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7D46DAB4-CA73-8944-8FE9-65061A3EA4D7}" xr6:coauthVersionLast="47" xr6:coauthVersionMax="47" xr10:uidLastSave="{00000000-0000-0000-0000-000000000000}"/>
  <bookViews>
    <workbookView xWindow="0" yWindow="760" windowWidth="34280" windowHeight="14220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</sheets>
  <definedNames>
    <definedName name="_xlnm._FilterDatabase" localSheetId="8" hidden="1">MOSAYEBI!$A$1:$E$1241</definedName>
  </definedNames>
  <calcPr calcId="191029"/>
  <pivotCaches>
    <pivotCache cacheId="42" r:id="rId10"/>
    <pivotCache cacheId="43" r:id="rId11"/>
    <pivotCache cacheId="44" r:id="rId12"/>
    <pivotCache cacheId="4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" i="18" l="1"/>
  <c r="AI13" i="18"/>
  <c r="B4" i="18"/>
  <c r="B5" i="18"/>
  <c r="B6" i="18"/>
  <c r="B7" i="18"/>
  <c r="B8" i="18"/>
  <c r="B9" i="18"/>
  <c r="B10" i="18"/>
  <c r="B11" i="18"/>
  <c r="B12" i="18"/>
  <c r="B3" i="18"/>
  <c r="N3" i="16"/>
  <c r="E103" i="9"/>
  <c r="M31" i="16" l="1"/>
  <c r="I30" i="16"/>
  <c r="O30" i="16"/>
  <c r="O29" i="16"/>
  <c r="O28" i="16"/>
  <c r="O27" i="16"/>
  <c r="N30" i="16"/>
  <c r="N29" i="16"/>
  <c r="N28" i="16"/>
  <c r="M29" i="16"/>
  <c r="M28" i="16"/>
  <c r="M27" i="16"/>
  <c r="L30" i="16"/>
  <c r="L29" i="16"/>
  <c r="L28" i="16"/>
  <c r="L27" i="16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70" i="10"/>
  <c r="U69" i="10"/>
  <c r="U68" i="10"/>
  <c r="U67" i="10"/>
  <c r="U66" i="10"/>
  <c r="U65" i="10"/>
  <c r="U64" i="10"/>
  <c r="U63" i="10"/>
  <c r="U62" i="10"/>
  <c r="U61" i="10"/>
  <c r="U60" i="10"/>
  <c r="U59" i="10"/>
  <c r="U58" i="10"/>
  <c r="U57" i="10"/>
  <c r="U56" i="10"/>
  <c r="U55" i="10"/>
  <c r="U54" i="10"/>
  <c r="U53" i="10"/>
  <c r="U52" i="10"/>
  <c r="U51" i="10"/>
  <c r="U50" i="10"/>
  <c r="U49" i="10"/>
  <c r="U48" i="10"/>
  <c r="U47" i="10"/>
  <c r="U46" i="10"/>
  <c r="U45" i="10"/>
  <c r="U44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U13" i="10"/>
  <c r="U12" i="10"/>
  <c r="U11" i="10"/>
  <c r="U10" i="10"/>
  <c r="U9" i="10"/>
  <c r="U8" i="10"/>
  <c r="U7" i="10"/>
  <c r="U6" i="10"/>
  <c r="U5" i="10"/>
  <c r="U4" i="10"/>
  <c r="U3" i="10"/>
  <c r="U103" i="10" s="1"/>
  <c r="R103" i="10"/>
  <c r="V103" i="10"/>
  <c r="R103" i="9"/>
  <c r="S103" i="9"/>
  <c r="T103" i="9"/>
  <c r="U103" i="9"/>
  <c r="V103" i="9"/>
  <c r="U3" i="9"/>
  <c r="U102" i="9"/>
  <c r="U101" i="9"/>
  <c r="U100" i="9"/>
  <c r="U99" i="9"/>
  <c r="U98" i="9"/>
  <c r="U97" i="9"/>
  <c r="U96" i="9"/>
  <c r="U95" i="9"/>
  <c r="U94" i="9"/>
  <c r="U93" i="9"/>
  <c r="U92" i="9"/>
  <c r="U91" i="9"/>
  <c r="U90" i="9"/>
  <c r="U89" i="9"/>
  <c r="U88" i="9"/>
  <c r="U87" i="9"/>
  <c r="U86" i="9"/>
  <c r="U85" i="9"/>
  <c r="U84" i="9"/>
  <c r="U83" i="9"/>
  <c r="U82" i="9"/>
  <c r="U81" i="9"/>
  <c r="U80" i="9"/>
  <c r="U79" i="9"/>
  <c r="U78" i="9"/>
  <c r="U77" i="9"/>
  <c r="U76" i="9"/>
  <c r="U75" i="9"/>
  <c r="U74" i="9"/>
  <c r="U73" i="9"/>
  <c r="U72" i="9"/>
  <c r="U71" i="9"/>
  <c r="U70" i="9"/>
  <c r="U69" i="9"/>
  <c r="U68" i="9"/>
  <c r="U67" i="9"/>
  <c r="U66" i="9"/>
  <c r="U65" i="9"/>
  <c r="U64" i="9"/>
  <c r="U63" i="9"/>
  <c r="U62" i="9"/>
  <c r="U61" i="9"/>
  <c r="U60" i="9"/>
  <c r="U59" i="9"/>
  <c r="U58" i="9"/>
  <c r="U57" i="9"/>
  <c r="U56" i="9"/>
  <c r="U55" i="9"/>
  <c r="U54" i="9"/>
  <c r="U53" i="9"/>
  <c r="U52" i="9"/>
  <c r="U51" i="9"/>
  <c r="U50" i="9"/>
  <c r="U49" i="9"/>
  <c r="U48" i="9"/>
  <c r="U47" i="9"/>
  <c r="U46" i="9"/>
  <c r="U45" i="9"/>
  <c r="U44" i="9"/>
  <c r="U43" i="9"/>
  <c r="U42" i="9"/>
  <c r="U41" i="9"/>
  <c r="U40" i="9"/>
  <c r="U39" i="9"/>
  <c r="U38" i="9"/>
  <c r="U37" i="9"/>
  <c r="U36" i="9"/>
  <c r="U35" i="9"/>
  <c r="U34" i="9"/>
  <c r="U33" i="9"/>
  <c r="U32" i="9"/>
  <c r="U31" i="9"/>
  <c r="U30" i="9"/>
  <c r="U29" i="9"/>
  <c r="U28" i="9"/>
  <c r="U27" i="9"/>
  <c r="U26" i="9"/>
  <c r="U25" i="9"/>
  <c r="U24" i="9"/>
  <c r="U23" i="9"/>
  <c r="U22" i="9"/>
  <c r="U21" i="9"/>
  <c r="U20" i="9"/>
  <c r="U19" i="9"/>
  <c r="U18" i="9"/>
  <c r="U17" i="9"/>
  <c r="U16" i="9"/>
  <c r="U15" i="9"/>
  <c r="U14" i="9"/>
  <c r="U13" i="9"/>
  <c r="U12" i="9"/>
  <c r="U11" i="9"/>
  <c r="U10" i="9"/>
  <c r="U9" i="9"/>
  <c r="U8" i="9"/>
  <c r="U7" i="9"/>
  <c r="U6" i="9"/>
  <c r="U5" i="9"/>
  <c r="U4" i="9"/>
  <c r="R103" i="8"/>
  <c r="S103" i="8"/>
  <c r="T103" i="8"/>
  <c r="U103" i="8"/>
  <c r="V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10" i="8"/>
  <c r="U9" i="8"/>
  <c r="U8" i="8"/>
  <c r="U7" i="8"/>
  <c r="U6" i="8"/>
  <c r="U5" i="8"/>
  <c r="U4" i="8"/>
  <c r="U3" i="8"/>
  <c r="Z12" i="18"/>
  <c r="Z11" i="18"/>
  <c r="Z10" i="18"/>
  <c r="Z9" i="18"/>
  <c r="Z8" i="18"/>
  <c r="Z7" i="18"/>
  <c r="Z6" i="18"/>
  <c r="Z5" i="18"/>
  <c r="Z4" i="18"/>
  <c r="Z3" i="18"/>
  <c r="W13" i="18"/>
  <c r="X13" i="18"/>
  <c r="Y13" i="18"/>
  <c r="AA13" i="18"/>
  <c r="L103" i="8"/>
  <c r="H36" i="16"/>
  <c r="H37" i="16"/>
  <c r="H38" i="16"/>
  <c r="AB103" i="9"/>
  <c r="AC103" i="9"/>
  <c r="AD103" i="9"/>
  <c r="AF103" i="9"/>
  <c r="G46" i="16"/>
  <c r="G48" i="16"/>
  <c r="G47" i="16"/>
  <c r="H2688" i="30"/>
  <c r="H2689" i="30"/>
  <c r="H2690" i="30"/>
  <c r="H2687" i="30"/>
  <c r="H2682" i="30"/>
  <c r="H2691" i="30"/>
  <c r="H2685" i="30"/>
  <c r="H2683" i="30"/>
  <c r="H2686" i="30"/>
  <c r="H2684" i="30"/>
  <c r="H2788" i="30"/>
  <c r="H2789" i="30"/>
  <c r="H2790" i="30"/>
  <c r="H2787" i="30"/>
  <c r="H2782" i="30"/>
  <c r="H2791" i="30"/>
  <c r="H2785" i="30"/>
  <c r="H2783" i="30"/>
  <c r="H2786" i="30"/>
  <c r="H2784" i="30"/>
  <c r="H2482" i="30"/>
  <c r="H2483" i="30"/>
  <c r="H2484" i="30"/>
  <c r="H2485" i="30"/>
  <c r="H2486" i="30"/>
  <c r="H2487" i="30"/>
  <c r="H2488" i="30"/>
  <c r="H2489" i="30"/>
  <c r="H2490" i="30"/>
  <c r="H2491" i="30"/>
  <c r="H2592" i="30"/>
  <c r="H2593" i="30"/>
  <c r="H2594" i="30"/>
  <c r="H2595" i="30"/>
  <c r="H2596" i="30"/>
  <c r="H2597" i="30"/>
  <c r="H2598" i="30"/>
  <c r="H2599" i="30"/>
  <c r="H2600" i="30"/>
  <c r="H2601" i="30"/>
  <c r="H2602" i="30"/>
  <c r="H2603" i="30"/>
  <c r="H2604" i="30"/>
  <c r="H2605" i="30"/>
  <c r="H2606" i="30"/>
  <c r="H2607" i="30"/>
  <c r="H2608" i="30"/>
  <c r="H2609" i="30"/>
  <c r="H2610" i="30"/>
  <c r="H2611" i="30"/>
  <c r="H2612" i="30"/>
  <c r="H2613" i="30"/>
  <c r="H2614" i="30"/>
  <c r="H2615" i="30"/>
  <c r="H2616" i="30"/>
  <c r="H2617" i="30"/>
  <c r="H2618" i="30"/>
  <c r="H2619" i="30"/>
  <c r="H2620" i="30"/>
  <c r="H2621" i="30"/>
  <c r="H2622" i="30"/>
  <c r="H2623" i="30"/>
  <c r="H2624" i="30"/>
  <c r="H2625" i="30"/>
  <c r="H2626" i="30"/>
  <c r="H2627" i="30"/>
  <c r="H2628" i="30"/>
  <c r="H2629" i="30"/>
  <c r="H2630" i="30"/>
  <c r="H2631" i="30"/>
  <c r="H2632" i="30"/>
  <c r="H2633" i="30"/>
  <c r="H2634" i="30"/>
  <c r="H2635" i="30"/>
  <c r="H2636" i="30"/>
  <c r="H2637" i="30"/>
  <c r="H2638" i="30"/>
  <c r="H2639" i="30"/>
  <c r="H2640" i="30"/>
  <c r="H2641" i="30"/>
  <c r="H2642" i="30"/>
  <c r="H2643" i="30"/>
  <c r="H2644" i="30"/>
  <c r="H2645" i="30"/>
  <c r="H2646" i="30"/>
  <c r="H2647" i="30"/>
  <c r="H2648" i="30"/>
  <c r="H2649" i="30"/>
  <c r="H2650" i="30"/>
  <c r="H2651" i="30"/>
  <c r="H2652" i="30"/>
  <c r="H2653" i="30"/>
  <c r="H2654" i="30"/>
  <c r="H2655" i="30"/>
  <c r="H2656" i="30"/>
  <c r="H2657" i="30"/>
  <c r="H2658" i="30"/>
  <c r="H2659" i="30"/>
  <c r="H2660" i="30"/>
  <c r="H2661" i="30"/>
  <c r="H2662" i="30"/>
  <c r="H2663" i="30"/>
  <c r="H2664" i="30"/>
  <c r="H2665" i="30"/>
  <c r="H2666" i="30"/>
  <c r="H2667" i="30"/>
  <c r="H2668" i="30"/>
  <c r="H2669" i="30"/>
  <c r="H2670" i="30"/>
  <c r="H2671" i="30"/>
  <c r="H2672" i="30"/>
  <c r="H2673" i="30"/>
  <c r="H2674" i="30"/>
  <c r="H2675" i="30"/>
  <c r="H2676" i="30"/>
  <c r="H2677" i="30"/>
  <c r="H2678" i="30"/>
  <c r="H2679" i="30"/>
  <c r="H2680" i="30"/>
  <c r="H2681" i="30"/>
  <c r="H2582" i="30"/>
  <c r="H2583" i="30"/>
  <c r="H2584" i="30"/>
  <c r="H2585" i="30"/>
  <c r="H2586" i="30"/>
  <c r="H2587" i="30"/>
  <c r="H2588" i="30"/>
  <c r="H2589" i="30"/>
  <c r="H2590" i="30"/>
  <c r="H2591" i="30"/>
  <c r="H2692" i="30"/>
  <c r="H2693" i="30"/>
  <c r="H2694" i="30"/>
  <c r="H2695" i="30"/>
  <c r="H2696" i="30"/>
  <c r="H2697" i="30"/>
  <c r="H2698" i="30"/>
  <c r="H2699" i="30"/>
  <c r="H2700" i="30"/>
  <c r="H2701" i="30"/>
  <c r="H2702" i="30"/>
  <c r="H2703" i="30"/>
  <c r="H2704" i="30"/>
  <c r="H2705" i="30"/>
  <c r="H2706" i="30"/>
  <c r="H2707" i="30"/>
  <c r="H2708" i="30"/>
  <c r="H2709" i="30"/>
  <c r="H2710" i="30"/>
  <c r="H2711" i="30"/>
  <c r="H2712" i="30"/>
  <c r="H2713" i="30"/>
  <c r="H2714" i="30"/>
  <c r="H2715" i="30"/>
  <c r="H2716" i="30"/>
  <c r="H2717" i="30"/>
  <c r="H2718" i="30"/>
  <c r="H2719" i="30"/>
  <c r="H2720" i="30"/>
  <c r="H2721" i="30"/>
  <c r="H2722" i="30"/>
  <c r="H2723" i="30"/>
  <c r="H2724" i="30"/>
  <c r="H2725" i="30"/>
  <c r="H2726" i="30"/>
  <c r="H2727" i="30"/>
  <c r="H2728" i="30"/>
  <c r="H2729" i="30"/>
  <c r="H2730" i="30"/>
  <c r="H2731" i="30"/>
  <c r="H2732" i="30"/>
  <c r="H2733" i="30"/>
  <c r="H2734" i="30"/>
  <c r="H2735" i="30"/>
  <c r="H2736" i="30"/>
  <c r="H2737" i="30"/>
  <c r="H2738" i="30"/>
  <c r="H2739" i="30"/>
  <c r="H2740" i="30"/>
  <c r="H2741" i="30"/>
  <c r="H2742" i="30"/>
  <c r="H2743" i="30"/>
  <c r="H2744" i="30"/>
  <c r="H2745" i="30"/>
  <c r="H2746" i="30"/>
  <c r="H2747" i="30"/>
  <c r="H2748" i="30"/>
  <c r="H2749" i="30"/>
  <c r="H2750" i="30"/>
  <c r="H2751" i="30"/>
  <c r="H2752" i="30"/>
  <c r="H2753" i="30"/>
  <c r="H2754" i="30"/>
  <c r="H2755" i="30"/>
  <c r="H2756" i="30"/>
  <c r="H2757" i="30"/>
  <c r="H2758" i="30"/>
  <c r="H2759" i="30"/>
  <c r="H2760" i="30"/>
  <c r="H2761" i="30"/>
  <c r="H2762" i="30"/>
  <c r="H2763" i="30"/>
  <c r="H2764" i="30"/>
  <c r="H2765" i="30"/>
  <c r="H2766" i="30"/>
  <c r="H2767" i="30"/>
  <c r="H2768" i="30"/>
  <c r="H2769" i="30"/>
  <c r="H2770" i="30"/>
  <c r="H2771" i="30"/>
  <c r="H2772" i="30"/>
  <c r="H2773" i="30"/>
  <c r="H2774" i="30"/>
  <c r="H2775" i="30"/>
  <c r="H2776" i="30"/>
  <c r="H2777" i="30"/>
  <c r="H2778" i="30"/>
  <c r="H2779" i="30"/>
  <c r="H2780" i="30"/>
  <c r="H2781" i="30"/>
  <c r="H2282" i="30"/>
  <c r="H2283" i="30"/>
  <c r="H2284" i="30"/>
  <c r="H2285" i="30"/>
  <c r="H2286" i="30"/>
  <c r="H2287" i="30"/>
  <c r="H2288" i="30"/>
  <c r="H2289" i="30"/>
  <c r="H2290" i="30"/>
  <c r="H2291" i="30"/>
  <c r="H2392" i="30"/>
  <c r="H2393" i="30"/>
  <c r="H2394" i="30"/>
  <c r="H2395" i="30"/>
  <c r="H2396" i="30"/>
  <c r="H2397" i="30"/>
  <c r="H2398" i="30"/>
  <c r="H2399" i="30"/>
  <c r="H2400" i="30"/>
  <c r="H2401" i="30"/>
  <c r="H2402" i="30"/>
  <c r="H2403" i="30"/>
  <c r="H2404" i="30"/>
  <c r="H2405" i="30"/>
  <c r="H2406" i="30"/>
  <c r="H2407" i="30"/>
  <c r="H2408" i="30"/>
  <c r="H2409" i="30"/>
  <c r="H2410" i="30"/>
  <c r="H2411" i="30"/>
  <c r="H2412" i="30"/>
  <c r="H2413" i="30"/>
  <c r="H2414" i="30"/>
  <c r="H2415" i="30"/>
  <c r="H2416" i="30"/>
  <c r="H2417" i="30"/>
  <c r="H2418" i="30"/>
  <c r="H2419" i="30"/>
  <c r="H2420" i="30"/>
  <c r="H2421" i="30"/>
  <c r="H2422" i="30"/>
  <c r="H2423" i="30"/>
  <c r="H2424" i="30"/>
  <c r="H2425" i="30"/>
  <c r="H2426" i="30"/>
  <c r="H2427" i="30"/>
  <c r="H2428" i="30"/>
  <c r="H2429" i="30"/>
  <c r="H2430" i="30"/>
  <c r="H2431" i="30"/>
  <c r="H2432" i="30"/>
  <c r="H2433" i="30"/>
  <c r="H2434" i="30"/>
  <c r="H2435" i="30"/>
  <c r="H2436" i="30"/>
  <c r="H2437" i="30"/>
  <c r="H2438" i="30"/>
  <c r="H2439" i="30"/>
  <c r="H2440" i="30"/>
  <c r="H2441" i="30"/>
  <c r="H2442" i="30"/>
  <c r="H2443" i="30"/>
  <c r="H2444" i="30"/>
  <c r="H2445" i="30"/>
  <c r="H2446" i="30"/>
  <c r="H2447" i="30"/>
  <c r="H2448" i="30"/>
  <c r="H2449" i="30"/>
  <c r="H2450" i="30"/>
  <c r="H2451" i="30"/>
  <c r="H2452" i="30"/>
  <c r="H2453" i="30"/>
  <c r="H2454" i="30"/>
  <c r="H2455" i="30"/>
  <c r="H2456" i="30"/>
  <c r="H2457" i="30"/>
  <c r="H2458" i="30"/>
  <c r="H2459" i="30"/>
  <c r="H2460" i="30"/>
  <c r="H2461" i="30"/>
  <c r="H2462" i="30"/>
  <c r="H2463" i="30"/>
  <c r="H2464" i="30"/>
  <c r="H2465" i="30"/>
  <c r="H2466" i="30"/>
  <c r="H2467" i="30"/>
  <c r="H2468" i="30"/>
  <c r="H2469" i="30"/>
  <c r="H2470" i="30"/>
  <c r="H2471" i="30"/>
  <c r="H2472" i="30"/>
  <c r="H2473" i="30"/>
  <c r="H2474" i="30"/>
  <c r="H2475" i="30"/>
  <c r="H2476" i="30"/>
  <c r="H2477" i="30"/>
  <c r="H2478" i="30"/>
  <c r="H2479" i="30"/>
  <c r="H2480" i="30"/>
  <c r="H2481" i="30"/>
  <c r="H2382" i="30"/>
  <c r="H2383" i="30"/>
  <c r="H2384" i="30"/>
  <c r="H2385" i="30"/>
  <c r="H2386" i="30"/>
  <c r="H2387" i="30"/>
  <c r="H2388" i="30"/>
  <c r="H2389" i="30"/>
  <c r="H2390" i="30"/>
  <c r="H2391" i="30"/>
  <c r="H2492" i="30"/>
  <c r="H2493" i="30"/>
  <c r="H2494" i="30"/>
  <c r="H2495" i="30"/>
  <c r="H2496" i="30"/>
  <c r="H2497" i="30"/>
  <c r="H2498" i="30"/>
  <c r="H2499" i="30"/>
  <c r="H2500" i="30"/>
  <c r="H2501" i="30"/>
  <c r="H2502" i="30"/>
  <c r="H2503" i="30"/>
  <c r="H2504" i="30"/>
  <c r="H2505" i="30"/>
  <c r="H2506" i="30"/>
  <c r="H2507" i="30"/>
  <c r="H2508" i="30"/>
  <c r="H2509" i="30"/>
  <c r="H2510" i="30"/>
  <c r="H2511" i="30"/>
  <c r="H2512" i="30"/>
  <c r="H2513" i="30"/>
  <c r="H2514" i="30"/>
  <c r="H2515" i="30"/>
  <c r="H2516" i="30"/>
  <c r="H2517" i="30"/>
  <c r="H2518" i="30"/>
  <c r="H2519" i="30"/>
  <c r="H2520" i="30"/>
  <c r="H2521" i="30"/>
  <c r="H2522" i="30"/>
  <c r="H2523" i="30"/>
  <c r="H2524" i="30"/>
  <c r="H2525" i="30"/>
  <c r="H2526" i="30"/>
  <c r="H2527" i="30"/>
  <c r="H2528" i="30"/>
  <c r="H2529" i="30"/>
  <c r="H2530" i="30"/>
  <c r="H2531" i="30"/>
  <c r="H2532" i="30"/>
  <c r="H2533" i="30"/>
  <c r="H2534" i="30"/>
  <c r="H2535" i="30"/>
  <c r="H2536" i="30"/>
  <c r="H2537" i="30"/>
  <c r="H2538" i="30"/>
  <c r="H2539" i="30"/>
  <c r="H2540" i="30"/>
  <c r="H2541" i="30"/>
  <c r="H2542" i="30"/>
  <c r="H2543" i="30"/>
  <c r="H2544" i="30"/>
  <c r="H2545" i="30"/>
  <c r="H2546" i="30"/>
  <c r="H2547" i="30"/>
  <c r="H2548" i="30"/>
  <c r="H2549" i="30"/>
  <c r="H2550" i="30"/>
  <c r="H2551" i="30"/>
  <c r="H2552" i="30"/>
  <c r="H2553" i="30"/>
  <c r="H2554" i="30"/>
  <c r="H2555" i="30"/>
  <c r="H2556" i="30"/>
  <c r="H2557" i="30"/>
  <c r="H2558" i="30"/>
  <c r="H2559" i="30"/>
  <c r="H2560" i="30"/>
  <c r="H2561" i="30"/>
  <c r="H2562" i="30"/>
  <c r="H2563" i="30"/>
  <c r="H2564" i="30"/>
  <c r="H2565" i="30"/>
  <c r="H2566" i="30"/>
  <c r="H2567" i="30"/>
  <c r="H2568" i="30"/>
  <c r="H2569" i="30"/>
  <c r="H2570" i="30"/>
  <c r="H2571" i="30"/>
  <c r="H2572" i="30"/>
  <c r="H2573" i="30"/>
  <c r="H2574" i="30"/>
  <c r="H2575" i="30"/>
  <c r="H2576" i="30"/>
  <c r="H2577" i="30"/>
  <c r="H2578" i="30"/>
  <c r="H2579" i="30"/>
  <c r="H2580" i="30"/>
  <c r="H2581" i="30"/>
  <c r="H2172" i="30"/>
  <c r="H2173" i="30"/>
  <c r="H2174" i="30"/>
  <c r="H2175" i="30"/>
  <c r="H2176" i="30"/>
  <c r="H2177" i="30"/>
  <c r="H2178" i="30"/>
  <c r="H2179" i="30"/>
  <c r="H2180" i="30"/>
  <c r="H2181" i="30"/>
  <c r="H2192" i="30"/>
  <c r="H2193" i="30"/>
  <c r="H2194" i="30"/>
  <c r="H2195" i="30"/>
  <c r="H2196" i="30"/>
  <c r="H2197" i="30"/>
  <c r="H2198" i="30"/>
  <c r="H2199" i="30"/>
  <c r="H2200" i="30"/>
  <c r="H2201" i="30"/>
  <c r="H2202" i="30"/>
  <c r="H2203" i="30"/>
  <c r="H2204" i="30"/>
  <c r="H2205" i="30"/>
  <c r="H2206" i="30"/>
  <c r="H2207" i="30"/>
  <c r="H2208" i="30"/>
  <c r="H2209" i="30"/>
  <c r="H2210" i="30"/>
  <c r="H2211" i="30"/>
  <c r="H2212" i="30"/>
  <c r="H2213" i="30"/>
  <c r="H2214" i="30"/>
  <c r="H2215" i="30"/>
  <c r="H2216" i="30"/>
  <c r="H2217" i="30"/>
  <c r="H2218" i="30"/>
  <c r="H2219" i="30"/>
  <c r="H2220" i="30"/>
  <c r="H2221" i="30"/>
  <c r="H2222" i="30"/>
  <c r="H2223" i="30"/>
  <c r="H2224" i="30"/>
  <c r="H2225" i="30"/>
  <c r="H2226" i="30"/>
  <c r="H2227" i="30"/>
  <c r="H2228" i="30"/>
  <c r="H2229" i="30"/>
  <c r="H2230" i="30"/>
  <c r="H2231" i="30"/>
  <c r="H2232" i="30"/>
  <c r="H2233" i="30"/>
  <c r="H2234" i="30"/>
  <c r="H2235" i="30"/>
  <c r="H2236" i="30"/>
  <c r="H2237" i="30"/>
  <c r="H2238" i="30"/>
  <c r="H2239" i="30"/>
  <c r="H2240" i="30"/>
  <c r="H2241" i="30"/>
  <c r="H2242" i="30"/>
  <c r="H2243" i="30"/>
  <c r="H2244" i="30"/>
  <c r="H2245" i="30"/>
  <c r="H2246" i="30"/>
  <c r="H2247" i="30"/>
  <c r="H2248" i="30"/>
  <c r="H2249" i="30"/>
  <c r="H2250" i="30"/>
  <c r="H2251" i="30"/>
  <c r="H2252" i="30"/>
  <c r="H2253" i="30"/>
  <c r="H2254" i="30"/>
  <c r="H2255" i="30"/>
  <c r="H2256" i="30"/>
  <c r="H2257" i="30"/>
  <c r="H2258" i="30"/>
  <c r="H2259" i="30"/>
  <c r="H2260" i="30"/>
  <c r="H2261" i="30"/>
  <c r="H2262" i="30"/>
  <c r="H2263" i="30"/>
  <c r="H2264" i="30"/>
  <c r="H2265" i="30"/>
  <c r="H2266" i="30"/>
  <c r="H2267" i="30"/>
  <c r="H2268" i="30"/>
  <c r="H2269" i="30"/>
  <c r="H2270" i="30"/>
  <c r="H2271" i="30"/>
  <c r="H2272" i="30"/>
  <c r="H2273" i="30"/>
  <c r="H2274" i="30"/>
  <c r="H2275" i="30"/>
  <c r="H2276" i="30"/>
  <c r="H2277" i="30"/>
  <c r="H2278" i="30"/>
  <c r="H2279" i="30"/>
  <c r="H2280" i="30"/>
  <c r="H2281" i="30"/>
  <c r="H2182" i="30"/>
  <c r="H2183" i="30"/>
  <c r="H2184" i="30"/>
  <c r="H2185" i="30"/>
  <c r="H2186" i="30"/>
  <c r="H2187" i="30"/>
  <c r="H2188" i="30"/>
  <c r="H2189" i="30"/>
  <c r="H2190" i="30"/>
  <c r="H2191" i="30"/>
  <c r="H2292" i="30"/>
  <c r="H2293" i="30"/>
  <c r="H2294" i="30"/>
  <c r="H2295" i="30"/>
  <c r="H2296" i="30"/>
  <c r="H2297" i="30"/>
  <c r="H2298" i="30"/>
  <c r="H2299" i="30"/>
  <c r="H2300" i="30"/>
  <c r="H2301" i="30"/>
  <c r="H2302" i="30"/>
  <c r="H2303" i="30"/>
  <c r="H2304" i="30"/>
  <c r="H2305" i="30"/>
  <c r="H2306" i="30"/>
  <c r="H2307" i="30"/>
  <c r="H2308" i="30"/>
  <c r="H2309" i="30"/>
  <c r="H2310" i="30"/>
  <c r="H2311" i="30"/>
  <c r="H2312" i="30"/>
  <c r="H2313" i="30"/>
  <c r="H2314" i="30"/>
  <c r="H2315" i="30"/>
  <c r="H2316" i="30"/>
  <c r="H2317" i="30"/>
  <c r="H2318" i="30"/>
  <c r="H2319" i="30"/>
  <c r="H2320" i="30"/>
  <c r="H2321" i="30"/>
  <c r="H2322" i="30"/>
  <c r="H2323" i="30"/>
  <c r="H2324" i="30"/>
  <c r="H2325" i="30"/>
  <c r="H2326" i="30"/>
  <c r="H2327" i="30"/>
  <c r="H2328" i="30"/>
  <c r="H2329" i="30"/>
  <c r="H2330" i="30"/>
  <c r="H2331" i="30"/>
  <c r="H2332" i="30"/>
  <c r="H2333" i="30"/>
  <c r="H2334" i="30"/>
  <c r="H2335" i="30"/>
  <c r="H2336" i="30"/>
  <c r="H2337" i="30"/>
  <c r="H2338" i="30"/>
  <c r="H2339" i="30"/>
  <c r="H2340" i="30"/>
  <c r="H2341" i="30"/>
  <c r="H2342" i="30"/>
  <c r="H2343" i="30"/>
  <c r="H2344" i="30"/>
  <c r="H2345" i="30"/>
  <c r="H2346" i="30"/>
  <c r="H2347" i="30"/>
  <c r="H2348" i="30"/>
  <c r="H2349" i="30"/>
  <c r="H2350" i="30"/>
  <c r="H2351" i="30"/>
  <c r="H2352" i="30"/>
  <c r="H2353" i="30"/>
  <c r="H2354" i="30"/>
  <c r="H2355" i="30"/>
  <c r="H2356" i="30"/>
  <c r="H2357" i="30"/>
  <c r="H2358" i="30"/>
  <c r="H2359" i="30"/>
  <c r="H2360" i="30"/>
  <c r="H2361" i="30"/>
  <c r="H2362" i="30"/>
  <c r="H2363" i="30"/>
  <c r="H2364" i="30"/>
  <c r="H2365" i="30"/>
  <c r="H2366" i="30"/>
  <c r="H2367" i="30"/>
  <c r="H2368" i="30"/>
  <c r="H2369" i="30"/>
  <c r="H2370" i="30"/>
  <c r="H2371" i="30"/>
  <c r="H2372" i="30"/>
  <c r="H2373" i="30"/>
  <c r="H2374" i="30"/>
  <c r="H2375" i="30"/>
  <c r="H2376" i="30"/>
  <c r="H2377" i="30"/>
  <c r="H2378" i="30"/>
  <c r="H2379" i="30"/>
  <c r="H2380" i="30"/>
  <c r="H2381" i="30"/>
  <c r="F2688" i="30"/>
  <c r="F2689" i="30"/>
  <c r="F2690" i="30"/>
  <c r="F2687" i="30"/>
  <c r="F2682" i="30"/>
  <c r="F2691" i="30"/>
  <c r="F2685" i="30"/>
  <c r="F2683" i="30"/>
  <c r="F2686" i="30"/>
  <c r="F2684" i="30"/>
  <c r="F2788" i="30"/>
  <c r="F2789" i="30"/>
  <c r="F2790" i="30"/>
  <c r="F2787" i="30"/>
  <c r="F2782" i="30"/>
  <c r="F2791" i="30"/>
  <c r="F2785" i="30"/>
  <c r="F2783" i="30"/>
  <c r="F2786" i="30"/>
  <c r="F2784" i="30"/>
  <c r="F2482" i="30"/>
  <c r="F2483" i="30"/>
  <c r="F2484" i="30"/>
  <c r="F2485" i="30"/>
  <c r="F2486" i="30"/>
  <c r="F2487" i="30"/>
  <c r="F2488" i="30"/>
  <c r="F2489" i="30"/>
  <c r="F2490" i="30"/>
  <c r="F2491" i="30"/>
  <c r="F2592" i="30"/>
  <c r="F2593" i="30"/>
  <c r="F2594" i="30"/>
  <c r="F2595" i="30"/>
  <c r="F2596" i="30"/>
  <c r="F2597" i="30"/>
  <c r="F2598" i="30"/>
  <c r="F2599" i="30"/>
  <c r="F2600" i="30"/>
  <c r="F2601" i="30"/>
  <c r="F2602" i="30"/>
  <c r="F2603" i="30"/>
  <c r="F2604" i="30"/>
  <c r="F2605" i="30"/>
  <c r="F2606" i="30"/>
  <c r="F2607" i="30"/>
  <c r="F2608" i="30"/>
  <c r="F2609" i="30"/>
  <c r="F2610" i="30"/>
  <c r="F2611" i="30"/>
  <c r="F2612" i="30"/>
  <c r="F2613" i="30"/>
  <c r="F2614" i="30"/>
  <c r="F2615" i="30"/>
  <c r="F2616" i="30"/>
  <c r="F2617" i="30"/>
  <c r="F2618" i="30"/>
  <c r="F2619" i="30"/>
  <c r="F2620" i="30"/>
  <c r="F2621" i="30"/>
  <c r="F2622" i="30"/>
  <c r="F2623" i="30"/>
  <c r="F2624" i="30"/>
  <c r="F2625" i="30"/>
  <c r="F2626" i="30"/>
  <c r="F2627" i="30"/>
  <c r="F2628" i="30"/>
  <c r="F2629" i="30"/>
  <c r="F2630" i="30"/>
  <c r="F2631" i="30"/>
  <c r="F2632" i="30"/>
  <c r="F2633" i="30"/>
  <c r="F2634" i="30"/>
  <c r="F2635" i="30"/>
  <c r="F2636" i="30"/>
  <c r="F2637" i="30"/>
  <c r="F2638" i="30"/>
  <c r="F2639" i="30"/>
  <c r="F2640" i="30"/>
  <c r="F2641" i="30"/>
  <c r="F2642" i="30"/>
  <c r="F2643" i="30"/>
  <c r="F2644" i="30"/>
  <c r="F2645" i="30"/>
  <c r="F2646" i="30"/>
  <c r="F2647" i="30"/>
  <c r="F2648" i="30"/>
  <c r="F2649" i="30"/>
  <c r="F2650" i="30"/>
  <c r="F2651" i="30"/>
  <c r="F2652" i="30"/>
  <c r="F2653" i="30"/>
  <c r="F2654" i="30"/>
  <c r="F2655" i="30"/>
  <c r="F2656" i="30"/>
  <c r="F2657" i="30"/>
  <c r="F2658" i="30"/>
  <c r="F2659" i="30"/>
  <c r="F2660" i="30"/>
  <c r="F2661" i="30"/>
  <c r="F2662" i="30"/>
  <c r="F2663" i="30"/>
  <c r="F2664" i="30"/>
  <c r="F2665" i="30"/>
  <c r="F2666" i="30"/>
  <c r="F2667" i="30"/>
  <c r="F2668" i="30"/>
  <c r="F2669" i="30"/>
  <c r="F2670" i="30"/>
  <c r="F2671" i="30"/>
  <c r="F2672" i="30"/>
  <c r="F2673" i="30"/>
  <c r="F2674" i="30"/>
  <c r="F2675" i="30"/>
  <c r="F2676" i="30"/>
  <c r="F2677" i="30"/>
  <c r="F2678" i="30"/>
  <c r="F2679" i="30"/>
  <c r="F2680" i="30"/>
  <c r="F2681" i="30"/>
  <c r="F2582" i="30"/>
  <c r="F2583" i="30"/>
  <c r="F2584" i="30"/>
  <c r="F2585" i="30"/>
  <c r="F2586" i="30"/>
  <c r="F2587" i="30"/>
  <c r="F2588" i="30"/>
  <c r="F2589" i="30"/>
  <c r="F2590" i="30"/>
  <c r="F2591" i="30"/>
  <c r="F2692" i="30"/>
  <c r="F2693" i="30"/>
  <c r="F2694" i="30"/>
  <c r="F2695" i="30"/>
  <c r="F2696" i="30"/>
  <c r="F2697" i="30"/>
  <c r="F2698" i="30"/>
  <c r="F2699" i="30"/>
  <c r="F2700" i="30"/>
  <c r="F2701" i="30"/>
  <c r="F2702" i="30"/>
  <c r="F2703" i="30"/>
  <c r="F2704" i="30"/>
  <c r="F2705" i="30"/>
  <c r="F2706" i="30"/>
  <c r="F2707" i="30"/>
  <c r="F2708" i="30"/>
  <c r="F2709" i="30"/>
  <c r="F2710" i="30"/>
  <c r="F2711" i="30"/>
  <c r="F2712" i="30"/>
  <c r="F2713" i="30"/>
  <c r="F2714" i="30"/>
  <c r="F2715" i="30"/>
  <c r="F2716" i="30"/>
  <c r="F2717" i="30"/>
  <c r="F2718" i="30"/>
  <c r="F2719" i="30"/>
  <c r="F2720" i="30"/>
  <c r="F2721" i="30"/>
  <c r="F2722" i="30"/>
  <c r="F2723" i="30"/>
  <c r="F2724" i="30"/>
  <c r="F2725" i="30"/>
  <c r="F2726" i="30"/>
  <c r="F2727" i="30"/>
  <c r="F2728" i="30"/>
  <c r="F2729" i="30"/>
  <c r="F2730" i="30"/>
  <c r="F2731" i="30"/>
  <c r="F2732" i="30"/>
  <c r="F2733" i="30"/>
  <c r="F2734" i="30"/>
  <c r="F2735" i="30"/>
  <c r="F2736" i="30"/>
  <c r="F2737" i="30"/>
  <c r="F2738" i="30"/>
  <c r="F2739" i="30"/>
  <c r="F2740" i="30"/>
  <c r="F2741" i="30"/>
  <c r="F2742" i="30"/>
  <c r="F2743" i="30"/>
  <c r="F2744" i="30"/>
  <c r="F2745" i="30"/>
  <c r="F2746" i="30"/>
  <c r="F2747" i="30"/>
  <c r="F2748" i="30"/>
  <c r="F2749" i="30"/>
  <c r="F2750" i="30"/>
  <c r="F2751" i="30"/>
  <c r="F2752" i="30"/>
  <c r="F2753" i="30"/>
  <c r="F2754" i="30"/>
  <c r="F2755" i="30"/>
  <c r="F2756" i="30"/>
  <c r="F2757" i="30"/>
  <c r="F2758" i="30"/>
  <c r="F2759" i="30"/>
  <c r="F2760" i="30"/>
  <c r="F2761" i="30"/>
  <c r="F2762" i="30"/>
  <c r="F2763" i="30"/>
  <c r="F2764" i="30"/>
  <c r="F2765" i="30"/>
  <c r="F2766" i="30"/>
  <c r="F2767" i="30"/>
  <c r="F2768" i="30"/>
  <c r="F2769" i="30"/>
  <c r="F2770" i="30"/>
  <c r="F2771" i="30"/>
  <c r="F2772" i="30"/>
  <c r="F2773" i="30"/>
  <c r="F2774" i="30"/>
  <c r="F2775" i="30"/>
  <c r="F2776" i="30"/>
  <c r="F2777" i="30"/>
  <c r="F2778" i="30"/>
  <c r="F2779" i="30"/>
  <c r="F2780" i="30"/>
  <c r="F2781" i="30"/>
  <c r="F2282" i="30"/>
  <c r="F2283" i="30"/>
  <c r="F2284" i="30"/>
  <c r="F2285" i="30"/>
  <c r="F2286" i="30"/>
  <c r="F2287" i="30"/>
  <c r="F2288" i="30"/>
  <c r="F2289" i="30"/>
  <c r="F2290" i="30"/>
  <c r="F2291" i="30"/>
  <c r="F2392" i="30"/>
  <c r="F2393" i="30"/>
  <c r="F2394" i="30"/>
  <c r="F2395" i="30"/>
  <c r="F2396" i="30"/>
  <c r="F2397" i="30"/>
  <c r="F2398" i="30"/>
  <c r="F2399" i="30"/>
  <c r="F2400" i="30"/>
  <c r="F2401" i="30"/>
  <c r="F2402" i="30"/>
  <c r="F2403" i="30"/>
  <c r="F2404" i="30"/>
  <c r="F2405" i="30"/>
  <c r="F2406" i="30"/>
  <c r="F2407" i="30"/>
  <c r="F2408" i="30"/>
  <c r="F2409" i="30"/>
  <c r="F2410" i="30"/>
  <c r="F2411" i="30"/>
  <c r="F2412" i="30"/>
  <c r="F2413" i="30"/>
  <c r="F2414" i="30"/>
  <c r="F2415" i="30"/>
  <c r="F2416" i="30"/>
  <c r="F2417" i="30"/>
  <c r="F2418" i="30"/>
  <c r="F2419" i="30"/>
  <c r="F2420" i="30"/>
  <c r="F2421" i="30"/>
  <c r="F2422" i="30"/>
  <c r="F2423" i="30"/>
  <c r="F2424" i="30"/>
  <c r="F2425" i="30"/>
  <c r="F2426" i="30"/>
  <c r="F2427" i="30"/>
  <c r="F2428" i="30"/>
  <c r="F2429" i="30"/>
  <c r="F2430" i="30"/>
  <c r="F2431" i="30"/>
  <c r="F2432" i="30"/>
  <c r="F2433" i="30"/>
  <c r="F2434" i="30"/>
  <c r="F2435" i="30"/>
  <c r="F2436" i="30"/>
  <c r="F2437" i="30"/>
  <c r="F2438" i="30"/>
  <c r="F2439" i="30"/>
  <c r="F2440" i="30"/>
  <c r="F2441" i="30"/>
  <c r="F2442" i="30"/>
  <c r="F2443" i="30"/>
  <c r="F2444" i="30"/>
  <c r="F2445" i="30"/>
  <c r="F2446" i="30"/>
  <c r="F2447" i="30"/>
  <c r="F2448" i="30"/>
  <c r="F2449" i="30"/>
  <c r="F2450" i="30"/>
  <c r="F2451" i="30"/>
  <c r="F2452" i="30"/>
  <c r="F2453" i="30"/>
  <c r="F2454" i="30"/>
  <c r="F2455" i="30"/>
  <c r="F2456" i="30"/>
  <c r="F2457" i="30"/>
  <c r="F2458" i="30"/>
  <c r="F2459" i="30"/>
  <c r="F2460" i="30"/>
  <c r="F2461" i="30"/>
  <c r="F2462" i="30"/>
  <c r="F2463" i="30"/>
  <c r="F2464" i="30"/>
  <c r="F2465" i="30"/>
  <c r="F2466" i="30"/>
  <c r="F2467" i="30"/>
  <c r="F2468" i="30"/>
  <c r="F2469" i="30"/>
  <c r="F2470" i="30"/>
  <c r="F2471" i="30"/>
  <c r="F2472" i="30"/>
  <c r="F2473" i="30"/>
  <c r="F2474" i="30"/>
  <c r="F2475" i="30"/>
  <c r="F2476" i="30"/>
  <c r="F2477" i="30"/>
  <c r="F2478" i="30"/>
  <c r="F2479" i="30"/>
  <c r="F2480" i="30"/>
  <c r="F2481" i="30"/>
  <c r="F2382" i="30"/>
  <c r="F2383" i="30"/>
  <c r="F2384" i="30"/>
  <c r="F2385" i="30"/>
  <c r="F2386" i="30"/>
  <c r="F2387" i="30"/>
  <c r="F2388" i="30"/>
  <c r="F2389" i="30"/>
  <c r="F2390" i="30"/>
  <c r="F2391" i="30"/>
  <c r="F2492" i="30"/>
  <c r="F2493" i="30"/>
  <c r="F2494" i="30"/>
  <c r="F2495" i="30"/>
  <c r="F2496" i="30"/>
  <c r="F2497" i="30"/>
  <c r="F2498" i="30"/>
  <c r="F2499" i="30"/>
  <c r="F2500" i="30"/>
  <c r="F2501" i="30"/>
  <c r="F2502" i="30"/>
  <c r="F2503" i="30"/>
  <c r="F2504" i="30"/>
  <c r="F2505" i="30"/>
  <c r="F2506" i="30"/>
  <c r="F2507" i="30"/>
  <c r="F2508" i="30"/>
  <c r="F2509" i="30"/>
  <c r="F2510" i="30"/>
  <c r="F2511" i="30"/>
  <c r="F2512" i="30"/>
  <c r="F2513" i="30"/>
  <c r="F2514" i="30"/>
  <c r="F2515" i="30"/>
  <c r="F2516" i="30"/>
  <c r="F2517" i="30"/>
  <c r="F2518" i="30"/>
  <c r="F2519" i="30"/>
  <c r="F2520" i="30"/>
  <c r="F2521" i="30"/>
  <c r="F2522" i="30"/>
  <c r="F2523" i="30"/>
  <c r="F2524" i="30"/>
  <c r="F2525" i="30"/>
  <c r="F2526" i="30"/>
  <c r="F2527" i="30"/>
  <c r="F2528" i="30"/>
  <c r="F2529" i="30"/>
  <c r="F2530" i="30"/>
  <c r="F2531" i="30"/>
  <c r="F2532" i="30"/>
  <c r="F2533" i="30"/>
  <c r="F2534" i="30"/>
  <c r="F2535" i="30"/>
  <c r="F2536" i="30"/>
  <c r="F2537" i="30"/>
  <c r="F2538" i="30"/>
  <c r="F2539" i="30"/>
  <c r="F2540" i="30"/>
  <c r="F2541" i="30"/>
  <c r="F2542" i="30"/>
  <c r="F2543" i="30"/>
  <c r="F2544" i="30"/>
  <c r="F2545" i="30"/>
  <c r="F2546" i="30"/>
  <c r="F2547" i="30"/>
  <c r="F2548" i="30"/>
  <c r="F2549" i="30"/>
  <c r="F2550" i="30"/>
  <c r="F2551" i="30"/>
  <c r="F2552" i="30"/>
  <c r="F2553" i="30"/>
  <c r="F2554" i="30"/>
  <c r="F2555" i="30"/>
  <c r="F2556" i="30"/>
  <c r="F2557" i="30"/>
  <c r="F2558" i="30"/>
  <c r="F2559" i="30"/>
  <c r="F2560" i="30"/>
  <c r="F2561" i="30"/>
  <c r="F2562" i="30"/>
  <c r="F2563" i="30"/>
  <c r="F2564" i="30"/>
  <c r="F2565" i="30"/>
  <c r="F2566" i="30"/>
  <c r="F2567" i="30"/>
  <c r="F2568" i="30"/>
  <c r="F2569" i="30"/>
  <c r="F2570" i="30"/>
  <c r="F2571" i="30"/>
  <c r="F2572" i="30"/>
  <c r="F2573" i="30"/>
  <c r="F2574" i="30"/>
  <c r="F2575" i="30"/>
  <c r="F2576" i="30"/>
  <c r="F2577" i="30"/>
  <c r="F2578" i="30"/>
  <c r="F2579" i="30"/>
  <c r="F2580" i="30"/>
  <c r="F2581" i="30"/>
  <c r="F2172" i="30"/>
  <c r="F2173" i="30"/>
  <c r="F2174" i="30"/>
  <c r="F2175" i="30"/>
  <c r="F2176" i="30"/>
  <c r="F2177" i="30"/>
  <c r="F2178" i="30"/>
  <c r="F2179" i="30"/>
  <c r="F2180" i="30"/>
  <c r="F2181" i="30"/>
  <c r="F2192" i="30"/>
  <c r="F2193" i="30"/>
  <c r="F2194" i="30"/>
  <c r="F2195" i="30"/>
  <c r="F2196" i="30"/>
  <c r="F2197" i="30"/>
  <c r="F2198" i="30"/>
  <c r="F2199" i="30"/>
  <c r="F2200" i="30"/>
  <c r="F2201" i="30"/>
  <c r="F2202" i="30"/>
  <c r="F2203" i="30"/>
  <c r="F2204" i="30"/>
  <c r="F2205" i="30"/>
  <c r="F2206" i="30"/>
  <c r="F2207" i="30"/>
  <c r="F2208" i="30"/>
  <c r="F2209" i="30"/>
  <c r="F2210" i="30"/>
  <c r="F2211" i="30"/>
  <c r="F2212" i="30"/>
  <c r="F2213" i="30"/>
  <c r="F2214" i="30"/>
  <c r="F2215" i="30"/>
  <c r="F2216" i="30"/>
  <c r="F2217" i="30"/>
  <c r="F2218" i="30"/>
  <c r="F2219" i="30"/>
  <c r="F2220" i="30"/>
  <c r="F2221" i="30"/>
  <c r="F2222" i="30"/>
  <c r="F2223" i="30"/>
  <c r="F2224" i="30"/>
  <c r="F2225" i="30"/>
  <c r="F2226" i="30"/>
  <c r="F2227" i="30"/>
  <c r="F2228" i="30"/>
  <c r="F2229" i="30"/>
  <c r="F2230" i="30"/>
  <c r="F2231" i="30"/>
  <c r="F2232" i="30"/>
  <c r="F2233" i="30"/>
  <c r="F2234" i="30"/>
  <c r="F2235" i="30"/>
  <c r="F2236" i="30"/>
  <c r="F2237" i="30"/>
  <c r="F2238" i="30"/>
  <c r="F2239" i="30"/>
  <c r="F2240" i="30"/>
  <c r="F2241" i="30"/>
  <c r="F2242" i="30"/>
  <c r="F2243" i="30"/>
  <c r="F2244" i="30"/>
  <c r="F2245" i="30"/>
  <c r="F2246" i="30"/>
  <c r="F2247" i="30"/>
  <c r="F2248" i="30"/>
  <c r="F2249" i="30"/>
  <c r="F2250" i="30"/>
  <c r="F2251" i="30"/>
  <c r="F2252" i="30"/>
  <c r="F2253" i="30"/>
  <c r="F2254" i="30"/>
  <c r="F2255" i="30"/>
  <c r="F2256" i="30"/>
  <c r="F2257" i="30"/>
  <c r="F2258" i="30"/>
  <c r="F2259" i="30"/>
  <c r="F2260" i="30"/>
  <c r="F2261" i="30"/>
  <c r="F2262" i="30"/>
  <c r="F2263" i="30"/>
  <c r="F2264" i="30"/>
  <c r="F2265" i="30"/>
  <c r="F2266" i="30"/>
  <c r="F2267" i="30"/>
  <c r="F2268" i="30"/>
  <c r="F2269" i="30"/>
  <c r="F2270" i="30"/>
  <c r="F2271" i="30"/>
  <c r="F2272" i="30"/>
  <c r="F2273" i="30"/>
  <c r="F2274" i="30"/>
  <c r="F2275" i="30"/>
  <c r="F2276" i="30"/>
  <c r="F2277" i="30"/>
  <c r="F2278" i="30"/>
  <c r="F2279" i="30"/>
  <c r="F2280" i="30"/>
  <c r="F2281" i="30"/>
  <c r="F2182" i="30"/>
  <c r="F2183" i="30"/>
  <c r="F2184" i="30"/>
  <c r="F2185" i="30"/>
  <c r="F2186" i="30"/>
  <c r="F2187" i="30"/>
  <c r="F2188" i="30"/>
  <c r="F2189" i="30"/>
  <c r="F2190" i="30"/>
  <c r="F2191" i="30"/>
  <c r="F2292" i="30"/>
  <c r="F2293" i="30"/>
  <c r="F2294" i="30"/>
  <c r="F2295" i="30"/>
  <c r="F2296" i="30"/>
  <c r="F2297" i="30"/>
  <c r="F2298" i="30"/>
  <c r="F2299" i="30"/>
  <c r="F2300" i="30"/>
  <c r="F2301" i="30"/>
  <c r="F2302" i="30"/>
  <c r="F2303" i="30"/>
  <c r="F2304" i="30"/>
  <c r="F2305" i="30"/>
  <c r="F2306" i="30"/>
  <c r="F2307" i="30"/>
  <c r="F2308" i="30"/>
  <c r="F2309" i="30"/>
  <c r="F2310" i="30"/>
  <c r="F2311" i="30"/>
  <c r="F2312" i="30"/>
  <c r="F2313" i="30"/>
  <c r="F2314" i="30"/>
  <c r="F2315" i="30"/>
  <c r="F2316" i="30"/>
  <c r="F2317" i="30"/>
  <c r="F2318" i="30"/>
  <c r="F2319" i="30"/>
  <c r="F2320" i="30"/>
  <c r="F2321" i="30"/>
  <c r="F2322" i="30"/>
  <c r="F2323" i="30"/>
  <c r="F2324" i="30"/>
  <c r="F2325" i="30"/>
  <c r="F2326" i="30"/>
  <c r="F2327" i="30"/>
  <c r="F2328" i="30"/>
  <c r="F2329" i="30"/>
  <c r="F2330" i="30"/>
  <c r="F2331" i="30"/>
  <c r="F2332" i="30"/>
  <c r="F2333" i="30"/>
  <c r="F2334" i="30"/>
  <c r="F2335" i="30"/>
  <c r="F2336" i="30"/>
  <c r="F2337" i="30"/>
  <c r="F2338" i="30"/>
  <c r="F2339" i="30"/>
  <c r="F2340" i="30"/>
  <c r="F2341" i="30"/>
  <c r="F2342" i="30"/>
  <c r="F2343" i="30"/>
  <c r="F2344" i="30"/>
  <c r="F2345" i="30"/>
  <c r="F2346" i="30"/>
  <c r="F2347" i="30"/>
  <c r="F2348" i="30"/>
  <c r="F2349" i="30"/>
  <c r="F2350" i="30"/>
  <c r="F2351" i="30"/>
  <c r="F2352" i="30"/>
  <c r="F2353" i="30"/>
  <c r="F2354" i="30"/>
  <c r="F2355" i="30"/>
  <c r="F2356" i="30"/>
  <c r="F2357" i="30"/>
  <c r="F2358" i="30"/>
  <c r="F2359" i="30"/>
  <c r="F2360" i="30"/>
  <c r="F2361" i="30"/>
  <c r="F2362" i="30"/>
  <c r="F2363" i="30"/>
  <c r="F2364" i="30"/>
  <c r="F2365" i="30"/>
  <c r="F2366" i="30"/>
  <c r="F2367" i="30"/>
  <c r="F2368" i="30"/>
  <c r="F2369" i="30"/>
  <c r="F2370" i="30"/>
  <c r="F2371" i="30"/>
  <c r="F2372" i="30"/>
  <c r="F2373" i="30"/>
  <c r="F2374" i="30"/>
  <c r="F2375" i="30"/>
  <c r="F2376" i="30"/>
  <c r="F2377" i="30"/>
  <c r="F2378" i="30"/>
  <c r="F2379" i="30"/>
  <c r="F2380" i="30"/>
  <c r="F2381" i="30"/>
  <c r="AB103" i="10"/>
  <c r="AF103" i="10"/>
  <c r="AB103" i="8"/>
  <c r="AC103" i="8"/>
  <c r="AD103" i="8"/>
  <c r="AF103" i="8"/>
  <c r="AB13" i="18"/>
  <c r="AC13" i="18"/>
  <c r="AD13" i="18"/>
  <c r="AF13" i="18"/>
  <c r="O31" i="16" s="1"/>
  <c r="F2102" i="30"/>
  <c r="H2102" i="30"/>
  <c r="F2103" i="30"/>
  <c r="H2103" i="30"/>
  <c r="F2104" i="30"/>
  <c r="H2104" i="30"/>
  <c r="F2105" i="30"/>
  <c r="H2105" i="30"/>
  <c r="F2106" i="30"/>
  <c r="H2106" i="30"/>
  <c r="F2107" i="30"/>
  <c r="H2107" i="30"/>
  <c r="F2108" i="30"/>
  <c r="H2108" i="30"/>
  <c r="F2109" i="30"/>
  <c r="H2109" i="30"/>
  <c r="F2110" i="30"/>
  <c r="H2110" i="30"/>
  <c r="F2111" i="30"/>
  <c r="H2111" i="30"/>
  <c r="F2112" i="30"/>
  <c r="H2112" i="30"/>
  <c r="F2113" i="30"/>
  <c r="H2113" i="30"/>
  <c r="F2114" i="30"/>
  <c r="H2114" i="30"/>
  <c r="F2115" i="30"/>
  <c r="H2115" i="30"/>
  <c r="F2116" i="30"/>
  <c r="H2116" i="30"/>
  <c r="F2117" i="30"/>
  <c r="H2117" i="30"/>
  <c r="F2118" i="30"/>
  <c r="H2118" i="30"/>
  <c r="F2119" i="30"/>
  <c r="H2119" i="30"/>
  <c r="F2120" i="30"/>
  <c r="H2120" i="30"/>
  <c r="F2121" i="30"/>
  <c r="H2121" i="30"/>
  <c r="F2122" i="30"/>
  <c r="H2122" i="30"/>
  <c r="F2123" i="30"/>
  <c r="H2123" i="30"/>
  <c r="F2124" i="30"/>
  <c r="H2124" i="30"/>
  <c r="F2125" i="30"/>
  <c r="H2125" i="30"/>
  <c r="F2126" i="30"/>
  <c r="H2126" i="30"/>
  <c r="F2127" i="30"/>
  <c r="H2127" i="30"/>
  <c r="F2128" i="30"/>
  <c r="H2128" i="30"/>
  <c r="F2129" i="30"/>
  <c r="H2129" i="30"/>
  <c r="F2130" i="30"/>
  <c r="H2130" i="30"/>
  <c r="F2131" i="30"/>
  <c r="H2131" i="30"/>
  <c r="F2132" i="30"/>
  <c r="H2132" i="30"/>
  <c r="F2133" i="30"/>
  <c r="H2133" i="30"/>
  <c r="F2134" i="30"/>
  <c r="H2134" i="30"/>
  <c r="F2135" i="30"/>
  <c r="H2135" i="30"/>
  <c r="F2136" i="30"/>
  <c r="H2136" i="30"/>
  <c r="F2137" i="30"/>
  <c r="H2137" i="30"/>
  <c r="F2138" i="30"/>
  <c r="H2138" i="30"/>
  <c r="F2139" i="30"/>
  <c r="H2139" i="30"/>
  <c r="F2140" i="30"/>
  <c r="H2140" i="30"/>
  <c r="F2141" i="30"/>
  <c r="H2141" i="30"/>
  <c r="F2142" i="30"/>
  <c r="H2142" i="30"/>
  <c r="F2143" i="30"/>
  <c r="H2143" i="30"/>
  <c r="F2144" i="30"/>
  <c r="H2144" i="30"/>
  <c r="F2145" i="30"/>
  <c r="H2145" i="30"/>
  <c r="F2146" i="30"/>
  <c r="H2146" i="30"/>
  <c r="F2147" i="30"/>
  <c r="H2147" i="30"/>
  <c r="F2148" i="30"/>
  <c r="H2148" i="30"/>
  <c r="F2149" i="30"/>
  <c r="H2149" i="30"/>
  <c r="F2150" i="30"/>
  <c r="H2150" i="30"/>
  <c r="F2151" i="30"/>
  <c r="H2151" i="30"/>
  <c r="F2152" i="30"/>
  <c r="H2152" i="30"/>
  <c r="F2153" i="30"/>
  <c r="H2153" i="30"/>
  <c r="F2154" i="30"/>
  <c r="H2154" i="30"/>
  <c r="F2155" i="30"/>
  <c r="H2155" i="30"/>
  <c r="F2156" i="30"/>
  <c r="H2156" i="30"/>
  <c r="F2157" i="30"/>
  <c r="H2157" i="30"/>
  <c r="F2158" i="30"/>
  <c r="H2158" i="30"/>
  <c r="F2159" i="30"/>
  <c r="H2159" i="30"/>
  <c r="F2160" i="30"/>
  <c r="H2160" i="30"/>
  <c r="F2161" i="30"/>
  <c r="H2161" i="30"/>
  <c r="F2168" i="30"/>
  <c r="H2168" i="30"/>
  <c r="F2169" i="30"/>
  <c r="H2169" i="30"/>
  <c r="F2170" i="30"/>
  <c r="H2170" i="30"/>
  <c r="F2167" i="30"/>
  <c r="H2167" i="30"/>
  <c r="F2162" i="30"/>
  <c r="H2162" i="30"/>
  <c r="F2171" i="30"/>
  <c r="H2171" i="30"/>
  <c r="F2165" i="30"/>
  <c r="H2165" i="30"/>
  <c r="F2163" i="30"/>
  <c r="H2163" i="30"/>
  <c r="F2166" i="30"/>
  <c r="H2166" i="30"/>
  <c r="F2164" i="30"/>
  <c r="H2164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AX3" i="18"/>
  <c r="Z13" i="18" l="1"/>
  <c r="N27" i="16" s="1"/>
  <c r="L31" i="16"/>
  <c r="U3" i="18"/>
  <c r="AE3" i="18"/>
  <c r="K3" i="18"/>
  <c r="F3" i="18"/>
  <c r="P3" i="18"/>
  <c r="AY3" i="18"/>
  <c r="U4" i="18"/>
  <c r="U5" i="18"/>
  <c r="U6" i="18"/>
  <c r="U7" i="18"/>
  <c r="U8" i="18"/>
  <c r="U9" i="18"/>
  <c r="U10" i="18"/>
  <c r="U11" i="18"/>
  <c r="U12" i="1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3" i="8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3" i="10"/>
  <c r="Q103" i="10"/>
  <c r="N14" i="16" s="1"/>
  <c r="K30" i="16" s="1"/>
  <c r="O103" i="10"/>
  <c r="M14" i="16" s="1"/>
  <c r="N103" i="10"/>
  <c r="L14" i="16" s="1"/>
  <c r="M103" i="10"/>
  <c r="K14" i="16" s="1"/>
  <c r="H30" i="16" s="1"/>
  <c r="L103" i="10"/>
  <c r="J14" i="16" s="1"/>
  <c r="J103" i="10"/>
  <c r="I14" i="16" s="1"/>
  <c r="I103" i="10"/>
  <c r="H14" i="16" s="1"/>
  <c r="H103" i="10"/>
  <c r="G14" i="16" s="1"/>
  <c r="G103" i="10"/>
  <c r="F14" i="16" s="1"/>
  <c r="E103" i="10"/>
  <c r="E14" i="16" s="1"/>
  <c r="D103" i="10"/>
  <c r="D14" i="16" s="1"/>
  <c r="C103" i="10"/>
  <c r="C14" i="16" s="1"/>
  <c r="C103" i="9"/>
  <c r="C13" i="16" s="1"/>
  <c r="D103" i="9"/>
  <c r="D13" i="16" s="1"/>
  <c r="E13" i="16"/>
  <c r="G103" i="9"/>
  <c r="F13" i="16" s="1"/>
  <c r="Q103" i="9"/>
  <c r="N13" i="16" s="1"/>
  <c r="K29" i="16" s="1"/>
  <c r="O103" i="9"/>
  <c r="M13" i="16" s="1"/>
  <c r="I29" i="16" s="1"/>
  <c r="N103" i="9"/>
  <c r="L13" i="16" s="1"/>
  <c r="M103" i="9"/>
  <c r="K13" i="16" s="1"/>
  <c r="H29" i="16" s="1"/>
  <c r="L103" i="9"/>
  <c r="J13" i="16" s="1"/>
  <c r="J103" i="9"/>
  <c r="I13" i="16" s="1"/>
  <c r="I103" i="9"/>
  <c r="H13" i="16" s="1"/>
  <c r="H103" i="9"/>
  <c r="G13" i="16" s="1"/>
  <c r="AS103" i="9"/>
  <c r="AT103" i="9"/>
  <c r="AV103" i="9"/>
  <c r="AW103" i="9"/>
  <c r="AY103" i="9"/>
  <c r="AZ103" i="9"/>
  <c r="AI10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3" i="9"/>
  <c r="W103" i="9"/>
  <c r="O13" i="16" s="1"/>
  <c r="X103" i="9"/>
  <c r="P13" i="16" s="1"/>
  <c r="Y103" i="9"/>
  <c r="Q13" i="16" s="1"/>
  <c r="AA103" i="9"/>
  <c r="R13" i="16" s="1"/>
  <c r="H2" i="30"/>
  <c r="F2" i="30"/>
  <c r="AS3" i="18"/>
  <c r="AG103" i="9"/>
  <c r="C5" i="16" s="1"/>
  <c r="AK103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Z86" i="10" l="1"/>
  <c r="AE86" i="10"/>
  <c r="P86" i="10"/>
  <c r="K86" i="10"/>
  <c r="F86" i="10"/>
  <c r="Z6" i="10"/>
  <c r="AE6" i="10"/>
  <c r="P6" i="10"/>
  <c r="K6" i="10"/>
  <c r="F6" i="10"/>
  <c r="Z26" i="10"/>
  <c r="AE26" i="10"/>
  <c r="P26" i="10"/>
  <c r="K26" i="10"/>
  <c r="F26" i="10"/>
  <c r="Z95" i="10"/>
  <c r="AE95" i="10"/>
  <c r="P95" i="10"/>
  <c r="K95" i="10"/>
  <c r="F95" i="10"/>
  <c r="Z85" i="10"/>
  <c r="AE85" i="10"/>
  <c r="P85" i="10"/>
  <c r="K85" i="10"/>
  <c r="F85" i="10"/>
  <c r="Z75" i="10"/>
  <c r="AE75" i="10"/>
  <c r="P75" i="10"/>
  <c r="K75" i="10"/>
  <c r="F75" i="10"/>
  <c r="Z65" i="10"/>
  <c r="AE65" i="10"/>
  <c r="P65" i="10"/>
  <c r="K65" i="10"/>
  <c r="F65" i="10"/>
  <c r="Z55" i="10"/>
  <c r="AE55" i="10"/>
  <c r="P55" i="10"/>
  <c r="K55" i="10"/>
  <c r="F55" i="10"/>
  <c r="Z45" i="10"/>
  <c r="AE45" i="10"/>
  <c r="P45" i="10"/>
  <c r="K45" i="10"/>
  <c r="F45" i="10"/>
  <c r="Z35" i="10"/>
  <c r="AE35" i="10"/>
  <c r="P35" i="10"/>
  <c r="K35" i="10"/>
  <c r="F35" i="10"/>
  <c r="Z25" i="10"/>
  <c r="AE25" i="10"/>
  <c r="P25" i="10"/>
  <c r="K25" i="10"/>
  <c r="F25" i="10"/>
  <c r="Z15" i="10"/>
  <c r="AE15" i="10"/>
  <c r="P15" i="10"/>
  <c r="K15" i="10"/>
  <c r="F15" i="10"/>
  <c r="Z5" i="10"/>
  <c r="AE5" i="10"/>
  <c r="P5" i="10"/>
  <c r="K5" i="10"/>
  <c r="F5" i="10"/>
  <c r="Z4" i="10"/>
  <c r="AE4" i="10"/>
  <c r="P4" i="10"/>
  <c r="F4" i="10"/>
  <c r="K4" i="10"/>
  <c r="F3" i="10"/>
  <c r="Z3" i="10"/>
  <c r="AE3" i="10"/>
  <c r="P3" i="10"/>
  <c r="K3" i="10"/>
  <c r="F83" i="10"/>
  <c r="Z83" i="10"/>
  <c r="AE83" i="10"/>
  <c r="P83" i="10"/>
  <c r="K83" i="10"/>
  <c r="F73" i="10"/>
  <c r="Z73" i="10"/>
  <c r="AE73" i="10"/>
  <c r="P73" i="10"/>
  <c r="K73" i="10"/>
  <c r="K63" i="10"/>
  <c r="P63" i="10"/>
  <c r="Z63" i="10"/>
  <c r="AE63" i="10"/>
  <c r="F63" i="10"/>
  <c r="F53" i="10"/>
  <c r="Z53" i="10"/>
  <c r="AE53" i="10"/>
  <c r="P53" i="10"/>
  <c r="K53" i="10"/>
  <c r="F43" i="10"/>
  <c r="Z43" i="10"/>
  <c r="AE43" i="10"/>
  <c r="P43" i="10"/>
  <c r="K43" i="10"/>
  <c r="Z33" i="10"/>
  <c r="AE33" i="10"/>
  <c r="P33" i="10"/>
  <c r="K33" i="10"/>
  <c r="F33" i="10"/>
  <c r="Z13" i="10"/>
  <c r="AE13" i="10"/>
  <c r="P13" i="10"/>
  <c r="F13" i="10"/>
  <c r="K13" i="10"/>
  <c r="Z96" i="10"/>
  <c r="AE96" i="10"/>
  <c r="P96" i="10"/>
  <c r="K96" i="10"/>
  <c r="F96" i="10"/>
  <c r="Z76" i="10"/>
  <c r="AE76" i="10"/>
  <c r="P76" i="10"/>
  <c r="K76" i="10"/>
  <c r="F76" i="10"/>
  <c r="Z66" i="10"/>
  <c r="AE66" i="10"/>
  <c r="P66" i="10"/>
  <c r="K66" i="10"/>
  <c r="F66" i="10"/>
  <c r="Z56" i="10"/>
  <c r="AE56" i="10"/>
  <c r="P56" i="10"/>
  <c r="K56" i="10"/>
  <c r="F56" i="10"/>
  <c r="Z36" i="10"/>
  <c r="AE36" i="10"/>
  <c r="P36" i="10"/>
  <c r="K36" i="10"/>
  <c r="F36" i="10"/>
  <c r="Z16" i="10"/>
  <c r="AE16" i="10"/>
  <c r="P16" i="10"/>
  <c r="K16" i="10"/>
  <c r="F16" i="10"/>
  <c r="AE94" i="10"/>
  <c r="P94" i="10"/>
  <c r="K94" i="10"/>
  <c r="Z94" i="10"/>
  <c r="F94" i="10"/>
  <c r="Z84" i="10"/>
  <c r="AE84" i="10"/>
  <c r="P84" i="10"/>
  <c r="K84" i="10"/>
  <c r="F84" i="10"/>
  <c r="Z74" i="10"/>
  <c r="AE74" i="10"/>
  <c r="P74" i="10"/>
  <c r="K74" i="10"/>
  <c r="F74" i="10"/>
  <c r="Z64" i="10"/>
  <c r="AE64" i="10"/>
  <c r="P64" i="10"/>
  <c r="K64" i="10"/>
  <c r="F64" i="10"/>
  <c r="Z54" i="10"/>
  <c r="AE54" i="10"/>
  <c r="P54" i="10"/>
  <c r="K54" i="10"/>
  <c r="F54" i="10"/>
  <c r="Z44" i="10"/>
  <c r="AE44" i="10"/>
  <c r="P44" i="10"/>
  <c r="K44" i="10"/>
  <c r="F44" i="10"/>
  <c r="Z34" i="10"/>
  <c r="AE34" i="10"/>
  <c r="P34" i="10"/>
  <c r="F34" i="10"/>
  <c r="K34" i="10"/>
  <c r="Z24" i="10"/>
  <c r="AE24" i="10"/>
  <c r="P24" i="10"/>
  <c r="F24" i="10"/>
  <c r="K24" i="10"/>
  <c r="Z14" i="10"/>
  <c r="AE14" i="10"/>
  <c r="P14" i="10"/>
  <c r="F14" i="10"/>
  <c r="K14" i="10"/>
  <c r="Z93" i="10"/>
  <c r="AE93" i="10"/>
  <c r="P93" i="10"/>
  <c r="K93" i="10"/>
  <c r="F93" i="10"/>
  <c r="Z23" i="10"/>
  <c r="AE23" i="10"/>
  <c r="P23" i="10"/>
  <c r="K23" i="10"/>
  <c r="F23" i="10"/>
  <c r="Z102" i="10"/>
  <c r="AE102" i="10"/>
  <c r="P102" i="10"/>
  <c r="K102" i="10"/>
  <c r="F102" i="10"/>
  <c r="Z92" i="10"/>
  <c r="AE92" i="10"/>
  <c r="P92" i="10"/>
  <c r="K92" i="10"/>
  <c r="F92" i="10"/>
  <c r="Z82" i="10"/>
  <c r="AE82" i="10"/>
  <c r="P82" i="10"/>
  <c r="K82" i="10"/>
  <c r="F82" i="10"/>
  <c r="Z72" i="10"/>
  <c r="AE72" i="10"/>
  <c r="P72" i="10"/>
  <c r="K72" i="10"/>
  <c r="F72" i="10"/>
  <c r="Z62" i="10"/>
  <c r="AE62" i="10"/>
  <c r="P62" i="10"/>
  <c r="K62" i="10"/>
  <c r="F62" i="10"/>
  <c r="Z52" i="10"/>
  <c r="AE52" i="10"/>
  <c r="P52" i="10"/>
  <c r="K52" i="10"/>
  <c r="F52" i="10"/>
  <c r="Z42" i="10"/>
  <c r="AE42" i="10"/>
  <c r="P42" i="10"/>
  <c r="K42" i="10"/>
  <c r="F42" i="10"/>
  <c r="Z32" i="10"/>
  <c r="AE32" i="10"/>
  <c r="P32" i="10"/>
  <c r="K32" i="10"/>
  <c r="F32" i="10"/>
  <c r="Z22" i="10"/>
  <c r="AE22" i="10"/>
  <c r="P22" i="10"/>
  <c r="K22" i="10"/>
  <c r="F22" i="10"/>
  <c r="Z12" i="10"/>
  <c r="AE12" i="10"/>
  <c r="P12" i="10"/>
  <c r="F12" i="10"/>
  <c r="K12" i="10"/>
  <c r="Z46" i="10"/>
  <c r="AE46" i="10"/>
  <c r="P46" i="10"/>
  <c r="K46" i="10"/>
  <c r="F46" i="10"/>
  <c r="Z101" i="10"/>
  <c r="AE101" i="10"/>
  <c r="P101" i="10"/>
  <c r="K101" i="10"/>
  <c r="F101" i="10"/>
  <c r="Z91" i="10"/>
  <c r="AE91" i="10"/>
  <c r="P91" i="10"/>
  <c r="K91" i="10"/>
  <c r="F91" i="10"/>
  <c r="Z81" i="10"/>
  <c r="AE81" i="10"/>
  <c r="P81" i="10"/>
  <c r="K81" i="10"/>
  <c r="F81" i="10"/>
  <c r="Z71" i="10"/>
  <c r="AE71" i="10"/>
  <c r="P71" i="10"/>
  <c r="K71" i="10"/>
  <c r="F71" i="10"/>
  <c r="Z61" i="10"/>
  <c r="AE61" i="10"/>
  <c r="P61" i="10"/>
  <c r="K61" i="10"/>
  <c r="F61" i="10"/>
  <c r="Z51" i="10"/>
  <c r="AE51" i="10"/>
  <c r="P51" i="10"/>
  <c r="K51" i="10"/>
  <c r="F51" i="10"/>
  <c r="Z41" i="10"/>
  <c r="AE41" i="10"/>
  <c r="P41" i="10"/>
  <c r="K41" i="10"/>
  <c r="F41" i="10"/>
  <c r="Z31" i="10"/>
  <c r="AE31" i="10"/>
  <c r="P31" i="10"/>
  <c r="K31" i="10"/>
  <c r="F31" i="10"/>
  <c r="Z21" i="10"/>
  <c r="AE21" i="10"/>
  <c r="P21" i="10"/>
  <c r="K21" i="10"/>
  <c r="F21" i="10"/>
  <c r="Z11" i="10"/>
  <c r="AE11" i="10"/>
  <c r="P11" i="10"/>
  <c r="K11" i="10"/>
  <c r="F11" i="10"/>
  <c r="F10" i="10"/>
  <c r="Z10" i="10"/>
  <c r="AE10" i="10"/>
  <c r="P10" i="10"/>
  <c r="K10" i="10"/>
  <c r="F59" i="10"/>
  <c r="Z59" i="10"/>
  <c r="AE59" i="10"/>
  <c r="P59" i="10"/>
  <c r="K59" i="10"/>
  <c r="F49" i="10"/>
  <c r="Z49" i="10"/>
  <c r="AE49" i="10"/>
  <c r="P49" i="10"/>
  <c r="K49" i="10"/>
  <c r="F29" i="10"/>
  <c r="Z29" i="10"/>
  <c r="AE29" i="10"/>
  <c r="P29" i="10"/>
  <c r="K29" i="10"/>
  <c r="F19" i="10"/>
  <c r="Z19" i="10"/>
  <c r="AE19" i="10"/>
  <c r="P19" i="10"/>
  <c r="K19" i="10"/>
  <c r="F9" i="10"/>
  <c r="Z9" i="10"/>
  <c r="AE9" i="10"/>
  <c r="P9" i="10"/>
  <c r="K9" i="10"/>
  <c r="F50" i="10"/>
  <c r="Z50" i="10"/>
  <c r="AE50" i="10"/>
  <c r="P50" i="10"/>
  <c r="K50" i="10"/>
  <c r="F99" i="10"/>
  <c r="Z99" i="10"/>
  <c r="AE99" i="10"/>
  <c r="P99" i="10"/>
  <c r="K99" i="10"/>
  <c r="F89" i="10"/>
  <c r="Z89" i="10"/>
  <c r="AE89" i="10"/>
  <c r="P89" i="10"/>
  <c r="K89" i="10"/>
  <c r="F79" i="10"/>
  <c r="Z79" i="10"/>
  <c r="AE79" i="10"/>
  <c r="P79" i="10"/>
  <c r="K79" i="10"/>
  <c r="F69" i="10"/>
  <c r="Z69" i="10"/>
  <c r="AE69" i="10"/>
  <c r="P69" i="10"/>
  <c r="K69" i="10"/>
  <c r="F39" i="10"/>
  <c r="Z39" i="10"/>
  <c r="AE39" i="10"/>
  <c r="P39" i="10"/>
  <c r="K39" i="10"/>
  <c r="F98" i="10"/>
  <c r="Z98" i="10"/>
  <c r="AE98" i="10"/>
  <c r="P98" i="10"/>
  <c r="K98" i="10"/>
  <c r="F88" i="10"/>
  <c r="Z88" i="10"/>
  <c r="AE88" i="10"/>
  <c r="P88" i="10"/>
  <c r="K88" i="10"/>
  <c r="F78" i="10"/>
  <c r="Z78" i="10"/>
  <c r="AE78" i="10"/>
  <c r="P78" i="10"/>
  <c r="K78" i="10"/>
  <c r="F68" i="10"/>
  <c r="Z68" i="10"/>
  <c r="AE68" i="10"/>
  <c r="P68" i="10"/>
  <c r="K68" i="10"/>
  <c r="F58" i="10"/>
  <c r="Z58" i="10"/>
  <c r="AE58" i="10"/>
  <c r="P58" i="10"/>
  <c r="K58" i="10"/>
  <c r="F48" i="10"/>
  <c r="Z48" i="10"/>
  <c r="AE48" i="10"/>
  <c r="P48" i="10"/>
  <c r="K48" i="10"/>
  <c r="F38" i="10"/>
  <c r="Z38" i="10"/>
  <c r="AE38" i="10"/>
  <c r="P38" i="10"/>
  <c r="K38" i="10"/>
  <c r="F28" i="10"/>
  <c r="Z28" i="10"/>
  <c r="AE28" i="10"/>
  <c r="P28" i="10"/>
  <c r="K28" i="10"/>
  <c r="F18" i="10"/>
  <c r="Z18" i="10"/>
  <c r="AE18" i="10"/>
  <c r="P18" i="10"/>
  <c r="K18" i="10"/>
  <c r="F8" i="10"/>
  <c r="Z8" i="10"/>
  <c r="AE8" i="10"/>
  <c r="P8" i="10"/>
  <c r="K8" i="10"/>
  <c r="F100" i="10"/>
  <c r="Z100" i="10"/>
  <c r="AE100" i="10"/>
  <c r="P100" i="10"/>
  <c r="K100" i="10"/>
  <c r="F90" i="10"/>
  <c r="Z90" i="10"/>
  <c r="AE90" i="10"/>
  <c r="P90" i="10"/>
  <c r="K90" i="10"/>
  <c r="F80" i="10"/>
  <c r="Z80" i="10"/>
  <c r="AE80" i="10"/>
  <c r="P80" i="10"/>
  <c r="K80" i="10"/>
  <c r="F70" i="10"/>
  <c r="Z70" i="10"/>
  <c r="AE70" i="10"/>
  <c r="P70" i="10"/>
  <c r="K70" i="10"/>
  <c r="F60" i="10"/>
  <c r="Z60" i="10"/>
  <c r="AE60" i="10"/>
  <c r="P60" i="10"/>
  <c r="K60" i="10"/>
  <c r="F40" i="10"/>
  <c r="Z40" i="10"/>
  <c r="AE40" i="10"/>
  <c r="P40" i="10"/>
  <c r="K40" i="10"/>
  <c r="F30" i="10"/>
  <c r="Z30" i="10"/>
  <c r="AE30" i="10"/>
  <c r="P30" i="10"/>
  <c r="K30" i="10"/>
  <c r="F20" i="10"/>
  <c r="Z20" i="10"/>
  <c r="AE20" i="10"/>
  <c r="P20" i="10"/>
  <c r="K20" i="10"/>
  <c r="Z97" i="10"/>
  <c r="AE97" i="10"/>
  <c r="P97" i="10"/>
  <c r="K97" i="10"/>
  <c r="F97" i="10"/>
  <c r="Z87" i="10"/>
  <c r="AE87" i="10"/>
  <c r="P87" i="10"/>
  <c r="K87" i="10"/>
  <c r="F87" i="10"/>
  <c r="Z77" i="10"/>
  <c r="AE77" i="10"/>
  <c r="P77" i="10"/>
  <c r="K77" i="10"/>
  <c r="F77" i="10"/>
  <c r="Z67" i="10"/>
  <c r="AE67" i="10"/>
  <c r="P67" i="10"/>
  <c r="K67" i="10"/>
  <c r="F67" i="10"/>
  <c r="Z57" i="10"/>
  <c r="AE57" i="10"/>
  <c r="P57" i="10"/>
  <c r="K57" i="10"/>
  <c r="F57" i="10"/>
  <c r="Z47" i="10"/>
  <c r="AE47" i="10"/>
  <c r="P47" i="10"/>
  <c r="K47" i="10"/>
  <c r="F47" i="10"/>
  <c r="Z37" i="10"/>
  <c r="AE37" i="10"/>
  <c r="P37" i="10"/>
  <c r="K37" i="10"/>
  <c r="F37" i="10"/>
  <c r="Z27" i="10"/>
  <c r="AE27" i="10"/>
  <c r="P27" i="10"/>
  <c r="K27" i="10"/>
  <c r="F27" i="10"/>
  <c r="Z17" i="10"/>
  <c r="AE17" i="10"/>
  <c r="P17" i="10"/>
  <c r="K17" i="10"/>
  <c r="F17" i="10"/>
  <c r="Z7" i="10"/>
  <c r="AE7" i="10"/>
  <c r="P7" i="10"/>
  <c r="K7" i="10"/>
  <c r="F7" i="10"/>
  <c r="AE4" i="9"/>
  <c r="Z4" i="9"/>
  <c r="P4" i="9"/>
  <c r="K4" i="9"/>
  <c r="F4" i="9"/>
  <c r="F35" i="9"/>
  <c r="AE35" i="9"/>
  <c r="Z35" i="9"/>
  <c r="P35" i="9"/>
  <c r="K35" i="9"/>
  <c r="AE94" i="9"/>
  <c r="Z94" i="9"/>
  <c r="P94" i="9"/>
  <c r="K94" i="9"/>
  <c r="F94" i="9"/>
  <c r="AE84" i="9"/>
  <c r="Z84" i="9"/>
  <c r="P84" i="9"/>
  <c r="K84" i="9"/>
  <c r="F84" i="9"/>
  <c r="AE74" i="9"/>
  <c r="Z74" i="9"/>
  <c r="P74" i="9"/>
  <c r="K74" i="9"/>
  <c r="F74" i="9"/>
  <c r="AE64" i="9"/>
  <c r="Z64" i="9"/>
  <c r="P64" i="9"/>
  <c r="K64" i="9"/>
  <c r="F64" i="9"/>
  <c r="AE54" i="9"/>
  <c r="Z54" i="9"/>
  <c r="P54" i="9"/>
  <c r="K54" i="9"/>
  <c r="F54" i="9"/>
  <c r="AE44" i="9"/>
  <c r="Z44" i="9"/>
  <c r="P44" i="9"/>
  <c r="K44" i="9"/>
  <c r="F44" i="9"/>
  <c r="AE34" i="9"/>
  <c r="Z34" i="9"/>
  <c r="P34" i="9"/>
  <c r="K34" i="9"/>
  <c r="F34" i="9"/>
  <c r="AE24" i="9"/>
  <c r="Z24" i="9"/>
  <c r="P24" i="9"/>
  <c r="K24" i="9"/>
  <c r="F24" i="9"/>
  <c r="AE14" i="9"/>
  <c r="Z14" i="9"/>
  <c r="P14" i="9"/>
  <c r="K14" i="9"/>
  <c r="F14" i="9"/>
  <c r="AE3" i="9"/>
  <c r="Z3" i="9"/>
  <c r="P3" i="9"/>
  <c r="K3" i="9"/>
  <c r="F3" i="9"/>
  <c r="AE93" i="9"/>
  <c r="Z93" i="9"/>
  <c r="P93" i="9"/>
  <c r="K93" i="9"/>
  <c r="F93" i="9"/>
  <c r="AE83" i="9"/>
  <c r="Z83" i="9"/>
  <c r="P83" i="9"/>
  <c r="K83" i="9"/>
  <c r="F83" i="9"/>
  <c r="AE73" i="9"/>
  <c r="Z73" i="9"/>
  <c r="P73" i="9"/>
  <c r="K73" i="9"/>
  <c r="F73" i="9"/>
  <c r="AE63" i="9"/>
  <c r="Z63" i="9"/>
  <c r="P63" i="9"/>
  <c r="K63" i="9"/>
  <c r="F63" i="9"/>
  <c r="AE53" i="9"/>
  <c r="Z53" i="9"/>
  <c r="P53" i="9"/>
  <c r="K53" i="9"/>
  <c r="F53" i="9"/>
  <c r="AE43" i="9"/>
  <c r="Z43" i="9"/>
  <c r="P43" i="9"/>
  <c r="K43" i="9"/>
  <c r="F43" i="9"/>
  <c r="AE33" i="9"/>
  <c r="Z33" i="9"/>
  <c r="P33" i="9"/>
  <c r="K33" i="9"/>
  <c r="F33" i="9"/>
  <c r="AE23" i="9"/>
  <c r="Z23" i="9"/>
  <c r="P23" i="9"/>
  <c r="K23" i="9"/>
  <c r="F23" i="9"/>
  <c r="AE13" i="9"/>
  <c r="Z13" i="9"/>
  <c r="P13" i="9"/>
  <c r="K13" i="9"/>
  <c r="F13" i="9"/>
  <c r="F65" i="9"/>
  <c r="AE65" i="9"/>
  <c r="Z65" i="9"/>
  <c r="P65" i="9"/>
  <c r="K65" i="9"/>
  <c r="F102" i="9"/>
  <c r="AE102" i="9"/>
  <c r="Z102" i="9"/>
  <c r="P102" i="9"/>
  <c r="K102" i="9"/>
  <c r="F92" i="9"/>
  <c r="AE92" i="9"/>
  <c r="Z92" i="9"/>
  <c r="P92" i="9"/>
  <c r="K92" i="9"/>
  <c r="F82" i="9"/>
  <c r="AE82" i="9"/>
  <c r="Z82" i="9"/>
  <c r="P82" i="9"/>
  <c r="K82" i="9"/>
  <c r="F72" i="9"/>
  <c r="AE72" i="9"/>
  <c r="Z72" i="9"/>
  <c r="P72" i="9"/>
  <c r="K72" i="9"/>
  <c r="F62" i="9"/>
  <c r="AE62" i="9"/>
  <c r="Z62" i="9"/>
  <c r="P62" i="9"/>
  <c r="K62" i="9"/>
  <c r="F52" i="9"/>
  <c r="AE52" i="9"/>
  <c r="Z52" i="9"/>
  <c r="P52" i="9"/>
  <c r="K52" i="9"/>
  <c r="F42" i="9"/>
  <c r="AE42" i="9"/>
  <c r="Z42" i="9"/>
  <c r="P42" i="9"/>
  <c r="K42" i="9"/>
  <c r="F32" i="9"/>
  <c r="AE32" i="9"/>
  <c r="Z32" i="9"/>
  <c r="P32" i="9"/>
  <c r="K32" i="9"/>
  <c r="F22" i="9"/>
  <c r="AE22" i="9"/>
  <c r="Z22" i="9"/>
  <c r="P22" i="9"/>
  <c r="K22" i="9"/>
  <c r="F12" i="9"/>
  <c r="AE12" i="9"/>
  <c r="Z12" i="9"/>
  <c r="P12" i="9"/>
  <c r="K12" i="9"/>
  <c r="F45" i="9"/>
  <c r="AE45" i="9"/>
  <c r="P45" i="9"/>
  <c r="K45" i="9"/>
  <c r="Z45" i="9"/>
  <c r="F101" i="9"/>
  <c r="Z101" i="9"/>
  <c r="P101" i="9"/>
  <c r="K101" i="9"/>
  <c r="AE101" i="9"/>
  <c r="F91" i="9"/>
  <c r="AE91" i="9"/>
  <c r="Z91" i="9"/>
  <c r="P91" i="9"/>
  <c r="K91" i="9"/>
  <c r="F81" i="9"/>
  <c r="K81" i="9"/>
  <c r="Z81" i="9"/>
  <c r="P81" i="9"/>
  <c r="AE81" i="9"/>
  <c r="F71" i="9"/>
  <c r="AE71" i="9"/>
  <c r="Z71" i="9"/>
  <c r="P71" i="9"/>
  <c r="K71" i="9"/>
  <c r="F61" i="9"/>
  <c r="AE61" i="9"/>
  <c r="Z61" i="9"/>
  <c r="P61" i="9"/>
  <c r="K61" i="9"/>
  <c r="F51" i="9"/>
  <c r="AE51" i="9"/>
  <c r="Z51" i="9"/>
  <c r="P51" i="9"/>
  <c r="K51" i="9"/>
  <c r="F41" i="9"/>
  <c r="AE41" i="9"/>
  <c r="Z41" i="9"/>
  <c r="P41" i="9"/>
  <c r="K41" i="9"/>
  <c r="F31" i="9"/>
  <c r="AE31" i="9"/>
  <c r="Z31" i="9"/>
  <c r="P31" i="9"/>
  <c r="K31" i="9"/>
  <c r="F21" i="9"/>
  <c r="K21" i="9"/>
  <c r="AE21" i="9"/>
  <c r="Z21" i="9"/>
  <c r="P21" i="9"/>
  <c r="F11" i="9"/>
  <c r="AE11" i="9"/>
  <c r="Z11" i="9"/>
  <c r="K11" i="9"/>
  <c r="P11" i="9"/>
  <c r="F55" i="9"/>
  <c r="AE55" i="9"/>
  <c r="P55" i="9"/>
  <c r="K55" i="9"/>
  <c r="Z55" i="9"/>
  <c r="AE100" i="9"/>
  <c r="Z100" i="9"/>
  <c r="P100" i="9"/>
  <c r="K100" i="9"/>
  <c r="F100" i="9"/>
  <c r="AE90" i="9"/>
  <c r="Z90" i="9"/>
  <c r="P90" i="9"/>
  <c r="K90" i="9"/>
  <c r="F90" i="9"/>
  <c r="AE80" i="9"/>
  <c r="Z80" i="9"/>
  <c r="P80" i="9"/>
  <c r="K80" i="9"/>
  <c r="F80" i="9"/>
  <c r="AE70" i="9"/>
  <c r="Z70" i="9"/>
  <c r="P70" i="9"/>
  <c r="K70" i="9"/>
  <c r="F70" i="9"/>
  <c r="AE60" i="9"/>
  <c r="Z60" i="9"/>
  <c r="P60" i="9"/>
  <c r="K60" i="9"/>
  <c r="F60" i="9"/>
  <c r="AE50" i="9"/>
  <c r="Z50" i="9"/>
  <c r="P50" i="9"/>
  <c r="K50" i="9"/>
  <c r="F50" i="9"/>
  <c r="AE40" i="9"/>
  <c r="Z40" i="9"/>
  <c r="P40" i="9"/>
  <c r="K40" i="9"/>
  <c r="F40" i="9"/>
  <c r="AE30" i="9"/>
  <c r="Z30" i="9"/>
  <c r="P30" i="9"/>
  <c r="K30" i="9"/>
  <c r="F30" i="9"/>
  <c r="AE20" i="9"/>
  <c r="Z20" i="9"/>
  <c r="P20" i="9"/>
  <c r="K20" i="9"/>
  <c r="F20" i="9"/>
  <c r="AE10" i="9"/>
  <c r="Z10" i="9"/>
  <c r="P10" i="9"/>
  <c r="K10" i="9"/>
  <c r="F10" i="9"/>
  <c r="AE79" i="9"/>
  <c r="Z79" i="9"/>
  <c r="F79" i="9"/>
  <c r="P79" i="9"/>
  <c r="K79" i="9"/>
  <c r="AE39" i="9"/>
  <c r="Z39" i="9"/>
  <c r="F39" i="9"/>
  <c r="P39" i="9"/>
  <c r="K39" i="9"/>
  <c r="AE29" i="9"/>
  <c r="Z29" i="9"/>
  <c r="F29" i="9"/>
  <c r="P29" i="9"/>
  <c r="K29" i="9"/>
  <c r="AE19" i="9"/>
  <c r="Z19" i="9"/>
  <c r="F19" i="9"/>
  <c r="P19" i="9"/>
  <c r="K19" i="9"/>
  <c r="AE9" i="9"/>
  <c r="Z9" i="9"/>
  <c r="F9" i="9"/>
  <c r="P9" i="9"/>
  <c r="K9" i="9"/>
  <c r="F85" i="9"/>
  <c r="AE85" i="9"/>
  <c r="P85" i="9"/>
  <c r="K85" i="9"/>
  <c r="Z85" i="9"/>
  <c r="F15" i="9"/>
  <c r="AE15" i="9"/>
  <c r="P15" i="9"/>
  <c r="Z15" i="9"/>
  <c r="K15" i="9"/>
  <c r="AE99" i="9"/>
  <c r="Z99" i="9"/>
  <c r="P99" i="9"/>
  <c r="F99" i="9"/>
  <c r="K99" i="9"/>
  <c r="AE89" i="9"/>
  <c r="Z89" i="9"/>
  <c r="F89" i="9"/>
  <c r="P89" i="9"/>
  <c r="K89" i="9"/>
  <c r="AE69" i="9"/>
  <c r="Z69" i="9"/>
  <c r="F69" i="9"/>
  <c r="P69" i="9"/>
  <c r="K69" i="9"/>
  <c r="AE98" i="9"/>
  <c r="Z98" i="9"/>
  <c r="P98" i="9"/>
  <c r="K98" i="9"/>
  <c r="F98" i="9"/>
  <c r="AE88" i="9"/>
  <c r="Z88" i="9"/>
  <c r="P88" i="9"/>
  <c r="K88" i="9"/>
  <c r="F88" i="9"/>
  <c r="AE78" i="9"/>
  <c r="Z78" i="9"/>
  <c r="P78" i="9"/>
  <c r="K78" i="9"/>
  <c r="F78" i="9"/>
  <c r="AE68" i="9"/>
  <c r="Z68" i="9"/>
  <c r="P68" i="9"/>
  <c r="K68" i="9"/>
  <c r="F68" i="9"/>
  <c r="AE58" i="9"/>
  <c r="Z58" i="9"/>
  <c r="P58" i="9"/>
  <c r="K58" i="9"/>
  <c r="F58" i="9"/>
  <c r="AE48" i="9"/>
  <c r="Z48" i="9"/>
  <c r="P48" i="9"/>
  <c r="K48" i="9"/>
  <c r="F48" i="9"/>
  <c r="AE38" i="9"/>
  <c r="Z38" i="9"/>
  <c r="P38" i="9"/>
  <c r="F38" i="9"/>
  <c r="K38" i="9"/>
  <c r="AE28" i="9"/>
  <c r="Z28" i="9"/>
  <c r="P28" i="9"/>
  <c r="K28" i="9"/>
  <c r="F28" i="9"/>
  <c r="AE18" i="9"/>
  <c r="Z18" i="9"/>
  <c r="P18" i="9"/>
  <c r="K18" i="9"/>
  <c r="F18" i="9"/>
  <c r="AE8" i="9"/>
  <c r="Z8" i="9"/>
  <c r="P8" i="9"/>
  <c r="F8" i="9"/>
  <c r="K8" i="9"/>
  <c r="F75" i="9"/>
  <c r="AE75" i="9"/>
  <c r="P75" i="9"/>
  <c r="K75" i="9"/>
  <c r="Z75" i="9"/>
  <c r="F25" i="9"/>
  <c r="AE25" i="9"/>
  <c r="Z25" i="9"/>
  <c r="K25" i="9"/>
  <c r="P25" i="9"/>
  <c r="AE59" i="9"/>
  <c r="Z59" i="9"/>
  <c r="F59" i="9"/>
  <c r="P59" i="9"/>
  <c r="K59" i="9"/>
  <c r="AE97" i="9"/>
  <c r="Z97" i="9"/>
  <c r="P97" i="9"/>
  <c r="K97" i="9"/>
  <c r="F97" i="9"/>
  <c r="AE87" i="9"/>
  <c r="Z87" i="9"/>
  <c r="P87" i="9"/>
  <c r="K87" i="9"/>
  <c r="F87" i="9"/>
  <c r="AE77" i="9"/>
  <c r="Z77" i="9"/>
  <c r="F77" i="9"/>
  <c r="P77" i="9"/>
  <c r="K77" i="9"/>
  <c r="AE67" i="9"/>
  <c r="Z67" i="9"/>
  <c r="P67" i="9"/>
  <c r="K67" i="9"/>
  <c r="F67" i="9"/>
  <c r="AE57" i="9"/>
  <c r="Z57" i="9"/>
  <c r="F57" i="9"/>
  <c r="P57" i="9"/>
  <c r="K57" i="9"/>
  <c r="AE47" i="9"/>
  <c r="Z47" i="9"/>
  <c r="P47" i="9"/>
  <c r="K47" i="9"/>
  <c r="F47" i="9"/>
  <c r="AE37" i="9"/>
  <c r="F37" i="9"/>
  <c r="P37" i="9"/>
  <c r="K37" i="9"/>
  <c r="Z37" i="9"/>
  <c r="AE27" i="9"/>
  <c r="F27" i="9"/>
  <c r="Z27" i="9"/>
  <c r="K27" i="9"/>
  <c r="P27" i="9"/>
  <c r="AE17" i="9"/>
  <c r="P17" i="9"/>
  <c r="Z17" i="9"/>
  <c r="K17" i="9"/>
  <c r="F17" i="9"/>
  <c r="AE7" i="9"/>
  <c r="F7" i="9"/>
  <c r="P7" i="9"/>
  <c r="Z7" i="9"/>
  <c r="K7" i="9"/>
  <c r="F95" i="9"/>
  <c r="AE95" i="9"/>
  <c r="Z95" i="9"/>
  <c r="P95" i="9"/>
  <c r="K95" i="9"/>
  <c r="F5" i="9"/>
  <c r="K5" i="9"/>
  <c r="AE5" i="9"/>
  <c r="P5" i="9"/>
  <c r="Z5" i="9"/>
  <c r="AE49" i="9"/>
  <c r="Z49" i="9"/>
  <c r="F49" i="9"/>
  <c r="P49" i="9"/>
  <c r="K49" i="9"/>
  <c r="AE96" i="9"/>
  <c r="Z96" i="9"/>
  <c r="P96" i="9"/>
  <c r="K96" i="9"/>
  <c r="F96" i="9"/>
  <c r="AE86" i="9"/>
  <c r="Z86" i="9"/>
  <c r="P86" i="9"/>
  <c r="K86" i="9"/>
  <c r="F86" i="9"/>
  <c r="AE76" i="9"/>
  <c r="Z76" i="9"/>
  <c r="P76" i="9"/>
  <c r="K76" i="9"/>
  <c r="F76" i="9"/>
  <c r="AE66" i="9"/>
  <c r="Z66" i="9"/>
  <c r="P66" i="9"/>
  <c r="K66" i="9"/>
  <c r="F66" i="9"/>
  <c r="AE56" i="9"/>
  <c r="Z56" i="9"/>
  <c r="P56" i="9"/>
  <c r="K56" i="9"/>
  <c r="F56" i="9"/>
  <c r="AE46" i="9"/>
  <c r="Z46" i="9"/>
  <c r="P46" i="9"/>
  <c r="K46" i="9"/>
  <c r="F46" i="9"/>
  <c r="AE36" i="9"/>
  <c r="Z36" i="9"/>
  <c r="P36" i="9"/>
  <c r="K36" i="9"/>
  <c r="F36" i="9"/>
  <c r="AE26" i="9"/>
  <c r="Z26" i="9"/>
  <c r="P26" i="9"/>
  <c r="K26" i="9"/>
  <c r="F26" i="9"/>
  <c r="AE16" i="9"/>
  <c r="Z16" i="9"/>
  <c r="P16" i="9"/>
  <c r="K16" i="9"/>
  <c r="F16" i="9"/>
  <c r="AE6" i="9"/>
  <c r="Z6" i="9"/>
  <c r="P6" i="9"/>
  <c r="K6" i="9"/>
  <c r="F6" i="9"/>
  <c r="Z46" i="8"/>
  <c r="P46" i="8"/>
  <c r="K46" i="8"/>
  <c r="AE46" i="8"/>
  <c r="F46" i="8"/>
  <c r="Z13" i="8"/>
  <c r="P13" i="8"/>
  <c r="K13" i="8"/>
  <c r="F13" i="8"/>
  <c r="AE13" i="8"/>
  <c r="Z36" i="8"/>
  <c r="P36" i="8"/>
  <c r="K36" i="8"/>
  <c r="AE36" i="8"/>
  <c r="F36" i="8"/>
  <c r="Z102" i="8"/>
  <c r="P102" i="8"/>
  <c r="K102" i="8"/>
  <c r="AE102" i="8"/>
  <c r="F102" i="8"/>
  <c r="Z52" i="8"/>
  <c r="P52" i="8"/>
  <c r="K52" i="8"/>
  <c r="AE52" i="8"/>
  <c r="F52" i="8"/>
  <c r="Z42" i="8"/>
  <c r="P42" i="8"/>
  <c r="K42" i="8"/>
  <c r="AE42" i="8"/>
  <c r="F42" i="8"/>
  <c r="Z32" i="8"/>
  <c r="P32" i="8"/>
  <c r="K32" i="8"/>
  <c r="AE32" i="8"/>
  <c r="F32" i="8"/>
  <c r="Z22" i="8"/>
  <c r="P22" i="8"/>
  <c r="K22" i="8"/>
  <c r="AE22" i="8"/>
  <c r="F22" i="8"/>
  <c r="Z12" i="8"/>
  <c r="P12" i="8"/>
  <c r="K12" i="8"/>
  <c r="AE12" i="8"/>
  <c r="F12" i="8"/>
  <c r="Z86" i="8"/>
  <c r="P86" i="8"/>
  <c r="K86" i="8"/>
  <c r="AE86" i="8"/>
  <c r="F86" i="8"/>
  <c r="Z16" i="8"/>
  <c r="P16" i="8"/>
  <c r="K16" i="8"/>
  <c r="AE16" i="8"/>
  <c r="F16" i="8"/>
  <c r="Z55" i="8"/>
  <c r="P55" i="8"/>
  <c r="F55" i="8"/>
  <c r="K55" i="8"/>
  <c r="AE55" i="8"/>
  <c r="Z35" i="8"/>
  <c r="P35" i="8"/>
  <c r="F35" i="8"/>
  <c r="AE35" i="8"/>
  <c r="K35" i="8"/>
  <c r="AE94" i="8"/>
  <c r="F94" i="8"/>
  <c r="Z94" i="8"/>
  <c r="P94" i="8"/>
  <c r="K94" i="8"/>
  <c r="AE54" i="8"/>
  <c r="F54" i="8"/>
  <c r="P54" i="8"/>
  <c r="K54" i="8"/>
  <c r="Z54" i="8"/>
  <c r="AE34" i="8"/>
  <c r="F34" i="8"/>
  <c r="Z34" i="8"/>
  <c r="P34" i="8"/>
  <c r="K34" i="8"/>
  <c r="Z93" i="8"/>
  <c r="P93" i="8"/>
  <c r="K93" i="8"/>
  <c r="F93" i="8"/>
  <c r="AE93" i="8"/>
  <c r="Z33" i="8"/>
  <c r="P33" i="8"/>
  <c r="K33" i="8"/>
  <c r="F33" i="8"/>
  <c r="AE33" i="8"/>
  <c r="Z62" i="8"/>
  <c r="P62" i="8"/>
  <c r="K62" i="8"/>
  <c r="AE62" i="8"/>
  <c r="F62" i="8"/>
  <c r="Z101" i="8"/>
  <c r="P101" i="8"/>
  <c r="K101" i="8"/>
  <c r="AE101" i="8"/>
  <c r="F101" i="8"/>
  <c r="Z91" i="8"/>
  <c r="P91" i="8"/>
  <c r="K91" i="8"/>
  <c r="AE91" i="8"/>
  <c r="F91" i="8"/>
  <c r="Z81" i="8"/>
  <c r="P81" i="8"/>
  <c r="K81" i="8"/>
  <c r="AE81" i="8"/>
  <c r="F81" i="8"/>
  <c r="Z71" i="8"/>
  <c r="P71" i="8"/>
  <c r="K71" i="8"/>
  <c r="AE71" i="8"/>
  <c r="F71" i="8"/>
  <c r="Z61" i="8"/>
  <c r="P61" i="8"/>
  <c r="K61" i="8"/>
  <c r="AE61" i="8"/>
  <c r="F61" i="8"/>
  <c r="Z51" i="8"/>
  <c r="P51" i="8"/>
  <c r="K51" i="8"/>
  <c r="AE51" i="8"/>
  <c r="F51" i="8"/>
  <c r="Z41" i="8"/>
  <c r="P41" i="8"/>
  <c r="K41" i="8"/>
  <c r="AE41" i="8"/>
  <c r="F41" i="8"/>
  <c r="Z31" i="8"/>
  <c r="P31" i="8"/>
  <c r="K31" i="8"/>
  <c r="AE31" i="8"/>
  <c r="F31" i="8"/>
  <c r="Z21" i="8"/>
  <c r="P21" i="8"/>
  <c r="K21" i="8"/>
  <c r="AE21" i="8"/>
  <c r="F21" i="8"/>
  <c r="Z11" i="8"/>
  <c r="P11" i="8"/>
  <c r="K11" i="8"/>
  <c r="AE11" i="8"/>
  <c r="F11" i="8"/>
  <c r="Z56" i="8"/>
  <c r="P56" i="8"/>
  <c r="K56" i="8"/>
  <c r="AE56" i="8"/>
  <c r="F56" i="8"/>
  <c r="Z65" i="8"/>
  <c r="P65" i="8"/>
  <c r="K65" i="8"/>
  <c r="F65" i="8"/>
  <c r="AE65" i="8"/>
  <c r="AE5" i="8"/>
  <c r="Z5" i="8"/>
  <c r="P5" i="8"/>
  <c r="F5" i="8"/>
  <c r="K5" i="8"/>
  <c r="AE64" i="8"/>
  <c r="F64" i="8"/>
  <c r="P64" i="8"/>
  <c r="K64" i="8"/>
  <c r="Z64" i="8"/>
  <c r="AE14" i="8"/>
  <c r="F14" i="8"/>
  <c r="Z14" i="8"/>
  <c r="P14" i="8"/>
  <c r="K14" i="8"/>
  <c r="Z73" i="8"/>
  <c r="P73" i="8"/>
  <c r="K73" i="8"/>
  <c r="F73" i="8"/>
  <c r="AE73" i="8"/>
  <c r="Z53" i="8"/>
  <c r="P53" i="8"/>
  <c r="K53" i="8"/>
  <c r="F53" i="8"/>
  <c r="AE53" i="8"/>
  <c r="Z72" i="8"/>
  <c r="P72" i="8"/>
  <c r="K72" i="8"/>
  <c r="AE72" i="8"/>
  <c r="F72" i="8"/>
  <c r="F100" i="8"/>
  <c r="Z100" i="8"/>
  <c r="P100" i="8"/>
  <c r="K100" i="8"/>
  <c r="AE100" i="8"/>
  <c r="F90" i="8"/>
  <c r="Z90" i="8"/>
  <c r="P90" i="8"/>
  <c r="K90" i="8"/>
  <c r="AE90" i="8"/>
  <c r="F80" i="8"/>
  <c r="Z80" i="8"/>
  <c r="P80" i="8"/>
  <c r="K80" i="8"/>
  <c r="AE80" i="8"/>
  <c r="F70" i="8"/>
  <c r="Z70" i="8"/>
  <c r="P70" i="8"/>
  <c r="K70" i="8"/>
  <c r="AE70" i="8"/>
  <c r="F60" i="8"/>
  <c r="Z60" i="8"/>
  <c r="P60" i="8"/>
  <c r="K60" i="8"/>
  <c r="AE60" i="8"/>
  <c r="F50" i="8"/>
  <c r="Z50" i="8"/>
  <c r="P50" i="8"/>
  <c r="K50" i="8"/>
  <c r="AE50" i="8"/>
  <c r="F40" i="8"/>
  <c r="Z40" i="8"/>
  <c r="P40" i="8"/>
  <c r="K40" i="8"/>
  <c r="AE40" i="8"/>
  <c r="F30" i="8"/>
  <c r="Z30" i="8"/>
  <c r="P30" i="8"/>
  <c r="K30" i="8"/>
  <c r="AE30" i="8"/>
  <c r="F20" i="8"/>
  <c r="Z20" i="8"/>
  <c r="P20" i="8"/>
  <c r="K20" i="8"/>
  <c r="AE20" i="8"/>
  <c r="F10" i="8"/>
  <c r="Z10" i="8"/>
  <c r="P10" i="8"/>
  <c r="K10" i="8"/>
  <c r="AE10" i="8"/>
  <c r="Z76" i="8"/>
  <c r="P76" i="8"/>
  <c r="K76" i="8"/>
  <c r="AE76" i="8"/>
  <c r="F76" i="8"/>
  <c r="Z6" i="8"/>
  <c r="P6" i="8"/>
  <c r="K6" i="8"/>
  <c r="AE6" i="8"/>
  <c r="F6" i="8"/>
  <c r="Z85" i="8"/>
  <c r="P85" i="8"/>
  <c r="K85" i="8"/>
  <c r="F85" i="8"/>
  <c r="AE85" i="8"/>
  <c r="Z45" i="8"/>
  <c r="P45" i="8"/>
  <c r="F45" i="8"/>
  <c r="AE45" i="8"/>
  <c r="K45" i="8"/>
  <c r="Z15" i="8"/>
  <c r="P15" i="8"/>
  <c r="F15" i="8"/>
  <c r="K15" i="8"/>
  <c r="AE15" i="8"/>
  <c r="AE74" i="8"/>
  <c r="F74" i="8"/>
  <c r="Z74" i="8"/>
  <c r="P74" i="8"/>
  <c r="K74" i="8"/>
  <c r="F4" i="8"/>
  <c r="Z4" i="8"/>
  <c r="P4" i="8"/>
  <c r="AE4" i="8"/>
  <c r="K4" i="8"/>
  <c r="AE3" i="8"/>
  <c r="Z3" i="8"/>
  <c r="P3" i="8"/>
  <c r="K3" i="8"/>
  <c r="F3" i="8"/>
  <c r="Z23" i="8"/>
  <c r="P23" i="8"/>
  <c r="K23" i="8"/>
  <c r="F23" i="8"/>
  <c r="AE23" i="8"/>
  <c r="Z92" i="8"/>
  <c r="P92" i="8"/>
  <c r="K92" i="8"/>
  <c r="AE92" i="8"/>
  <c r="F92" i="8"/>
  <c r="Z99" i="8"/>
  <c r="P99" i="8"/>
  <c r="K99" i="8"/>
  <c r="AE99" i="8"/>
  <c r="F99" i="8"/>
  <c r="Z89" i="8"/>
  <c r="P89" i="8"/>
  <c r="K89" i="8"/>
  <c r="AE89" i="8"/>
  <c r="F89" i="8"/>
  <c r="Z79" i="8"/>
  <c r="P79" i="8"/>
  <c r="K79" i="8"/>
  <c r="AE79" i="8"/>
  <c r="F79" i="8"/>
  <c r="Z69" i="8"/>
  <c r="P69" i="8"/>
  <c r="K69" i="8"/>
  <c r="AE69" i="8"/>
  <c r="F69" i="8"/>
  <c r="Z59" i="8"/>
  <c r="P59" i="8"/>
  <c r="K59" i="8"/>
  <c r="AE59" i="8"/>
  <c r="F59" i="8"/>
  <c r="Z49" i="8"/>
  <c r="P49" i="8"/>
  <c r="K49" i="8"/>
  <c r="AE49" i="8"/>
  <c r="F49" i="8"/>
  <c r="P39" i="8"/>
  <c r="K39" i="8"/>
  <c r="AE39" i="8"/>
  <c r="Z39" i="8"/>
  <c r="F39" i="8"/>
  <c r="P29" i="8"/>
  <c r="K29" i="8"/>
  <c r="AE29" i="8"/>
  <c r="F29" i="8"/>
  <c r="Z29" i="8"/>
  <c r="Z19" i="8"/>
  <c r="P19" i="8"/>
  <c r="K19" i="8"/>
  <c r="AE19" i="8"/>
  <c r="F19" i="8"/>
  <c r="Z9" i="8"/>
  <c r="P9" i="8"/>
  <c r="K9" i="8"/>
  <c r="AE9" i="8"/>
  <c r="F9" i="8"/>
  <c r="Z96" i="8"/>
  <c r="P96" i="8"/>
  <c r="K96" i="8"/>
  <c r="AE96" i="8"/>
  <c r="F96" i="8"/>
  <c r="Z66" i="8"/>
  <c r="P66" i="8"/>
  <c r="K66" i="8"/>
  <c r="AE66" i="8"/>
  <c r="F66" i="8"/>
  <c r="Z26" i="8"/>
  <c r="P26" i="8"/>
  <c r="K26" i="8"/>
  <c r="AE26" i="8"/>
  <c r="F26" i="8"/>
  <c r="Z95" i="8"/>
  <c r="P95" i="8"/>
  <c r="K95" i="8"/>
  <c r="F95" i="8"/>
  <c r="AE95" i="8"/>
  <c r="Z75" i="8"/>
  <c r="P75" i="8"/>
  <c r="K75" i="8"/>
  <c r="F75" i="8"/>
  <c r="AE75" i="8"/>
  <c r="Z25" i="8"/>
  <c r="P25" i="8"/>
  <c r="F25" i="8"/>
  <c r="K25" i="8"/>
  <c r="AE25" i="8"/>
  <c r="AE84" i="8"/>
  <c r="F84" i="8"/>
  <c r="Z84" i="8"/>
  <c r="P84" i="8"/>
  <c r="K84" i="8"/>
  <c r="AE44" i="8"/>
  <c r="F44" i="8"/>
  <c r="Z44" i="8"/>
  <c r="P44" i="8"/>
  <c r="K44" i="8"/>
  <c r="Z83" i="8"/>
  <c r="P83" i="8"/>
  <c r="K83" i="8"/>
  <c r="F83" i="8"/>
  <c r="AE83" i="8"/>
  <c r="Z43" i="8"/>
  <c r="P43" i="8"/>
  <c r="K43" i="8"/>
  <c r="F43" i="8"/>
  <c r="AE43" i="8"/>
  <c r="Z82" i="8"/>
  <c r="P82" i="8"/>
  <c r="K82" i="8"/>
  <c r="AE82" i="8"/>
  <c r="F82" i="8"/>
  <c r="Z98" i="8"/>
  <c r="P98" i="8"/>
  <c r="K98" i="8"/>
  <c r="F98" i="8"/>
  <c r="AE98" i="8"/>
  <c r="Z88" i="8"/>
  <c r="P88" i="8"/>
  <c r="K88" i="8"/>
  <c r="F88" i="8"/>
  <c r="AE88" i="8"/>
  <c r="Z78" i="8"/>
  <c r="P78" i="8"/>
  <c r="K78" i="8"/>
  <c r="F78" i="8"/>
  <c r="AE78" i="8"/>
  <c r="Z68" i="8"/>
  <c r="P68" i="8"/>
  <c r="K68" i="8"/>
  <c r="F68" i="8"/>
  <c r="AE68" i="8"/>
  <c r="Z58" i="8"/>
  <c r="P58" i="8"/>
  <c r="K58" i="8"/>
  <c r="F58" i="8"/>
  <c r="AE58" i="8"/>
  <c r="Z48" i="8"/>
  <c r="P48" i="8"/>
  <c r="K48" i="8"/>
  <c r="F48" i="8"/>
  <c r="AE48" i="8"/>
  <c r="Z38" i="8"/>
  <c r="P38" i="8"/>
  <c r="K38" i="8"/>
  <c r="F38" i="8"/>
  <c r="AE38" i="8"/>
  <c r="Z28" i="8"/>
  <c r="P28" i="8"/>
  <c r="K28" i="8"/>
  <c r="F28" i="8"/>
  <c r="AE28" i="8"/>
  <c r="Z18" i="8"/>
  <c r="P18" i="8"/>
  <c r="K18" i="8"/>
  <c r="F18" i="8"/>
  <c r="AE18" i="8"/>
  <c r="Z8" i="8"/>
  <c r="P8" i="8"/>
  <c r="K8" i="8"/>
  <c r="F8" i="8"/>
  <c r="AE8" i="8"/>
  <c r="AE24" i="8"/>
  <c r="F24" i="8"/>
  <c r="K24" i="8"/>
  <c r="Z24" i="8"/>
  <c r="P24" i="8"/>
  <c r="Z63" i="8"/>
  <c r="P63" i="8"/>
  <c r="K63" i="8"/>
  <c r="F63" i="8"/>
  <c r="AE63" i="8"/>
  <c r="AE97" i="8"/>
  <c r="F97" i="8"/>
  <c r="P97" i="8"/>
  <c r="K97" i="8"/>
  <c r="Z97" i="8"/>
  <c r="AE87" i="8"/>
  <c r="F87" i="8"/>
  <c r="Z87" i="8"/>
  <c r="P87" i="8"/>
  <c r="K87" i="8"/>
  <c r="AE77" i="8"/>
  <c r="F77" i="8"/>
  <c r="Z77" i="8"/>
  <c r="P77" i="8"/>
  <c r="K77" i="8"/>
  <c r="AE67" i="8"/>
  <c r="F67" i="8"/>
  <c r="Z67" i="8"/>
  <c r="P67" i="8"/>
  <c r="K67" i="8"/>
  <c r="AE57" i="8"/>
  <c r="F57" i="8"/>
  <c r="K57" i="8"/>
  <c r="P57" i="8"/>
  <c r="Z57" i="8"/>
  <c r="AE47" i="8"/>
  <c r="F47" i="8"/>
  <c r="P47" i="8"/>
  <c r="K47" i="8"/>
  <c r="Z47" i="8"/>
  <c r="AE37" i="8"/>
  <c r="F37" i="8"/>
  <c r="Z37" i="8"/>
  <c r="P37" i="8"/>
  <c r="K37" i="8"/>
  <c r="AE27" i="8"/>
  <c r="F27" i="8"/>
  <c r="Z27" i="8"/>
  <c r="P27" i="8"/>
  <c r="K27" i="8"/>
  <c r="AE17" i="8"/>
  <c r="F17" i="8"/>
  <c r="K17" i="8"/>
  <c r="Z17" i="8"/>
  <c r="P17" i="8"/>
  <c r="AE7" i="8"/>
  <c r="F7" i="8"/>
  <c r="K7" i="8"/>
  <c r="P7" i="8"/>
  <c r="Z7" i="8"/>
  <c r="U13" i="18"/>
  <c r="J27" i="16" s="1"/>
  <c r="P8" i="18"/>
  <c r="AE8" i="18"/>
  <c r="F8" i="18"/>
  <c r="K8" i="18"/>
  <c r="AE7" i="18"/>
  <c r="P7" i="18"/>
  <c r="F7" i="18"/>
  <c r="K7" i="18"/>
  <c r="K6" i="18"/>
  <c r="F6" i="18"/>
  <c r="AE6" i="18"/>
  <c r="P6" i="18"/>
  <c r="K5" i="18"/>
  <c r="F5" i="18"/>
  <c r="AE5" i="18"/>
  <c r="P5" i="18"/>
  <c r="AE4" i="18"/>
  <c r="K4" i="18"/>
  <c r="F4" i="18"/>
  <c r="P4" i="18"/>
  <c r="AE12" i="18"/>
  <c r="P12" i="18"/>
  <c r="F12" i="18"/>
  <c r="K12" i="18"/>
  <c r="F11" i="18"/>
  <c r="AE11" i="18"/>
  <c r="P11" i="18"/>
  <c r="K11" i="18"/>
  <c r="AE10" i="18"/>
  <c r="P10" i="18"/>
  <c r="K10" i="18"/>
  <c r="F10" i="18"/>
  <c r="P9" i="18"/>
  <c r="AE9" i="18"/>
  <c r="K9" i="18"/>
  <c r="F9" i="18"/>
  <c r="BB90" i="8"/>
  <c r="BC90" i="8"/>
  <c r="BB80" i="8"/>
  <c r="BC80" i="8"/>
  <c r="BB70" i="8"/>
  <c r="BC70" i="8"/>
  <c r="BB60" i="8"/>
  <c r="BC60" i="8"/>
  <c r="BB50" i="8"/>
  <c r="BC50" i="8"/>
  <c r="BB40" i="8"/>
  <c r="BC40" i="8"/>
  <c r="BB30" i="8"/>
  <c r="BC30" i="8"/>
  <c r="BB20" i="8"/>
  <c r="BC20" i="8"/>
  <c r="BB10" i="8"/>
  <c r="BC10" i="8"/>
  <c r="BB47" i="8"/>
  <c r="BC47" i="8"/>
  <c r="BB100" i="8"/>
  <c r="BC100" i="8"/>
  <c r="BB99" i="8"/>
  <c r="BC99" i="8"/>
  <c r="BB89" i="8"/>
  <c r="BC89" i="8"/>
  <c r="BB79" i="8"/>
  <c r="BC79" i="8"/>
  <c r="BB69" i="8"/>
  <c r="BC69" i="8"/>
  <c r="BB59" i="8"/>
  <c r="BC59" i="8"/>
  <c r="BB49" i="8"/>
  <c r="BC49" i="8"/>
  <c r="BB39" i="8"/>
  <c r="BC39" i="8"/>
  <c r="BB29" i="8"/>
  <c r="BC29" i="8"/>
  <c r="BB19" i="8"/>
  <c r="BC19" i="8"/>
  <c r="BB9" i="8"/>
  <c r="BC9" i="8"/>
  <c r="BB98" i="8"/>
  <c r="BC98" i="8"/>
  <c r="BB88" i="8"/>
  <c r="BC88" i="8"/>
  <c r="BB78" i="8"/>
  <c r="BC78" i="8"/>
  <c r="BB68" i="8"/>
  <c r="BC68" i="8"/>
  <c r="BB58" i="8"/>
  <c r="BC58" i="8"/>
  <c r="BB48" i="8"/>
  <c r="BC48" i="8"/>
  <c r="BB38" i="8"/>
  <c r="BC38" i="8"/>
  <c r="BB28" i="8"/>
  <c r="BC28" i="8"/>
  <c r="BB18" i="8"/>
  <c r="BC18" i="8"/>
  <c r="BB8" i="8"/>
  <c r="BC8" i="8"/>
  <c r="BB77" i="8"/>
  <c r="BC77" i="8"/>
  <c r="BB67" i="8"/>
  <c r="BC67" i="8"/>
  <c r="BB96" i="8"/>
  <c r="BC96" i="8"/>
  <c r="BB86" i="8"/>
  <c r="BC86" i="8"/>
  <c r="BB76" i="8"/>
  <c r="BC76" i="8"/>
  <c r="BB66" i="8"/>
  <c r="BC66" i="8"/>
  <c r="BB56" i="8"/>
  <c r="BC56" i="8"/>
  <c r="BB46" i="8"/>
  <c r="BC46" i="8"/>
  <c r="BB36" i="8"/>
  <c r="BC36" i="8"/>
  <c r="BB26" i="8"/>
  <c r="BC26" i="8"/>
  <c r="BB16" i="8"/>
  <c r="BC16" i="8"/>
  <c r="BB6" i="8"/>
  <c r="BC6" i="8"/>
  <c r="BB97" i="8"/>
  <c r="BC97" i="8"/>
  <c r="BB27" i="8"/>
  <c r="BC27" i="8"/>
  <c r="BB95" i="8"/>
  <c r="BC95" i="8"/>
  <c r="BB85" i="8"/>
  <c r="BC85" i="8"/>
  <c r="BB75" i="8"/>
  <c r="BC75" i="8"/>
  <c r="BB65" i="8"/>
  <c r="BC65" i="8"/>
  <c r="BB55" i="8"/>
  <c r="BC55" i="8"/>
  <c r="BB45" i="8"/>
  <c r="BC45" i="8"/>
  <c r="BB35" i="8"/>
  <c r="BC35" i="8"/>
  <c r="BB25" i="8"/>
  <c r="BC25" i="8"/>
  <c r="BB15" i="8"/>
  <c r="BC15" i="8"/>
  <c r="BB5" i="8"/>
  <c r="BC5" i="8"/>
  <c r="BB87" i="8"/>
  <c r="BC87" i="8"/>
  <c r="BB17" i="8"/>
  <c r="BC17" i="8"/>
  <c r="BB94" i="8"/>
  <c r="BC94" i="8"/>
  <c r="BB84" i="8"/>
  <c r="BC84" i="8"/>
  <c r="BB74" i="8"/>
  <c r="BC74" i="8"/>
  <c r="BB64" i="8"/>
  <c r="BC64" i="8"/>
  <c r="BB54" i="8"/>
  <c r="BC54" i="8"/>
  <c r="BB44" i="8"/>
  <c r="BC44" i="8"/>
  <c r="BB34" i="8"/>
  <c r="BC34" i="8"/>
  <c r="BB24" i="8"/>
  <c r="BC24" i="8"/>
  <c r="BB14" i="8"/>
  <c r="BC14" i="8"/>
  <c r="BB4" i="8"/>
  <c r="BC4" i="8"/>
  <c r="BB37" i="8"/>
  <c r="BC37" i="8"/>
  <c r="BB3" i="8"/>
  <c r="BC3" i="8"/>
  <c r="BB93" i="8"/>
  <c r="BC93" i="8"/>
  <c r="BB83" i="8"/>
  <c r="BC83" i="8"/>
  <c r="BB73" i="8"/>
  <c r="BC73" i="8"/>
  <c r="BB63" i="8"/>
  <c r="BC63" i="8"/>
  <c r="BB53" i="8"/>
  <c r="BC53" i="8"/>
  <c r="BB43" i="8"/>
  <c r="BC43" i="8"/>
  <c r="BB33" i="8"/>
  <c r="BC33" i="8"/>
  <c r="BB23" i="8"/>
  <c r="BC23" i="8"/>
  <c r="BB13" i="8"/>
  <c r="BC13" i="8"/>
  <c r="BB57" i="8"/>
  <c r="BC57" i="8"/>
  <c r="BB102" i="8"/>
  <c r="BC102" i="8"/>
  <c r="BB82" i="8"/>
  <c r="BC82" i="8"/>
  <c r="BB72" i="8"/>
  <c r="BC72" i="8"/>
  <c r="BB62" i="8"/>
  <c r="BC62" i="8"/>
  <c r="BB52" i="8"/>
  <c r="BC52" i="8"/>
  <c r="BB42" i="8"/>
  <c r="BC42" i="8"/>
  <c r="BB32" i="8"/>
  <c r="BC32" i="8"/>
  <c r="BB22" i="8"/>
  <c r="BC22" i="8"/>
  <c r="BB12" i="8"/>
  <c r="BC12" i="8"/>
  <c r="BB7" i="8"/>
  <c r="BC7" i="8"/>
  <c r="BB92" i="8"/>
  <c r="BC92" i="8"/>
  <c r="BB101" i="8"/>
  <c r="BC101" i="8"/>
  <c r="BB91" i="8"/>
  <c r="BC91" i="8"/>
  <c r="BB81" i="8"/>
  <c r="BC81" i="8"/>
  <c r="BB71" i="8"/>
  <c r="BC71" i="8"/>
  <c r="BB61" i="8"/>
  <c r="BC61" i="8"/>
  <c r="BB51" i="8"/>
  <c r="BC51" i="8"/>
  <c r="BB41" i="8"/>
  <c r="BC41" i="8"/>
  <c r="BB31" i="8"/>
  <c r="BC31" i="8"/>
  <c r="BB21" i="8"/>
  <c r="BC21" i="8"/>
  <c r="BB11" i="8"/>
  <c r="BC11" i="8"/>
  <c r="AX9" i="18"/>
  <c r="AY9" i="18"/>
  <c r="AX8" i="18"/>
  <c r="AY8" i="18"/>
  <c r="AX7" i="18"/>
  <c r="AY7" i="18"/>
  <c r="AX6" i="18"/>
  <c r="AY6" i="18"/>
  <c r="AX5" i="18"/>
  <c r="AY5" i="18"/>
  <c r="AX4" i="18"/>
  <c r="AY4" i="18"/>
  <c r="AX12" i="18"/>
  <c r="AY12" i="18"/>
  <c r="AX11" i="18"/>
  <c r="AY11" i="18"/>
  <c r="AX10" i="18"/>
  <c r="AY10" i="18"/>
  <c r="BB101" i="10"/>
  <c r="BC101" i="10"/>
  <c r="BB91" i="10"/>
  <c r="BC91" i="10"/>
  <c r="BB81" i="10"/>
  <c r="BC81" i="10"/>
  <c r="BB71" i="10"/>
  <c r="BC71" i="10"/>
  <c r="BB61" i="10"/>
  <c r="BC61" i="10"/>
  <c r="BB51" i="10"/>
  <c r="BC51" i="10"/>
  <c r="BB41" i="10"/>
  <c r="BC41" i="10"/>
  <c r="BB31" i="10"/>
  <c r="BC31" i="10"/>
  <c r="BB21" i="10"/>
  <c r="BC21" i="10"/>
  <c r="BB11" i="10"/>
  <c r="BC11" i="10"/>
  <c r="BB100" i="10"/>
  <c r="BC100" i="10"/>
  <c r="BB90" i="10"/>
  <c r="BC90" i="10"/>
  <c r="BB80" i="10"/>
  <c r="BC80" i="10"/>
  <c r="BB70" i="10"/>
  <c r="BC70" i="10"/>
  <c r="BB60" i="10"/>
  <c r="BC60" i="10"/>
  <c r="BB50" i="10"/>
  <c r="BC50" i="10"/>
  <c r="BB40" i="10"/>
  <c r="BC40" i="10"/>
  <c r="BB30" i="10"/>
  <c r="BC30" i="10"/>
  <c r="BB20" i="10"/>
  <c r="BC20" i="10"/>
  <c r="BB10" i="10"/>
  <c r="BC10" i="10"/>
  <c r="BB99" i="10"/>
  <c r="BC99" i="10"/>
  <c r="BB89" i="10"/>
  <c r="BC89" i="10"/>
  <c r="BB79" i="10"/>
  <c r="BC79" i="10"/>
  <c r="BB69" i="10"/>
  <c r="BC69" i="10"/>
  <c r="BB59" i="10"/>
  <c r="BC59" i="10"/>
  <c r="BB49" i="10"/>
  <c r="BC49" i="10"/>
  <c r="BB39" i="10"/>
  <c r="BC39" i="10"/>
  <c r="BB29" i="10"/>
  <c r="BC29" i="10"/>
  <c r="BB19" i="10"/>
  <c r="BC19" i="10"/>
  <c r="BB9" i="10"/>
  <c r="BC9" i="10"/>
  <c r="BB98" i="10"/>
  <c r="BC98" i="10"/>
  <c r="BB88" i="10"/>
  <c r="BC88" i="10"/>
  <c r="BB78" i="10"/>
  <c r="BC78" i="10"/>
  <c r="BB68" i="10"/>
  <c r="BC68" i="10"/>
  <c r="BB58" i="10"/>
  <c r="BC58" i="10"/>
  <c r="BB48" i="10"/>
  <c r="BC48" i="10"/>
  <c r="BB38" i="10"/>
  <c r="BC38" i="10"/>
  <c r="BB28" i="10"/>
  <c r="BC28" i="10"/>
  <c r="BB18" i="10"/>
  <c r="BC18" i="10"/>
  <c r="BB8" i="10"/>
  <c r="BC8" i="10"/>
  <c r="BB97" i="10"/>
  <c r="BC97" i="10"/>
  <c r="BB87" i="10"/>
  <c r="BC87" i="10"/>
  <c r="BB77" i="10"/>
  <c r="BC77" i="10"/>
  <c r="BB67" i="10"/>
  <c r="BC67" i="10"/>
  <c r="BB57" i="10"/>
  <c r="BC57" i="10"/>
  <c r="BB47" i="10"/>
  <c r="BC47" i="10"/>
  <c r="BB37" i="10"/>
  <c r="BC37" i="10"/>
  <c r="BB27" i="10"/>
  <c r="BC27" i="10"/>
  <c r="BB17" i="10"/>
  <c r="BC17" i="10"/>
  <c r="BB7" i="10"/>
  <c r="BC7" i="10"/>
  <c r="BB96" i="10"/>
  <c r="BC96" i="10"/>
  <c r="BB86" i="10"/>
  <c r="BC86" i="10"/>
  <c r="BB76" i="10"/>
  <c r="BC76" i="10"/>
  <c r="BB66" i="10"/>
  <c r="BC66" i="10"/>
  <c r="BB56" i="10"/>
  <c r="BC56" i="10"/>
  <c r="BB46" i="10"/>
  <c r="BC46" i="10"/>
  <c r="BB36" i="10"/>
  <c r="BC36" i="10"/>
  <c r="BB26" i="10"/>
  <c r="BC26" i="10"/>
  <c r="BB16" i="10"/>
  <c r="BC16" i="10"/>
  <c r="BB6" i="10"/>
  <c r="BC6" i="10"/>
  <c r="BB95" i="10"/>
  <c r="BC95" i="10"/>
  <c r="BB85" i="10"/>
  <c r="BC85" i="10"/>
  <c r="BB75" i="10"/>
  <c r="BC75" i="10"/>
  <c r="BB65" i="10"/>
  <c r="BC65" i="10"/>
  <c r="BB55" i="10"/>
  <c r="BC55" i="10"/>
  <c r="BB45" i="10"/>
  <c r="BC45" i="10"/>
  <c r="BB35" i="10"/>
  <c r="BC35" i="10"/>
  <c r="BB25" i="10"/>
  <c r="BC25" i="10"/>
  <c r="BB15" i="10"/>
  <c r="BC15" i="10"/>
  <c r="BB5" i="10"/>
  <c r="BC5" i="10"/>
  <c r="BB94" i="10"/>
  <c r="BC94" i="10"/>
  <c r="BB84" i="10"/>
  <c r="BC84" i="10"/>
  <c r="BB74" i="10"/>
  <c r="BC74" i="10"/>
  <c r="BB64" i="10"/>
  <c r="BC64" i="10"/>
  <c r="BB54" i="10"/>
  <c r="BC54" i="10"/>
  <c r="BB44" i="10"/>
  <c r="BC44" i="10"/>
  <c r="BB34" i="10"/>
  <c r="BC34" i="10"/>
  <c r="BB24" i="10"/>
  <c r="BC24" i="10"/>
  <c r="BB14" i="10"/>
  <c r="BC14" i="10"/>
  <c r="BB4" i="10"/>
  <c r="BC4" i="10"/>
  <c r="BB3" i="10"/>
  <c r="BC3" i="10"/>
  <c r="BB93" i="10"/>
  <c r="BC93" i="10"/>
  <c r="BB83" i="10"/>
  <c r="BC83" i="10"/>
  <c r="BB73" i="10"/>
  <c r="BC73" i="10"/>
  <c r="BB63" i="10"/>
  <c r="BC63" i="10"/>
  <c r="BB53" i="10"/>
  <c r="BC53" i="10"/>
  <c r="BB43" i="10"/>
  <c r="BC43" i="10"/>
  <c r="BB33" i="10"/>
  <c r="BC33" i="10"/>
  <c r="BB23" i="10"/>
  <c r="BC23" i="10"/>
  <c r="BB13" i="10"/>
  <c r="BC13" i="10"/>
  <c r="BB102" i="10"/>
  <c r="BC102" i="10"/>
  <c r="BB92" i="10"/>
  <c r="BC92" i="10"/>
  <c r="BB82" i="10"/>
  <c r="BC82" i="10"/>
  <c r="BB72" i="10"/>
  <c r="BC72" i="10"/>
  <c r="BB62" i="10"/>
  <c r="BC62" i="10"/>
  <c r="BB52" i="10"/>
  <c r="BC52" i="10"/>
  <c r="BB42" i="10"/>
  <c r="BC42" i="10"/>
  <c r="BB32" i="10"/>
  <c r="BC32" i="10"/>
  <c r="BB22" i="10"/>
  <c r="BC22" i="10"/>
  <c r="BB12" i="10"/>
  <c r="BC12" i="10"/>
  <c r="AH99" i="9"/>
  <c r="BC99" i="9"/>
  <c r="AH89" i="9"/>
  <c r="BC89" i="9"/>
  <c r="AH79" i="9"/>
  <c r="BC79" i="9"/>
  <c r="AH69" i="9"/>
  <c r="BC69" i="9"/>
  <c r="AH59" i="9"/>
  <c r="BC59" i="9"/>
  <c r="AH49" i="9"/>
  <c r="BC49" i="9"/>
  <c r="AH39" i="9"/>
  <c r="BC39" i="9"/>
  <c r="AH29" i="9"/>
  <c r="BC29" i="9"/>
  <c r="AH19" i="9"/>
  <c r="BC19" i="9"/>
  <c r="AH9" i="9"/>
  <c r="BC9" i="9"/>
  <c r="AH98" i="9"/>
  <c r="BC98" i="9"/>
  <c r="BC88" i="9"/>
  <c r="AH88" i="9"/>
  <c r="AH78" i="9"/>
  <c r="BC78" i="9"/>
  <c r="AH68" i="9"/>
  <c r="BC68" i="9"/>
  <c r="AH58" i="9"/>
  <c r="BC58" i="9"/>
  <c r="AH48" i="9"/>
  <c r="BC48" i="9"/>
  <c r="AH38" i="9"/>
  <c r="BC38" i="9"/>
  <c r="AH28" i="9"/>
  <c r="BC28" i="9"/>
  <c r="BC18" i="9"/>
  <c r="AH18" i="9"/>
  <c r="BC8" i="9"/>
  <c r="AH8" i="9"/>
  <c r="BC97" i="9"/>
  <c r="AH97" i="9"/>
  <c r="BC87" i="9"/>
  <c r="AH87" i="9"/>
  <c r="BC77" i="9"/>
  <c r="AH77" i="9"/>
  <c r="BC67" i="9"/>
  <c r="AH67" i="9"/>
  <c r="BC57" i="9"/>
  <c r="AH57" i="9"/>
  <c r="BC47" i="9"/>
  <c r="AH47" i="9"/>
  <c r="BC37" i="9"/>
  <c r="AH37" i="9"/>
  <c r="BC27" i="9"/>
  <c r="AH27" i="9"/>
  <c r="BC17" i="9"/>
  <c r="AH17" i="9"/>
  <c r="BC7" i="9"/>
  <c r="AH7" i="9"/>
  <c r="BC96" i="9"/>
  <c r="AH96" i="9"/>
  <c r="BC86" i="9"/>
  <c r="AH86" i="9"/>
  <c r="BC76" i="9"/>
  <c r="AH76" i="9"/>
  <c r="BC66" i="9"/>
  <c r="AH66" i="9"/>
  <c r="BC56" i="9"/>
  <c r="AH56" i="9"/>
  <c r="BC46" i="9"/>
  <c r="AH46" i="9"/>
  <c r="BC36" i="9"/>
  <c r="AH36" i="9"/>
  <c r="BC26" i="9"/>
  <c r="AH26" i="9"/>
  <c r="BC16" i="9"/>
  <c r="AH16" i="9"/>
  <c r="BC6" i="9"/>
  <c r="AH6" i="9"/>
  <c r="BC65" i="9"/>
  <c r="AH65" i="9"/>
  <c r="BC55" i="9"/>
  <c r="AH55" i="9"/>
  <c r="BC45" i="9"/>
  <c r="AH45" i="9"/>
  <c r="BC35" i="9"/>
  <c r="AH35" i="9"/>
  <c r="BC25" i="9"/>
  <c r="AH25" i="9"/>
  <c r="BC15" i="9"/>
  <c r="AH15" i="9"/>
  <c r="BC5" i="9"/>
  <c r="AH5" i="9"/>
  <c r="BC94" i="9"/>
  <c r="AH94" i="9"/>
  <c r="BC84" i="9"/>
  <c r="AH84" i="9"/>
  <c r="BC74" i="9"/>
  <c r="AH74" i="9"/>
  <c r="BC64" i="9"/>
  <c r="AH64" i="9"/>
  <c r="BC54" i="9"/>
  <c r="AH54" i="9"/>
  <c r="BC24" i="9"/>
  <c r="AH24" i="9"/>
  <c r="BC14" i="9"/>
  <c r="AH14" i="9"/>
  <c r="BC4" i="9"/>
  <c r="AH4" i="9"/>
  <c r="BC85" i="9"/>
  <c r="AH85" i="9"/>
  <c r="BC44" i="9"/>
  <c r="AH44" i="9"/>
  <c r="BC3" i="9"/>
  <c r="AH3" i="9"/>
  <c r="BC93" i="9"/>
  <c r="AH93" i="9"/>
  <c r="BC83" i="9"/>
  <c r="AH83" i="9"/>
  <c r="BC73" i="9"/>
  <c r="AH73" i="9"/>
  <c r="BC63" i="9"/>
  <c r="AH63" i="9"/>
  <c r="BC53" i="9"/>
  <c r="AH53" i="9"/>
  <c r="BC43" i="9"/>
  <c r="AH43" i="9"/>
  <c r="BC33" i="9"/>
  <c r="AH33" i="9"/>
  <c r="BC23" i="9"/>
  <c r="AH23" i="9"/>
  <c r="BC13" i="9"/>
  <c r="AH13" i="9"/>
  <c r="BC95" i="9"/>
  <c r="AH95" i="9"/>
  <c r="BC75" i="9"/>
  <c r="AH75" i="9"/>
  <c r="BC34" i="9"/>
  <c r="AH34" i="9"/>
  <c r="AH102" i="9"/>
  <c r="BC102" i="9"/>
  <c r="BC92" i="9"/>
  <c r="AH92" i="9"/>
  <c r="BC82" i="9"/>
  <c r="AH82" i="9"/>
  <c r="BC72" i="9"/>
  <c r="AH72" i="9"/>
  <c r="BC62" i="9"/>
  <c r="AH62" i="9"/>
  <c r="BC52" i="9"/>
  <c r="AH52" i="9"/>
  <c r="BC42" i="9"/>
  <c r="AH42" i="9"/>
  <c r="BC32" i="9"/>
  <c r="AH32" i="9"/>
  <c r="BC22" i="9"/>
  <c r="AH22" i="9"/>
  <c r="BC12" i="9"/>
  <c r="AH12" i="9"/>
  <c r="BC11" i="9"/>
  <c r="AH11" i="9"/>
  <c r="BC101" i="9"/>
  <c r="AH101" i="9"/>
  <c r="BC91" i="9"/>
  <c r="AH91" i="9"/>
  <c r="BC81" i="9"/>
  <c r="AH81" i="9"/>
  <c r="BC71" i="9"/>
  <c r="AH71" i="9"/>
  <c r="BC61" i="9"/>
  <c r="AH61" i="9"/>
  <c r="BC51" i="9"/>
  <c r="AH51" i="9"/>
  <c r="BC41" i="9"/>
  <c r="AH41" i="9"/>
  <c r="BC31" i="9"/>
  <c r="AH31" i="9"/>
  <c r="BC21" i="9"/>
  <c r="AH21" i="9"/>
  <c r="BC100" i="9"/>
  <c r="AH100" i="9"/>
  <c r="BC90" i="9"/>
  <c r="AH90" i="9"/>
  <c r="BC80" i="9"/>
  <c r="AH80" i="9"/>
  <c r="BC70" i="9"/>
  <c r="AH70" i="9"/>
  <c r="BC60" i="9"/>
  <c r="AH60" i="9"/>
  <c r="BC50" i="9"/>
  <c r="AH50" i="9"/>
  <c r="BC40" i="9"/>
  <c r="AH40" i="9"/>
  <c r="BC30" i="9"/>
  <c r="AH30" i="9"/>
  <c r="BC20" i="9"/>
  <c r="AH20" i="9"/>
  <c r="BC10" i="9"/>
  <c r="AH10" i="9"/>
  <c r="B13" i="18"/>
  <c r="B3" i="16" s="1"/>
  <c r="B11" i="16" s="1"/>
  <c r="BB88" i="9"/>
  <c r="AR68" i="9"/>
  <c r="BB68" i="9"/>
  <c r="AR67" i="9"/>
  <c r="BB67" i="9"/>
  <c r="AR99" i="9"/>
  <c r="BB99" i="9"/>
  <c r="BB89" i="9"/>
  <c r="AR79" i="9"/>
  <c r="BB79" i="9"/>
  <c r="AR69" i="9"/>
  <c r="BB69" i="9"/>
  <c r="AR59" i="9"/>
  <c r="BB59" i="9"/>
  <c r="AR49" i="9"/>
  <c r="BB49" i="9"/>
  <c r="BA39" i="9"/>
  <c r="BB39" i="9"/>
  <c r="BA29" i="9"/>
  <c r="BB29" i="9"/>
  <c r="AR19" i="9"/>
  <c r="BB19" i="9"/>
  <c r="AR9" i="9"/>
  <c r="BB9" i="9"/>
  <c r="AR18" i="9"/>
  <c r="BB18" i="9"/>
  <c r="AR87" i="9"/>
  <c r="BB87" i="9"/>
  <c r="AR17" i="9"/>
  <c r="BB17" i="9"/>
  <c r="AU96" i="9"/>
  <c r="BB96" i="9"/>
  <c r="AU86" i="9"/>
  <c r="BB86" i="9"/>
  <c r="AU76" i="9"/>
  <c r="BB76" i="9"/>
  <c r="AU66" i="9"/>
  <c r="BB66" i="9"/>
  <c r="AU56" i="9"/>
  <c r="BB56" i="9"/>
  <c r="AU46" i="9"/>
  <c r="BB46" i="9"/>
  <c r="AU36" i="9"/>
  <c r="BB36" i="9"/>
  <c r="AU26" i="9"/>
  <c r="BB26" i="9"/>
  <c r="AU16" i="9"/>
  <c r="BB16" i="9"/>
  <c r="AU6" i="9"/>
  <c r="BB6" i="9"/>
  <c r="AR8" i="9"/>
  <c r="BB8" i="9"/>
  <c r="AR97" i="9"/>
  <c r="BB97" i="9"/>
  <c r="AR27" i="9"/>
  <c r="BB27" i="9"/>
  <c r="AX95" i="9"/>
  <c r="BB95" i="9"/>
  <c r="AX85" i="9"/>
  <c r="BB85" i="9"/>
  <c r="AX75" i="9"/>
  <c r="BB75" i="9"/>
  <c r="AX65" i="9"/>
  <c r="BB65" i="9"/>
  <c r="AX55" i="9"/>
  <c r="BB55" i="9"/>
  <c r="AX45" i="9"/>
  <c r="BB45" i="9"/>
  <c r="AX35" i="9"/>
  <c r="BB35" i="9"/>
  <c r="AX25" i="9"/>
  <c r="BB25" i="9"/>
  <c r="AX15" i="9"/>
  <c r="BB15" i="9"/>
  <c r="AX5" i="9"/>
  <c r="BB5" i="9"/>
  <c r="AR77" i="9"/>
  <c r="BB77" i="9"/>
  <c r="AR7" i="9"/>
  <c r="BB7" i="9"/>
  <c r="AJ3" i="9"/>
  <c r="BB3" i="9"/>
  <c r="BA94" i="9"/>
  <c r="BB94" i="9"/>
  <c r="BA84" i="9"/>
  <c r="BB84" i="9"/>
  <c r="BA74" i="9"/>
  <c r="BB74" i="9"/>
  <c r="BA64" i="9"/>
  <c r="BB64" i="9"/>
  <c r="BA54" i="9"/>
  <c r="BB54" i="9"/>
  <c r="BA44" i="9"/>
  <c r="BB44" i="9"/>
  <c r="BB34" i="9"/>
  <c r="BA24" i="9"/>
  <c r="BB24" i="9"/>
  <c r="BA14" i="9"/>
  <c r="BB14" i="9"/>
  <c r="BA4" i="9"/>
  <c r="BB4" i="9"/>
  <c r="AR28" i="9"/>
  <c r="BB28" i="9"/>
  <c r="BB93" i="9"/>
  <c r="BB83" i="9"/>
  <c r="BB73" i="9"/>
  <c r="BB63" i="9"/>
  <c r="BB53" i="9"/>
  <c r="BB43" i="9"/>
  <c r="BB33" i="9"/>
  <c r="BB23" i="9"/>
  <c r="BB13" i="9"/>
  <c r="AR78" i="9"/>
  <c r="BB78" i="9"/>
  <c r="AR58" i="9"/>
  <c r="BB58" i="9"/>
  <c r="AR37" i="9"/>
  <c r="BB37" i="9"/>
  <c r="AJ102" i="9"/>
  <c r="BB102" i="9"/>
  <c r="AJ92" i="9"/>
  <c r="BB92" i="9"/>
  <c r="AJ82" i="9"/>
  <c r="BB82" i="9"/>
  <c r="AJ72" i="9"/>
  <c r="BB72" i="9"/>
  <c r="AJ62" i="9"/>
  <c r="BB62" i="9"/>
  <c r="AJ52" i="9"/>
  <c r="BB52" i="9"/>
  <c r="AJ42" i="9"/>
  <c r="BB42" i="9"/>
  <c r="AJ32" i="9"/>
  <c r="BB32" i="9"/>
  <c r="AJ22" i="9"/>
  <c r="BB22" i="9"/>
  <c r="BB12" i="9"/>
  <c r="AR98" i="9"/>
  <c r="BB98" i="9"/>
  <c r="BB38" i="9"/>
  <c r="AR47" i="9"/>
  <c r="BB47" i="9"/>
  <c r="BB101" i="9"/>
  <c r="BB81" i="9"/>
  <c r="BB61" i="9"/>
  <c r="BB41" i="9"/>
  <c r="BB31" i="9"/>
  <c r="BB21" i="9"/>
  <c r="BB11" i="9"/>
  <c r="AR48" i="9"/>
  <c r="BB48" i="9"/>
  <c r="AR57" i="9"/>
  <c r="BB57" i="9"/>
  <c r="BB91" i="9"/>
  <c r="BB71" i="9"/>
  <c r="BB51" i="9"/>
  <c r="BB100" i="9"/>
  <c r="BB90" i="9"/>
  <c r="AR80" i="9"/>
  <c r="BB80" i="9"/>
  <c r="AR70" i="9"/>
  <c r="BB70" i="9"/>
  <c r="AR60" i="9"/>
  <c r="BB60" i="9"/>
  <c r="BB50" i="9"/>
  <c r="AJ40" i="9"/>
  <c r="BB40" i="9"/>
  <c r="BB30" i="9"/>
  <c r="AR20" i="9"/>
  <c r="BB20" i="9"/>
  <c r="AR10" i="9"/>
  <c r="BB10" i="9"/>
  <c r="B103" i="8"/>
  <c r="B4" i="16" s="1"/>
  <c r="B103" i="9"/>
  <c r="B5" i="16" s="1"/>
  <c r="AX82" i="9"/>
  <c r="AX62" i="9"/>
  <c r="BA83" i="9"/>
  <c r="BA61" i="9"/>
  <c r="AR91" i="9"/>
  <c r="AX54" i="9"/>
  <c r="BA11" i="9"/>
  <c r="AX74" i="9"/>
  <c r="AU3" i="9"/>
  <c r="AR41" i="9"/>
  <c r="AX52" i="9"/>
  <c r="BA33" i="9"/>
  <c r="AU63" i="9"/>
  <c r="AX34" i="9"/>
  <c r="AU53" i="9"/>
  <c r="AX32" i="9"/>
  <c r="AU13" i="9"/>
  <c r="AX24" i="9"/>
  <c r="AX102" i="9"/>
  <c r="AX12" i="9"/>
  <c r="AX84" i="9"/>
  <c r="AX4" i="9"/>
  <c r="AR95" i="9"/>
  <c r="AR71" i="9"/>
  <c r="AR45" i="9"/>
  <c r="AR21" i="9"/>
  <c r="AU93" i="9"/>
  <c r="AU65" i="9"/>
  <c r="AU43" i="9"/>
  <c r="AU15" i="9"/>
  <c r="AX92" i="9"/>
  <c r="AX64" i="9"/>
  <c r="AX42" i="9"/>
  <c r="AX14" i="9"/>
  <c r="BA91" i="9"/>
  <c r="BA63" i="9"/>
  <c r="BA41" i="9"/>
  <c r="BA13" i="9"/>
  <c r="AR92" i="9"/>
  <c r="AR66" i="9"/>
  <c r="AR42" i="9"/>
  <c r="AR16" i="9"/>
  <c r="AU91" i="9"/>
  <c r="AU64" i="9"/>
  <c r="AU41" i="9"/>
  <c r="AU14" i="9"/>
  <c r="AX91" i="9"/>
  <c r="AX63" i="9"/>
  <c r="AX41" i="9"/>
  <c r="AX13" i="9"/>
  <c r="BA87" i="9"/>
  <c r="BA62" i="9"/>
  <c r="BA37" i="9"/>
  <c r="BA12" i="9"/>
  <c r="AR86" i="9"/>
  <c r="AR62" i="9"/>
  <c r="AR36" i="9"/>
  <c r="AR12" i="9"/>
  <c r="AU84" i="9"/>
  <c r="AU61" i="9"/>
  <c r="AU34" i="9"/>
  <c r="AU11" i="9"/>
  <c r="AX83" i="9"/>
  <c r="AX61" i="9"/>
  <c r="AX33" i="9"/>
  <c r="AX11" i="9"/>
  <c r="BA82" i="9"/>
  <c r="BA57" i="9"/>
  <c r="BA32" i="9"/>
  <c r="BA7" i="9"/>
  <c r="AR15" i="9"/>
  <c r="AU35" i="9"/>
  <c r="AR85" i="9"/>
  <c r="AR61" i="9"/>
  <c r="AR35" i="9"/>
  <c r="AR11" i="9"/>
  <c r="AU83" i="9"/>
  <c r="AU55" i="9"/>
  <c r="AU33" i="9"/>
  <c r="AU5" i="9"/>
  <c r="BA81" i="9"/>
  <c r="BA53" i="9"/>
  <c r="BA31" i="9"/>
  <c r="AR65" i="9"/>
  <c r="AU85" i="9"/>
  <c r="AR3" i="9"/>
  <c r="AR82" i="9"/>
  <c r="AR56" i="9"/>
  <c r="AR32" i="9"/>
  <c r="AR6" i="9"/>
  <c r="AU81" i="9"/>
  <c r="AU54" i="9"/>
  <c r="AU31" i="9"/>
  <c r="AU4" i="9"/>
  <c r="AX81" i="9"/>
  <c r="AX53" i="9"/>
  <c r="AX31" i="9"/>
  <c r="BA102" i="9"/>
  <c r="BA77" i="9"/>
  <c r="BA52" i="9"/>
  <c r="BA27" i="9"/>
  <c r="AR81" i="9"/>
  <c r="AR55" i="9"/>
  <c r="AR31" i="9"/>
  <c r="AR5" i="9"/>
  <c r="AU75" i="9"/>
  <c r="AU25" i="9"/>
  <c r="BA101" i="9"/>
  <c r="BA73" i="9"/>
  <c r="BA51" i="9"/>
  <c r="BA23" i="9"/>
  <c r="AR102" i="9"/>
  <c r="AR76" i="9"/>
  <c r="AR52" i="9"/>
  <c r="AR26" i="9"/>
  <c r="AU101" i="9"/>
  <c r="AU74" i="9"/>
  <c r="AU51" i="9"/>
  <c r="AU24" i="9"/>
  <c r="AX101" i="9"/>
  <c r="AX73" i="9"/>
  <c r="AX51" i="9"/>
  <c r="AX23" i="9"/>
  <c r="BA97" i="9"/>
  <c r="BA72" i="9"/>
  <c r="BA47" i="9"/>
  <c r="BA22" i="9"/>
  <c r="AR101" i="9"/>
  <c r="AR75" i="9"/>
  <c r="AR51" i="9"/>
  <c r="AR25" i="9"/>
  <c r="AU95" i="9"/>
  <c r="AU73" i="9"/>
  <c r="AU45" i="9"/>
  <c r="AU23" i="9"/>
  <c r="AX94" i="9"/>
  <c r="AX72" i="9"/>
  <c r="AX44" i="9"/>
  <c r="AX22" i="9"/>
  <c r="BA93" i="9"/>
  <c r="BA71" i="9"/>
  <c r="BA43" i="9"/>
  <c r="BA21" i="9"/>
  <c r="AR96" i="9"/>
  <c r="AR72" i="9"/>
  <c r="AR46" i="9"/>
  <c r="AR22" i="9"/>
  <c r="AU94" i="9"/>
  <c r="AU71" i="9"/>
  <c r="AU44" i="9"/>
  <c r="AU21" i="9"/>
  <c r="AX93" i="9"/>
  <c r="AX71" i="9"/>
  <c r="AX43" i="9"/>
  <c r="AX21" i="9"/>
  <c r="BA92" i="9"/>
  <c r="BA67" i="9"/>
  <c r="BA42" i="9"/>
  <c r="BA17" i="9"/>
  <c r="AJ100" i="9"/>
  <c r="AJ70" i="9"/>
  <c r="AJ30" i="9"/>
  <c r="AJ89" i="9"/>
  <c r="AJ69" i="9"/>
  <c r="AJ49" i="9"/>
  <c r="AJ29" i="9"/>
  <c r="AJ9" i="9"/>
  <c r="AJ98" i="9"/>
  <c r="AJ88" i="9"/>
  <c r="AJ78" i="9"/>
  <c r="AJ68" i="9"/>
  <c r="AJ58" i="9"/>
  <c r="AJ48" i="9"/>
  <c r="AJ38" i="9"/>
  <c r="AJ28" i="9"/>
  <c r="AJ18" i="9"/>
  <c r="AJ8" i="9"/>
  <c r="AX3" i="9"/>
  <c r="AR94" i="9"/>
  <c r="AR84" i="9"/>
  <c r="AR74" i="9"/>
  <c r="AR64" i="9"/>
  <c r="AR54" i="9"/>
  <c r="AR44" i="9"/>
  <c r="AR34" i="9"/>
  <c r="AR24" i="9"/>
  <c r="AR14" i="9"/>
  <c r="AR4" i="9"/>
  <c r="AJ99" i="9"/>
  <c r="AJ79" i="9"/>
  <c r="AJ59" i="9"/>
  <c r="AJ39" i="9"/>
  <c r="AJ19" i="9"/>
  <c r="AJ97" i="9"/>
  <c r="AJ87" i="9"/>
  <c r="AJ77" i="9"/>
  <c r="AJ67" i="9"/>
  <c r="AJ57" i="9"/>
  <c r="AJ47" i="9"/>
  <c r="AJ37" i="9"/>
  <c r="AJ27" i="9"/>
  <c r="AJ17" i="9"/>
  <c r="AJ7" i="9"/>
  <c r="BA3" i="9"/>
  <c r="AR93" i="9"/>
  <c r="AR83" i="9"/>
  <c r="AR73" i="9"/>
  <c r="AR63" i="9"/>
  <c r="AR53" i="9"/>
  <c r="AR43" i="9"/>
  <c r="AR33" i="9"/>
  <c r="AR23" i="9"/>
  <c r="AR13" i="9"/>
  <c r="AU102" i="9"/>
  <c r="AU92" i="9"/>
  <c r="AU82" i="9"/>
  <c r="AU72" i="9"/>
  <c r="AU62" i="9"/>
  <c r="AU52" i="9"/>
  <c r="AU42" i="9"/>
  <c r="AU32" i="9"/>
  <c r="AU22" i="9"/>
  <c r="AU12" i="9"/>
  <c r="BA100" i="9"/>
  <c r="BA90" i="9"/>
  <c r="BA80" i="9"/>
  <c r="BA70" i="9"/>
  <c r="BA60" i="9"/>
  <c r="BA50" i="9"/>
  <c r="BA40" i="9"/>
  <c r="BA30" i="9"/>
  <c r="BA20" i="9"/>
  <c r="BA10" i="9"/>
  <c r="AJ80" i="9"/>
  <c r="AJ60" i="9"/>
  <c r="AJ20" i="9"/>
  <c r="AJ86" i="9"/>
  <c r="AJ76" i="9"/>
  <c r="AJ36" i="9"/>
  <c r="AJ6" i="9"/>
  <c r="AX100" i="9"/>
  <c r="AX90" i="9"/>
  <c r="AX80" i="9"/>
  <c r="AX70" i="9"/>
  <c r="AX60" i="9"/>
  <c r="AX50" i="9"/>
  <c r="AX40" i="9"/>
  <c r="AX30" i="9"/>
  <c r="AX20" i="9"/>
  <c r="AX10" i="9"/>
  <c r="BA99" i="9"/>
  <c r="BA89" i="9"/>
  <c r="BA79" i="9"/>
  <c r="BA69" i="9"/>
  <c r="BA59" i="9"/>
  <c r="BA49" i="9"/>
  <c r="AJ95" i="9"/>
  <c r="AJ85" i="9"/>
  <c r="AJ75" i="9"/>
  <c r="AJ65" i="9"/>
  <c r="AJ55" i="9"/>
  <c r="AJ45" i="9"/>
  <c r="AJ35" i="9"/>
  <c r="AJ25" i="9"/>
  <c r="AJ15" i="9"/>
  <c r="AJ5" i="9"/>
  <c r="AU100" i="9"/>
  <c r="AU90" i="9"/>
  <c r="AU80" i="9"/>
  <c r="AU70" i="9"/>
  <c r="AU60" i="9"/>
  <c r="AU50" i="9"/>
  <c r="AU40" i="9"/>
  <c r="AU30" i="9"/>
  <c r="AU20" i="9"/>
  <c r="AU10" i="9"/>
  <c r="AX99" i="9"/>
  <c r="AX89" i="9"/>
  <c r="AX79" i="9"/>
  <c r="AX69" i="9"/>
  <c r="AX59" i="9"/>
  <c r="AX49" i="9"/>
  <c r="AX39" i="9"/>
  <c r="AX29" i="9"/>
  <c r="AX19" i="9"/>
  <c r="AX9" i="9"/>
  <c r="BA98" i="9"/>
  <c r="BA88" i="9"/>
  <c r="BA78" i="9"/>
  <c r="BA68" i="9"/>
  <c r="BA58" i="9"/>
  <c r="BA48" i="9"/>
  <c r="BA38" i="9"/>
  <c r="BA28" i="9"/>
  <c r="BA18" i="9"/>
  <c r="BA8" i="9"/>
  <c r="AJ90" i="9"/>
  <c r="AJ50" i="9"/>
  <c r="AJ10" i="9"/>
  <c r="AJ96" i="9"/>
  <c r="AJ66" i="9"/>
  <c r="AJ16" i="9"/>
  <c r="BA9" i="9"/>
  <c r="AJ94" i="9"/>
  <c r="AJ84" i="9"/>
  <c r="AJ74" i="9"/>
  <c r="AJ64" i="9"/>
  <c r="AJ54" i="9"/>
  <c r="AJ44" i="9"/>
  <c r="AJ34" i="9"/>
  <c r="AJ24" i="9"/>
  <c r="AJ14" i="9"/>
  <c r="AJ4" i="9"/>
  <c r="AR100" i="9"/>
  <c r="AR90" i="9"/>
  <c r="AR50" i="9"/>
  <c r="AR40" i="9"/>
  <c r="AR30" i="9"/>
  <c r="AU99" i="9"/>
  <c r="AU89" i="9"/>
  <c r="AU79" i="9"/>
  <c r="AU69" i="9"/>
  <c r="AU59" i="9"/>
  <c r="AU49" i="9"/>
  <c r="AU39" i="9"/>
  <c r="AU29" i="9"/>
  <c r="AU19" i="9"/>
  <c r="AU9" i="9"/>
  <c r="AX98" i="9"/>
  <c r="AX88" i="9"/>
  <c r="AX78" i="9"/>
  <c r="AX68" i="9"/>
  <c r="AX58" i="9"/>
  <c r="AX48" i="9"/>
  <c r="AX38" i="9"/>
  <c r="AX28" i="9"/>
  <c r="AX18" i="9"/>
  <c r="AX8" i="9"/>
  <c r="AJ26" i="9"/>
  <c r="BA19" i="9"/>
  <c r="AJ93" i="9"/>
  <c r="AJ83" i="9"/>
  <c r="AJ73" i="9"/>
  <c r="AJ63" i="9"/>
  <c r="AJ53" i="9"/>
  <c r="AJ43" i="9"/>
  <c r="AJ33" i="9"/>
  <c r="AJ23" i="9"/>
  <c r="AJ13" i="9"/>
  <c r="AR89" i="9"/>
  <c r="AR39" i="9"/>
  <c r="AR29" i="9"/>
  <c r="AU98" i="9"/>
  <c r="AU88" i="9"/>
  <c r="AU78" i="9"/>
  <c r="AU68" i="9"/>
  <c r="AU58" i="9"/>
  <c r="AU48" i="9"/>
  <c r="AU38" i="9"/>
  <c r="AU28" i="9"/>
  <c r="AU18" i="9"/>
  <c r="AU8" i="9"/>
  <c r="AX97" i="9"/>
  <c r="AX87" i="9"/>
  <c r="AX77" i="9"/>
  <c r="AX67" i="9"/>
  <c r="AX57" i="9"/>
  <c r="AX47" i="9"/>
  <c r="AX37" i="9"/>
  <c r="AX27" i="9"/>
  <c r="AX17" i="9"/>
  <c r="AX7" i="9"/>
  <c r="BA96" i="9"/>
  <c r="BA86" i="9"/>
  <c r="BA76" i="9"/>
  <c r="BA66" i="9"/>
  <c r="BA56" i="9"/>
  <c r="BA46" i="9"/>
  <c r="BA36" i="9"/>
  <c r="BA26" i="9"/>
  <c r="BA16" i="9"/>
  <c r="BA6" i="9"/>
  <c r="AJ56" i="9"/>
  <c r="AJ12" i="9"/>
  <c r="AR88" i="9"/>
  <c r="AR38" i="9"/>
  <c r="AU97" i="9"/>
  <c r="AU87" i="9"/>
  <c r="AU77" i="9"/>
  <c r="AU67" i="9"/>
  <c r="AU57" i="9"/>
  <c r="AU47" i="9"/>
  <c r="AU37" i="9"/>
  <c r="AU27" i="9"/>
  <c r="AU17" i="9"/>
  <c r="AU7" i="9"/>
  <c r="AX96" i="9"/>
  <c r="AX86" i="9"/>
  <c r="AX76" i="9"/>
  <c r="AX66" i="9"/>
  <c r="AX56" i="9"/>
  <c r="AX46" i="9"/>
  <c r="AX36" i="9"/>
  <c r="AX26" i="9"/>
  <c r="AX16" i="9"/>
  <c r="AX6" i="9"/>
  <c r="BA95" i="9"/>
  <c r="BA85" i="9"/>
  <c r="BA75" i="9"/>
  <c r="BA65" i="9"/>
  <c r="BA55" i="9"/>
  <c r="BA45" i="9"/>
  <c r="BA35" i="9"/>
  <c r="BA25" i="9"/>
  <c r="BA15" i="9"/>
  <c r="BA5" i="9"/>
  <c r="AJ46" i="9"/>
  <c r="AJ101" i="9"/>
  <c r="AJ91" i="9"/>
  <c r="AJ81" i="9"/>
  <c r="AJ71" i="9"/>
  <c r="AJ61" i="9"/>
  <c r="AJ51" i="9"/>
  <c r="AJ41" i="9"/>
  <c r="AJ31" i="9"/>
  <c r="AJ21" i="9"/>
  <c r="AJ11" i="9"/>
  <c r="BA34" i="9"/>
  <c r="AH52" i="8"/>
  <c r="AX102" i="8"/>
  <c r="AX101" i="8"/>
  <c r="AX100" i="8"/>
  <c r="AX99" i="8"/>
  <c r="AX98" i="8"/>
  <c r="AX97" i="8"/>
  <c r="AX96" i="8"/>
  <c r="AX95" i="8"/>
  <c r="AX94" i="8"/>
  <c r="AX93" i="8"/>
  <c r="AX92" i="8"/>
  <c r="AX91" i="8"/>
  <c r="AX90" i="8"/>
  <c r="AX89" i="8"/>
  <c r="AX88" i="8"/>
  <c r="AX87" i="8"/>
  <c r="AX86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AX5" i="8"/>
  <c r="AX4" i="8"/>
  <c r="AX3" i="8"/>
  <c r="AP103" i="10"/>
  <c r="D6" i="16" s="1"/>
  <c r="AQ103" i="10"/>
  <c r="J6" i="16" s="1"/>
  <c r="AS103" i="10"/>
  <c r="E6" i="16" s="1"/>
  <c r="AT103" i="10"/>
  <c r="K6" i="16" s="1"/>
  <c r="AV103" i="10"/>
  <c r="F6" i="16" s="1"/>
  <c r="AW103" i="10"/>
  <c r="L6" i="16" s="1"/>
  <c r="AY103" i="10"/>
  <c r="G6" i="16" s="1"/>
  <c r="AZ103" i="10"/>
  <c r="M6" i="16" s="1"/>
  <c r="AP103" i="9"/>
  <c r="D5" i="16" s="1"/>
  <c r="AQ103" i="9"/>
  <c r="J5" i="16" s="1"/>
  <c r="E5" i="16"/>
  <c r="K5" i="16"/>
  <c r="F5" i="16"/>
  <c r="L5" i="16"/>
  <c r="G5" i="16"/>
  <c r="M5" i="16"/>
  <c r="AP103" i="8"/>
  <c r="D4" i="16" s="1"/>
  <c r="AQ103" i="8"/>
  <c r="J4" i="16" s="1"/>
  <c r="AS103" i="8"/>
  <c r="E4" i="16" s="1"/>
  <c r="AT103" i="8"/>
  <c r="K4" i="16" s="1"/>
  <c r="AV103" i="8"/>
  <c r="F4" i="16" s="1"/>
  <c r="AW103" i="8"/>
  <c r="L4" i="16" s="1"/>
  <c r="AY103" i="8"/>
  <c r="G4" i="16" s="1"/>
  <c r="AZ103" i="8"/>
  <c r="M4" i="16" s="1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A31" i="8"/>
  <c r="BA32" i="8"/>
  <c r="BA33" i="8"/>
  <c r="BA34" i="8"/>
  <c r="BA35" i="8"/>
  <c r="BA36" i="8"/>
  <c r="BA37" i="8"/>
  <c r="BA38" i="8"/>
  <c r="BA39" i="8"/>
  <c r="BA40" i="8"/>
  <c r="BA41" i="8"/>
  <c r="BA42" i="8"/>
  <c r="BA43" i="8"/>
  <c r="BA44" i="8"/>
  <c r="BA45" i="8"/>
  <c r="BA46" i="8"/>
  <c r="BA47" i="8"/>
  <c r="BA48" i="8"/>
  <c r="BA49" i="8"/>
  <c r="BA50" i="8"/>
  <c r="BA51" i="8"/>
  <c r="BA52" i="8"/>
  <c r="BA53" i="8"/>
  <c r="BA54" i="8"/>
  <c r="BA55" i="8"/>
  <c r="BA56" i="8"/>
  <c r="BA57" i="8"/>
  <c r="BA58" i="8"/>
  <c r="BA59" i="8"/>
  <c r="BA60" i="8"/>
  <c r="BA61" i="8"/>
  <c r="BA62" i="8"/>
  <c r="BA63" i="8"/>
  <c r="BA64" i="8"/>
  <c r="BA65" i="8"/>
  <c r="BA66" i="8"/>
  <c r="BA67" i="8"/>
  <c r="BA68" i="8"/>
  <c r="BA69" i="8"/>
  <c r="BA70" i="8"/>
  <c r="BA71" i="8"/>
  <c r="BA72" i="8"/>
  <c r="BA73" i="8"/>
  <c r="BA74" i="8"/>
  <c r="BA75" i="8"/>
  <c r="BA76" i="8"/>
  <c r="BA77" i="8"/>
  <c r="BA78" i="8"/>
  <c r="BA79" i="8"/>
  <c r="BA80" i="8"/>
  <c r="BA81" i="8"/>
  <c r="BA82" i="8"/>
  <c r="BA83" i="8"/>
  <c r="BA84" i="8"/>
  <c r="BA85" i="8"/>
  <c r="BA86" i="8"/>
  <c r="BA87" i="8"/>
  <c r="BA88" i="8"/>
  <c r="BA89" i="8"/>
  <c r="BA90" i="8"/>
  <c r="BA91" i="8"/>
  <c r="BA92" i="8"/>
  <c r="BA93" i="8"/>
  <c r="BA94" i="8"/>
  <c r="BA95" i="8"/>
  <c r="BA96" i="8"/>
  <c r="BA97" i="8"/>
  <c r="BA98" i="8"/>
  <c r="BA99" i="8"/>
  <c r="BA100" i="8"/>
  <c r="BA101" i="8"/>
  <c r="BA102" i="8"/>
  <c r="BA3" i="8"/>
  <c r="AU4" i="8"/>
  <c r="AU5" i="8"/>
  <c r="AU6" i="8"/>
  <c r="AU7" i="8"/>
  <c r="AU8" i="8"/>
  <c r="AU9" i="8"/>
  <c r="AU10" i="8"/>
  <c r="AU11" i="8"/>
  <c r="AU12" i="8"/>
  <c r="AU13" i="8"/>
  <c r="AU14" i="8"/>
  <c r="AU15" i="8"/>
  <c r="AU16" i="8"/>
  <c r="AU17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3" i="8"/>
  <c r="AR4" i="8"/>
  <c r="AR5" i="8"/>
  <c r="AR6" i="8"/>
  <c r="AR7" i="8"/>
  <c r="AR8" i="8"/>
  <c r="AR9" i="8"/>
  <c r="AR10" i="8"/>
  <c r="AR11" i="8"/>
  <c r="AR12" i="8"/>
  <c r="AR13" i="8"/>
  <c r="AR14" i="8"/>
  <c r="AR15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3" i="8"/>
  <c r="AH3" i="8"/>
  <c r="K103" i="10" l="1"/>
  <c r="P103" i="10"/>
  <c r="J30" i="16" s="1"/>
  <c r="AE103" i="10"/>
  <c r="Z103" i="10"/>
  <c r="F103" i="10"/>
  <c r="F103" i="9"/>
  <c r="K103" i="9"/>
  <c r="P103" i="9"/>
  <c r="J29" i="16" s="1"/>
  <c r="Z103" i="9"/>
  <c r="AE103" i="9"/>
  <c r="F103" i="8"/>
  <c r="K103" i="8"/>
  <c r="P103" i="8"/>
  <c r="J28" i="16" s="1"/>
  <c r="Z103" i="8"/>
  <c r="AE103" i="8"/>
  <c r="P13" i="18"/>
  <c r="K13" i="18"/>
  <c r="AE13" i="18"/>
  <c r="F13" i="18"/>
  <c r="AX13" i="18"/>
  <c r="BB103" i="8"/>
  <c r="BC103" i="8"/>
  <c r="B27" i="16"/>
  <c r="AY13" i="18"/>
  <c r="BB103" i="10"/>
  <c r="BC103" i="10"/>
  <c r="BC103" i="9"/>
  <c r="BB103" i="9"/>
  <c r="B13" i="16"/>
  <c r="B29" i="16"/>
  <c r="B12" i="16"/>
  <c r="B28" i="16"/>
  <c r="AX103" i="8"/>
  <c r="AJ103" i="9"/>
  <c r="AR103" i="9"/>
  <c r="AU103" i="9"/>
  <c r="BA103" i="9"/>
  <c r="AX103" i="9"/>
  <c r="AH103" i="9"/>
  <c r="AU103" i="8"/>
  <c r="P4" i="16" s="1"/>
  <c r="BA103" i="8"/>
  <c r="R4" i="16" s="1"/>
  <c r="AR103" i="8"/>
  <c r="O4" i="16" s="1"/>
  <c r="Q4" i="16"/>
  <c r="AG13" i="18"/>
  <c r="C3" i="16" s="1"/>
  <c r="AW13" i="18"/>
  <c r="AU13" i="18"/>
  <c r="G3" i="16" s="1"/>
  <c r="AT13" i="18"/>
  <c r="L3" i="16" s="1"/>
  <c r="L7" i="16" s="1"/>
  <c r="AR13" i="18"/>
  <c r="F3" i="16" s="1"/>
  <c r="F7" i="16" s="1"/>
  <c r="AQ13" i="18"/>
  <c r="K3" i="16" s="1"/>
  <c r="K7" i="16" s="1"/>
  <c r="AO13" i="18"/>
  <c r="E3" i="16" s="1"/>
  <c r="E7" i="16" s="1"/>
  <c r="AN13" i="18"/>
  <c r="J3" i="16" s="1"/>
  <c r="J7" i="16" s="1"/>
  <c r="AL13" i="18"/>
  <c r="AK13" i="18"/>
  <c r="I3" i="16" s="1"/>
  <c r="AH13" i="18"/>
  <c r="C19" i="16" s="1"/>
  <c r="D27" i="16" s="1"/>
  <c r="V13" i="18"/>
  <c r="N11" i="16" s="1"/>
  <c r="K27" i="16" s="1"/>
  <c r="T13" i="18"/>
  <c r="M11" i="16" s="1"/>
  <c r="I27" i="16" s="1"/>
  <c r="S13" i="18"/>
  <c r="L11" i="16" s="1"/>
  <c r="R13" i="18"/>
  <c r="K11" i="16" s="1"/>
  <c r="H27" i="16" s="1"/>
  <c r="Q13" i="18"/>
  <c r="J11" i="16" s="1"/>
  <c r="O13" i="18"/>
  <c r="I11" i="16" s="1"/>
  <c r="N13" i="18"/>
  <c r="H11" i="16" s="1"/>
  <c r="M13" i="18"/>
  <c r="G11" i="16" s="1"/>
  <c r="L13" i="18"/>
  <c r="R11" i="16" s="1"/>
  <c r="J13" i="18"/>
  <c r="Q11" i="16" s="1"/>
  <c r="I13" i="18"/>
  <c r="P11" i="16" s="1"/>
  <c r="H13" i="18"/>
  <c r="O11" i="16" s="1"/>
  <c r="G13" i="18"/>
  <c r="F11" i="16" s="1"/>
  <c r="E13" i="18"/>
  <c r="E11" i="16" s="1"/>
  <c r="D13" i="18"/>
  <c r="D11" i="16" s="1"/>
  <c r="C13" i="18"/>
  <c r="C11" i="16" s="1"/>
  <c r="AV12" i="18"/>
  <c r="AS12" i="18"/>
  <c r="AP12" i="18"/>
  <c r="AM12" i="18"/>
  <c r="AJ12" i="18"/>
  <c r="AI12" i="18"/>
  <c r="AV11" i="18"/>
  <c r="AS11" i="18"/>
  <c r="AP11" i="18"/>
  <c r="AM11" i="18"/>
  <c r="AJ11" i="18"/>
  <c r="AI11" i="18"/>
  <c r="AV10" i="18"/>
  <c r="AS10" i="18"/>
  <c r="AP10" i="18"/>
  <c r="AM10" i="18"/>
  <c r="AJ10" i="18"/>
  <c r="AI10" i="18"/>
  <c r="AV9" i="18"/>
  <c r="AS9" i="18"/>
  <c r="AP9" i="18"/>
  <c r="AM9" i="18"/>
  <c r="AJ9" i="18"/>
  <c r="AI9" i="18"/>
  <c r="AV8" i="18"/>
  <c r="AS8" i="18"/>
  <c r="AP8" i="18"/>
  <c r="AM8" i="18"/>
  <c r="AJ8" i="18"/>
  <c r="AI8" i="18"/>
  <c r="AV7" i="18"/>
  <c r="AS7" i="18"/>
  <c r="AP7" i="18"/>
  <c r="AM7" i="18"/>
  <c r="AJ7" i="18"/>
  <c r="AI7" i="18"/>
  <c r="AV6" i="18"/>
  <c r="AS6" i="18"/>
  <c r="AP6" i="18"/>
  <c r="AM6" i="18"/>
  <c r="AJ6" i="18"/>
  <c r="AI6" i="18"/>
  <c r="AV5" i="18"/>
  <c r="AS5" i="18"/>
  <c r="AP5" i="18"/>
  <c r="AM5" i="18"/>
  <c r="AJ5" i="18"/>
  <c r="AI5" i="18"/>
  <c r="AV4" i="18"/>
  <c r="AS4" i="18"/>
  <c r="AP4" i="18"/>
  <c r="AM4" i="18"/>
  <c r="AJ4" i="18"/>
  <c r="AI4" i="18"/>
  <c r="AV3" i="18"/>
  <c r="AP3" i="18"/>
  <c r="AM3" i="18"/>
  <c r="AJ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M20" i="16"/>
  <c r="J20" i="16"/>
  <c r="AJ97" i="10"/>
  <c r="AO103" i="10"/>
  <c r="AN103" i="10"/>
  <c r="AM103" i="10"/>
  <c r="AL103" i="10"/>
  <c r="AK103" i="10"/>
  <c r="I6" i="16" s="1"/>
  <c r="F22" i="16" s="1"/>
  <c r="G30" i="16" s="1"/>
  <c r="AI103" i="10"/>
  <c r="C22" i="16" s="1"/>
  <c r="D30" i="16" s="1"/>
  <c r="AG103" i="10"/>
  <c r="C6" i="16" s="1"/>
  <c r="B22" i="16" s="1"/>
  <c r="C30" i="16" s="1"/>
  <c r="AA103" i="10"/>
  <c r="Y103" i="10"/>
  <c r="Q14" i="16" s="1"/>
  <c r="X103" i="10"/>
  <c r="P14" i="16" s="1"/>
  <c r="W103" i="10"/>
  <c r="O14" i="16" s="1"/>
  <c r="AO103" i="9"/>
  <c r="AN103" i="9"/>
  <c r="AM103" i="9"/>
  <c r="AL103" i="9"/>
  <c r="I5" i="16"/>
  <c r="F21" i="16" s="1"/>
  <c r="G29" i="16" s="1"/>
  <c r="C21" i="16"/>
  <c r="D29" i="16" s="1"/>
  <c r="H5" i="16"/>
  <c r="AO103" i="8"/>
  <c r="AN103" i="8"/>
  <c r="AM103" i="8"/>
  <c r="AL103" i="8"/>
  <c r="AK103" i="8"/>
  <c r="I4" i="16" s="1"/>
  <c r="F20" i="16" s="1"/>
  <c r="G28" i="16" s="1"/>
  <c r="AI103" i="8"/>
  <c r="C20" i="16" s="1"/>
  <c r="D28" i="16" s="1"/>
  <c r="AG103" i="8"/>
  <c r="C4" i="16" s="1"/>
  <c r="Q103" i="8"/>
  <c r="N12" i="16" s="1"/>
  <c r="K28" i="16" s="1"/>
  <c r="O103" i="8"/>
  <c r="M12" i="16" s="1"/>
  <c r="I28" i="16" s="1"/>
  <c r="N103" i="8"/>
  <c r="L12" i="16" s="1"/>
  <c r="M103" i="8"/>
  <c r="K12" i="16" s="1"/>
  <c r="H28" i="16" s="1"/>
  <c r="J12" i="16"/>
  <c r="J103" i="8"/>
  <c r="I12" i="16" s="1"/>
  <c r="I103" i="8"/>
  <c r="H12" i="16" s="1"/>
  <c r="H103" i="8"/>
  <c r="G12" i="16" s="1"/>
  <c r="AA103" i="8"/>
  <c r="R12" i="16" s="1"/>
  <c r="Y103" i="8"/>
  <c r="Q12" i="16" s="1"/>
  <c r="X103" i="8"/>
  <c r="P12" i="16" s="1"/>
  <c r="W103" i="8"/>
  <c r="O12" i="16" s="1"/>
  <c r="G103" i="8"/>
  <c r="F12" i="16" s="1"/>
  <c r="E103" i="8"/>
  <c r="E12" i="16" s="1"/>
  <c r="D103" i="8"/>
  <c r="D12" i="16" s="1"/>
  <c r="C103" i="8"/>
  <c r="C12" i="16" s="1"/>
  <c r="AJ102" i="8"/>
  <c r="AH102" i="8"/>
  <c r="AJ101" i="8"/>
  <c r="AH101" i="8"/>
  <c r="AJ100" i="8"/>
  <c r="AH100" i="8"/>
  <c r="AJ99" i="8"/>
  <c r="AH99" i="8"/>
  <c r="AJ98" i="8"/>
  <c r="AH98" i="8"/>
  <c r="AJ97" i="8"/>
  <c r="AH97" i="8"/>
  <c r="AJ96" i="8"/>
  <c r="AH96" i="8"/>
  <c r="AJ95" i="8"/>
  <c r="AH95" i="8"/>
  <c r="AJ94" i="8"/>
  <c r="AH94" i="8"/>
  <c r="AJ93" i="8"/>
  <c r="AH93" i="8"/>
  <c r="AJ92" i="8"/>
  <c r="AH92" i="8"/>
  <c r="AJ91" i="8"/>
  <c r="AH91" i="8"/>
  <c r="AJ90" i="8"/>
  <c r="AH90" i="8"/>
  <c r="AJ89" i="8"/>
  <c r="AH89" i="8"/>
  <c r="AJ88" i="8"/>
  <c r="AH88" i="8"/>
  <c r="AJ87" i="8"/>
  <c r="AH87" i="8"/>
  <c r="AJ86" i="8"/>
  <c r="AH86" i="8"/>
  <c r="AJ85" i="8"/>
  <c r="AH85" i="8"/>
  <c r="AJ84" i="8"/>
  <c r="AH84" i="8"/>
  <c r="AJ83" i="8"/>
  <c r="AH83" i="8"/>
  <c r="AJ82" i="8"/>
  <c r="AH82" i="8"/>
  <c r="AJ81" i="8"/>
  <c r="AH81" i="8"/>
  <c r="AJ80" i="8"/>
  <c r="AH80" i="8"/>
  <c r="AJ79" i="8"/>
  <c r="AH79" i="8"/>
  <c r="AJ78" i="8"/>
  <c r="AH78" i="8"/>
  <c r="AJ77" i="8"/>
  <c r="AH77" i="8"/>
  <c r="AJ76" i="8"/>
  <c r="AH76" i="8"/>
  <c r="AJ75" i="8"/>
  <c r="AH75" i="8"/>
  <c r="AJ74" i="8"/>
  <c r="AH74" i="8"/>
  <c r="AJ73" i="8"/>
  <c r="AH73" i="8"/>
  <c r="AJ72" i="8"/>
  <c r="AH72" i="8"/>
  <c r="AJ71" i="8"/>
  <c r="AH71" i="8"/>
  <c r="AJ70" i="8"/>
  <c r="AH70" i="8"/>
  <c r="AJ69" i="8"/>
  <c r="AH69" i="8"/>
  <c r="AJ68" i="8"/>
  <c r="AH68" i="8"/>
  <c r="AJ67" i="8"/>
  <c r="AH67" i="8"/>
  <c r="AJ66" i="8"/>
  <c r="AH66" i="8"/>
  <c r="AJ65" i="8"/>
  <c r="AH65" i="8"/>
  <c r="AJ64" i="8"/>
  <c r="AH64" i="8"/>
  <c r="AJ63" i="8"/>
  <c r="AH63" i="8"/>
  <c r="AJ62" i="8"/>
  <c r="AH62" i="8"/>
  <c r="AJ61" i="8"/>
  <c r="AH61" i="8"/>
  <c r="AJ60" i="8"/>
  <c r="AH60" i="8"/>
  <c r="AJ59" i="8"/>
  <c r="AH59" i="8"/>
  <c r="AJ58" i="8"/>
  <c r="AH58" i="8"/>
  <c r="AJ57" i="8"/>
  <c r="AH57" i="8"/>
  <c r="AJ56" i="8"/>
  <c r="AH56" i="8"/>
  <c r="AJ55" i="8"/>
  <c r="AH55" i="8"/>
  <c r="AJ54" i="8"/>
  <c r="AH54" i="8"/>
  <c r="AJ53" i="8"/>
  <c r="AH53" i="8"/>
  <c r="AJ52" i="8"/>
  <c r="AJ51" i="8"/>
  <c r="AH51" i="8"/>
  <c r="AJ50" i="8"/>
  <c r="AH50" i="8"/>
  <c r="AJ49" i="8"/>
  <c r="AH49" i="8"/>
  <c r="AJ48" i="8"/>
  <c r="AH48" i="8"/>
  <c r="AJ47" i="8"/>
  <c r="AH47" i="8"/>
  <c r="AJ46" i="8"/>
  <c r="AH46" i="8"/>
  <c r="AJ45" i="8"/>
  <c r="AH45" i="8"/>
  <c r="AJ44" i="8"/>
  <c r="AH44" i="8"/>
  <c r="AJ43" i="8"/>
  <c r="AH43" i="8"/>
  <c r="AJ42" i="8"/>
  <c r="AH42" i="8"/>
  <c r="AJ41" i="8"/>
  <c r="AH41" i="8"/>
  <c r="AJ40" i="8"/>
  <c r="AH40" i="8"/>
  <c r="AJ39" i="8"/>
  <c r="AH39" i="8"/>
  <c r="AJ38" i="8"/>
  <c r="AH38" i="8"/>
  <c r="AJ37" i="8"/>
  <c r="AH37" i="8"/>
  <c r="AJ36" i="8"/>
  <c r="AH36" i="8"/>
  <c r="AJ35" i="8"/>
  <c r="AH35" i="8"/>
  <c r="AJ34" i="8"/>
  <c r="AH34" i="8"/>
  <c r="AJ33" i="8"/>
  <c r="AH33" i="8"/>
  <c r="AJ32" i="8"/>
  <c r="AH32" i="8"/>
  <c r="AJ31" i="8"/>
  <c r="AH31" i="8"/>
  <c r="AJ30" i="8"/>
  <c r="AH30" i="8"/>
  <c r="AJ29" i="8"/>
  <c r="AH29" i="8"/>
  <c r="AJ28" i="8"/>
  <c r="AH28" i="8"/>
  <c r="AJ27" i="8"/>
  <c r="AH27" i="8"/>
  <c r="AJ26" i="8"/>
  <c r="AH26" i="8"/>
  <c r="AJ25" i="8"/>
  <c r="AH25" i="8"/>
  <c r="AJ24" i="8"/>
  <c r="AH24" i="8"/>
  <c r="AJ23" i="8"/>
  <c r="AH23" i="8"/>
  <c r="AJ22" i="8"/>
  <c r="AH22" i="8"/>
  <c r="AJ21" i="8"/>
  <c r="AH21" i="8"/>
  <c r="AJ20" i="8"/>
  <c r="AH20" i="8"/>
  <c r="AJ19" i="8"/>
  <c r="AH19" i="8"/>
  <c r="AJ18" i="8"/>
  <c r="AH18" i="8"/>
  <c r="AJ17" i="8"/>
  <c r="AH17" i="8"/>
  <c r="AJ16" i="8"/>
  <c r="AH16" i="8"/>
  <c r="AJ15" i="8"/>
  <c r="AH15" i="8"/>
  <c r="AJ14" i="8"/>
  <c r="AH14" i="8"/>
  <c r="AJ13" i="8"/>
  <c r="AH13" i="8"/>
  <c r="AJ12" i="8"/>
  <c r="AH12" i="8"/>
  <c r="AJ11" i="8"/>
  <c r="AH11" i="8"/>
  <c r="AJ10" i="8"/>
  <c r="AH10" i="8"/>
  <c r="AJ9" i="8"/>
  <c r="AH9" i="8"/>
  <c r="AJ8" i="8"/>
  <c r="AH8" i="8"/>
  <c r="AJ7" i="8"/>
  <c r="AH7" i="8"/>
  <c r="AJ6" i="8"/>
  <c r="AH6" i="8"/>
  <c r="AJ5" i="8"/>
  <c r="AH5" i="8"/>
  <c r="AJ4" i="8"/>
  <c r="AH4" i="8"/>
  <c r="AJ3" i="8"/>
  <c r="J31" i="16" l="1"/>
  <c r="H31" i="16"/>
  <c r="I31" i="16"/>
  <c r="K31" i="16"/>
  <c r="N31" i="16"/>
  <c r="H6" i="16"/>
  <c r="R14" i="16"/>
  <c r="R15" i="16" s="1"/>
  <c r="M15" i="16"/>
  <c r="P15" i="16"/>
  <c r="N15" i="16"/>
  <c r="Q15" i="16"/>
  <c r="G15" i="16"/>
  <c r="C15" i="16"/>
  <c r="I15" i="16"/>
  <c r="D15" i="16"/>
  <c r="J15" i="16"/>
  <c r="H15" i="16"/>
  <c r="E15" i="16"/>
  <c r="K15" i="16"/>
  <c r="D3" i="16"/>
  <c r="D7" i="16" s="1"/>
  <c r="O15" i="16"/>
  <c r="F15" i="16"/>
  <c r="L15" i="16"/>
  <c r="G7" i="16"/>
  <c r="M19" i="16"/>
  <c r="M23" i="16" s="1"/>
  <c r="P19" i="16"/>
  <c r="P23" i="16" s="1"/>
  <c r="H3" i="16"/>
  <c r="M3" i="16"/>
  <c r="AH14" i="10"/>
  <c r="AX14" i="10"/>
  <c r="AR14" i="10"/>
  <c r="AU14" i="10"/>
  <c r="BA14" i="10"/>
  <c r="AH38" i="10"/>
  <c r="AX38" i="10"/>
  <c r="AR38" i="10"/>
  <c r="BA38" i="10"/>
  <c r="AU38" i="10"/>
  <c r="AH70" i="10"/>
  <c r="AX70" i="10"/>
  <c r="BA70" i="10"/>
  <c r="AR70" i="10"/>
  <c r="AU70" i="10"/>
  <c r="AJ23" i="10"/>
  <c r="AU23" i="10"/>
  <c r="AR23" i="10"/>
  <c r="BA23" i="10"/>
  <c r="AX23" i="10"/>
  <c r="AJ55" i="10"/>
  <c r="AU55" i="10"/>
  <c r="BA55" i="10"/>
  <c r="AX55" i="10"/>
  <c r="AR55" i="10"/>
  <c r="AJ87" i="10"/>
  <c r="AR87" i="10"/>
  <c r="BA87" i="10"/>
  <c r="AU87" i="10"/>
  <c r="AX87" i="10"/>
  <c r="AH17" i="10"/>
  <c r="BA17" i="10"/>
  <c r="AU17" i="10"/>
  <c r="AX17" i="10"/>
  <c r="AR17" i="10"/>
  <c r="AH49" i="10"/>
  <c r="BA49" i="10"/>
  <c r="AU49" i="10"/>
  <c r="AR49" i="10"/>
  <c r="AX49" i="10"/>
  <c r="AH81" i="10"/>
  <c r="BA81" i="10"/>
  <c r="AU81" i="10"/>
  <c r="AX81" i="10"/>
  <c r="AR81" i="10"/>
  <c r="AJ5" i="10"/>
  <c r="AX5" i="10"/>
  <c r="AR5" i="10"/>
  <c r="BA5" i="10"/>
  <c r="AU5" i="10"/>
  <c r="AJ13" i="10"/>
  <c r="AX13" i="10"/>
  <c r="AR13" i="10"/>
  <c r="AU13" i="10"/>
  <c r="BA13" i="10"/>
  <c r="AH21" i="10"/>
  <c r="AX21" i="10"/>
  <c r="AR21" i="10"/>
  <c r="AU21" i="10"/>
  <c r="BA21" i="10"/>
  <c r="AJ29" i="10"/>
  <c r="AX29" i="10"/>
  <c r="AR29" i="10"/>
  <c r="BA29" i="10"/>
  <c r="AU29" i="10"/>
  <c r="AH37" i="10"/>
  <c r="AX37" i="10"/>
  <c r="AR37" i="10"/>
  <c r="BA37" i="10"/>
  <c r="AU37" i="10"/>
  <c r="AJ45" i="10"/>
  <c r="AX45" i="10"/>
  <c r="AR45" i="10"/>
  <c r="AU45" i="10"/>
  <c r="BA45" i="10"/>
  <c r="AH53" i="10"/>
  <c r="AX53" i="10"/>
  <c r="AR53" i="10"/>
  <c r="AU53" i="10"/>
  <c r="BA53" i="10"/>
  <c r="AJ61" i="10"/>
  <c r="AX61" i="10"/>
  <c r="AR61" i="10"/>
  <c r="BA61" i="10"/>
  <c r="AU61" i="10"/>
  <c r="AH69" i="10"/>
  <c r="AX69" i="10"/>
  <c r="AR69" i="10"/>
  <c r="BA69" i="10"/>
  <c r="AU69" i="10"/>
  <c r="AH77" i="10"/>
  <c r="AX77" i="10"/>
  <c r="AR77" i="10"/>
  <c r="AU77" i="10"/>
  <c r="BA77" i="10"/>
  <c r="AJ85" i="10"/>
  <c r="AX85" i="10"/>
  <c r="AR85" i="10"/>
  <c r="BA85" i="10"/>
  <c r="AU85" i="10"/>
  <c r="AJ93" i="10"/>
  <c r="AX93" i="10"/>
  <c r="AR93" i="10"/>
  <c r="AU93" i="10"/>
  <c r="BA93" i="10"/>
  <c r="AJ101" i="10"/>
  <c r="AX101" i="10"/>
  <c r="AR101" i="10"/>
  <c r="AU101" i="10"/>
  <c r="BA101" i="10"/>
  <c r="AJ102" i="10"/>
  <c r="AX102" i="10"/>
  <c r="AR102" i="10"/>
  <c r="AU102" i="10"/>
  <c r="BA102" i="10"/>
  <c r="AH95" i="10"/>
  <c r="BA95" i="10"/>
  <c r="AR95" i="10"/>
  <c r="AU95" i="10"/>
  <c r="AX95" i="10"/>
  <c r="AH54" i="10"/>
  <c r="AX54" i="10"/>
  <c r="AU54" i="10"/>
  <c r="BA54" i="10"/>
  <c r="AR54" i="10"/>
  <c r="AJ8" i="10"/>
  <c r="BA8" i="10"/>
  <c r="AU8" i="10"/>
  <c r="AX8" i="10"/>
  <c r="AR8" i="10"/>
  <c r="AJ16" i="10"/>
  <c r="BA16" i="10"/>
  <c r="AX16" i="10"/>
  <c r="AR16" i="10"/>
  <c r="AU16" i="10"/>
  <c r="AJ24" i="10"/>
  <c r="BA24" i="10"/>
  <c r="AX24" i="10"/>
  <c r="AU24" i="10"/>
  <c r="AR24" i="10"/>
  <c r="AJ32" i="10"/>
  <c r="BA32" i="10"/>
  <c r="AU32" i="10"/>
  <c r="AR32" i="10"/>
  <c r="AX32" i="10"/>
  <c r="AJ40" i="10"/>
  <c r="BA40" i="10"/>
  <c r="AU40" i="10"/>
  <c r="AR40" i="10"/>
  <c r="AX40" i="10"/>
  <c r="AJ48" i="10"/>
  <c r="BA48" i="10"/>
  <c r="AR48" i="10"/>
  <c r="AX48" i="10"/>
  <c r="AU48" i="10"/>
  <c r="AJ56" i="10"/>
  <c r="BA56" i="10"/>
  <c r="AX56" i="10"/>
  <c r="AR56" i="10"/>
  <c r="AU56" i="10"/>
  <c r="AJ64" i="10"/>
  <c r="BA64" i="10"/>
  <c r="AU64" i="10"/>
  <c r="AX64" i="10"/>
  <c r="AR64" i="10"/>
  <c r="AJ72" i="10"/>
  <c r="BA72" i="10"/>
  <c r="AU72" i="10"/>
  <c r="AX72" i="10"/>
  <c r="AR72" i="10"/>
  <c r="AJ80" i="10"/>
  <c r="BA80" i="10"/>
  <c r="AX80" i="10"/>
  <c r="AR80" i="10"/>
  <c r="AU80" i="10"/>
  <c r="AJ88" i="10"/>
  <c r="BA88" i="10"/>
  <c r="AX88" i="10"/>
  <c r="AR88" i="10"/>
  <c r="AU88" i="10"/>
  <c r="AJ96" i="10"/>
  <c r="BA96" i="10"/>
  <c r="AR96" i="10"/>
  <c r="AU96" i="10"/>
  <c r="AX96" i="10"/>
  <c r="AH62" i="10"/>
  <c r="AX62" i="10"/>
  <c r="AU62" i="10"/>
  <c r="AR62" i="10"/>
  <c r="BA62" i="10"/>
  <c r="AH6" i="10"/>
  <c r="AX6" i="10"/>
  <c r="BA6" i="10"/>
  <c r="AR6" i="10"/>
  <c r="AU6" i="10"/>
  <c r="AH46" i="10"/>
  <c r="AX46" i="10"/>
  <c r="AU46" i="10"/>
  <c r="BA46" i="10"/>
  <c r="AR46" i="10"/>
  <c r="AH94" i="10"/>
  <c r="AX94" i="10"/>
  <c r="AR94" i="10"/>
  <c r="AU94" i="10"/>
  <c r="BA94" i="10"/>
  <c r="AJ7" i="10"/>
  <c r="AX7" i="10"/>
  <c r="BA7" i="10"/>
  <c r="AR7" i="10"/>
  <c r="AU7" i="10"/>
  <c r="AJ47" i="10"/>
  <c r="BA47" i="10"/>
  <c r="AR47" i="10"/>
  <c r="AX47" i="10"/>
  <c r="AU47" i="10"/>
  <c r="AJ79" i="10"/>
  <c r="BA79" i="10"/>
  <c r="AX79" i="10"/>
  <c r="AR79" i="10"/>
  <c r="AU79" i="10"/>
  <c r="AH25" i="10"/>
  <c r="BA25" i="10"/>
  <c r="AU25" i="10"/>
  <c r="AX25" i="10"/>
  <c r="AR25" i="10"/>
  <c r="AH57" i="10"/>
  <c r="BA57" i="10"/>
  <c r="AU57" i="10"/>
  <c r="AR57" i="10"/>
  <c r="AX57" i="10"/>
  <c r="AH89" i="10"/>
  <c r="BA89" i="10"/>
  <c r="AU89" i="10"/>
  <c r="AX89" i="10"/>
  <c r="AR89" i="10"/>
  <c r="AJ10" i="10"/>
  <c r="BA10" i="10"/>
  <c r="AU10" i="10"/>
  <c r="AR10" i="10"/>
  <c r="AX10" i="10"/>
  <c r="AJ18" i="10"/>
  <c r="BA18" i="10"/>
  <c r="AU18" i="10"/>
  <c r="AX18" i="10"/>
  <c r="AR18" i="10"/>
  <c r="AJ26" i="10"/>
  <c r="BA26" i="10"/>
  <c r="AU26" i="10"/>
  <c r="AX26" i="10"/>
  <c r="AR26" i="10"/>
  <c r="AJ34" i="10"/>
  <c r="BA34" i="10"/>
  <c r="AU34" i="10"/>
  <c r="AX34" i="10"/>
  <c r="AR34" i="10"/>
  <c r="AJ42" i="10"/>
  <c r="BA42" i="10"/>
  <c r="AU42" i="10"/>
  <c r="AR42" i="10"/>
  <c r="AX42" i="10"/>
  <c r="AJ50" i="10"/>
  <c r="BA50" i="10"/>
  <c r="AU50" i="10"/>
  <c r="AR50" i="10"/>
  <c r="AX50" i="10"/>
  <c r="AJ58" i="10"/>
  <c r="BA58" i="10"/>
  <c r="AU58" i="10"/>
  <c r="AX58" i="10"/>
  <c r="AR58" i="10"/>
  <c r="AJ66" i="10"/>
  <c r="BA66" i="10"/>
  <c r="AU66" i="10"/>
  <c r="AX66" i="10"/>
  <c r="AR66" i="10"/>
  <c r="AJ74" i="10"/>
  <c r="BA74" i="10"/>
  <c r="AU74" i="10"/>
  <c r="AR74" i="10"/>
  <c r="AX74" i="10"/>
  <c r="AJ82" i="10"/>
  <c r="BA82" i="10"/>
  <c r="AX82" i="10"/>
  <c r="AU82" i="10"/>
  <c r="AR82" i="10"/>
  <c r="AJ90" i="10"/>
  <c r="BA90" i="10"/>
  <c r="AX90" i="10"/>
  <c r="AU90" i="10"/>
  <c r="AR90" i="10"/>
  <c r="AJ98" i="10"/>
  <c r="BA98" i="10"/>
  <c r="AX98" i="10"/>
  <c r="AU98" i="10"/>
  <c r="AR98" i="10"/>
  <c r="AH97" i="10"/>
  <c r="BA97" i="10"/>
  <c r="AU97" i="10"/>
  <c r="AR97" i="10"/>
  <c r="AX97" i="10"/>
  <c r="AH22" i="10"/>
  <c r="AX22" i="10"/>
  <c r="AU22" i="10"/>
  <c r="AR22" i="10"/>
  <c r="BA22" i="10"/>
  <c r="AH78" i="10"/>
  <c r="AX78" i="10"/>
  <c r="AR78" i="10"/>
  <c r="AU78" i="10"/>
  <c r="BA78" i="10"/>
  <c r="AJ39" i="10"/>
  <c r="AR39" i="10"/>
  <c r="AX39" i="10"/>
  <c r="BA39" i="10"/>
  <c r="AU39" i="10"/>
  <c r="AJ71" i="10"/>
  <c r="AX71" i="10"/>
  <c r="BA71" i="10"/>
  <c r="AR71" i="10"/>
  <c r="AU71" i="10"/>
  <c r="AH33" i="10"/>
  <c r="BA33" i="10"/>
  <c r="AU33" i="10"/>
  <c r="AR33" i="10"/>
  <c r="AX33" i="10"/>
  <c r="AH65" i="10"/>
  <c r="BA65" i="10"/>
  <c r="AU65" i="10"/>
  <c r="AR65" i="10"/>
  <c r="AX65" i="10"/>
  <c r="AJ3" i="10"/>
  <c r="AR3" i="10"/>
  <c r="AU3" i="10"/>
  <c r="AX3" i="10"/>
  <c r="BA3" i="10"/>
  <c r="AJ11" i="10"/>
  <c r="BA11" i="10"/>
  <c r="AX11" i="10"/>
  <c r="AU11" i="10"/>
  <c r="AR11" i="10"/>
  <c r="AH19" i="10"/>
  <c r="BA19" i="10"/>
  <c r="AR19" i="10"/>
  <c r="AX19" i="10"/>
  <c r="AU19" i="10"/>
  <c r="AJ27" i="10"/>
  <c r="BA27" i="10"/>
  <c r="AX27" i="10"/>
  <c r="AU27" i="10"/>
  <c r="AR27" i="10"/>
  <c r="AJ35" i="10"/>
  <c r="BA35" i="10"/>
  <c r="AX35" i="10"/>
  <c r="AU35" i="10"/>
  <c r="AR35" i="10"/>
  <c r="AJ43" i="10"/>
  <c r="BA43" i="10"/>
  <c r="AU43" i="10"/>
  <c r="AR43" i="10"/>
  <c r="AX43" i="10"/>
  <c r="AH51" i="10"/>
  <c r="BA51" i="10"/>
  <c r="AR51" i="10"/>
  <c r="AX51" i="10"/>
  <c r="AU51" i="10"/>
  <c r="AJ59" i="10"/>
  <c r="BA59" i="10"/>
  <c r="AX59" i="10"/>
  <c r="AR59" i="10"/>
  <c r="AU59" i="10"/>
  <c r="AJ67" i="10"/>
  <c r="BA67" i="10"/>
  <c r="AX67" i="10"/>
  <c r="AR67" i="10"/>
  <c r="AU67" i="10"/>
  <c r="AJ75" i="10"/>
  <c r="BA75" i="10"/>
  <c r="AR75" i="10"/>
  <c r="AU75" i="10"/>
  <c r="AX75" i="10"/>
  <c r="AH83" i="10"/>
  <c r="BA83" i="10"/>
  <c r="AU83" i="10"/>
  <c r="AR83" i="10"/>
  <c r="AX83" i="10"/>
  <c r="AJ91" i="10"/>
  <c r="BA91" i="10"/>
  <c r="AX91" i="10"/>
  <c r="AR91" i="10"/>
  <c r="AU91" i="10"/>
  <c r="AH99" i="10"/>
  <c r="BA99" i="10"/>
  <c r="AX99" i="10"/>
  <c r="AU99" i="10"/>
  <c r="AR99" i="10"/>
  <c r="AH30" i="10"/>
  <c r="AX30" i="10"/>
  <c r="AU30" i="10"/>
  <c r="AR30" i="10"/>
  <c r="BA30" i="10"/>
  <c r="AH86" i="10"/>
  <c r="AX86" i="10"/>
  <c r="AR86" i="10"/>
  <c r="BA86" i="10"/>
  <c r="AU86" i="10"/>
  <c r="AJ15" i="10"/>
  <c r="BA15" i="10"/>
  <c r="AX15" i="10"/>
  <c r="AR15" i="10"/>
  <c r="AU15" i="10"/>
  <c r="AJ31" i="10"/>
  <c r="BA31" i="10"/>
  <c r="AU31" i="10"/>
  <c r="AR31" i="10"/>
  <c r="AX31" i="10"/>
  <c r="AJ63" i="10"/>
  <c r="BA63" i="10"/>
  <c r="AU63" i="10"/>
  <c r="AX63" i="10"/>
  <c r="AR63" i="10"/>
  <c r="AH9" i="10"/>
  <c r="BA9" i="10"/>
  <c r="AU9" i="10"/>
  <c r="AX9" i="10"/>
  <c r="AR9" i="10"/>
  <c r="AH41" i="10"/>
  <c r="BA41" i="10"/>
  <c r="AU41" i="10"/>
  <c r="AR41" i="10"/>
  <c r="AX41" i="10"/>
  <c r="AH73" i="10"/>
  <c r="BA73" i="10"/>
  <c r="AU73" i="10"/>
  <c r="AX73" i="10"/>
  <c r="AR73" i="10"/>
  <c r="AJ4" i="10"/>
  <c r="BA4" i="10"/>
  <c r="AX4" i="10"/>
  <c r="AR4" i="10"/>
  <c r="AU4" i="10"/>
  <c r="AH12" i="10"/>
  <c r="AX12" i="10"/>
  <c r="AU12" i="10"/>
  <c r="AR12" i="10"/>
  <c r="BA12" i="10"/>
  <c r="AJ20" i="10"/>
  <c r="AU20" i="10"/>
  <c r="BA20" i="10"/>
  <c r="AR20" i="10"/>
  <c r="AX20" i="10"/>
  <c r="AH28" i="10"/>
  <c r="AR28" i="10"/>
  <c r="AX28" i="10"/>
  <c r="BA28" i="10"/>
  <c r="AU28" i="10"/>
  <c r="AJ36" i="10"/>
  <c r="BA36" i="10"/>
  <c r="AX36" i="10"/>
  <c r="AU36" i="10"/>
  <c r="AR36" i="10"/>
  <c r="AH44" i="10"/>
  <c r="AX44" i="10"/>
  <c r="AU44" i="10"/>
  <c r="BA44" i="10"/>
  <c r="AR44" i="10"/>
  <c r="AJ52" i="10"/>
  <c r="AU52" i="10"/>
  <c r="BA52" i="10"/>
  <c r="AR52" i="10"/>
  <c r="AX52" i="10"/>
  <c r="AH60" i="10"/>
  <c r="AX60" i="10"/>
  <c r="AR60" i="10"/>
  <c r="BA60" i="10"/>
  <c r="AU60" i="10"/>
  <c r="AJ68" i="10"/>
  <c r="BA68" i="10"/>
  <c r="AX68" i="10"/>
  <c r="AR68" i="10"/>
  <c r="AU68" i="10"/>
  <c r="AJ76" i="10"/>
  <c r="AX76" i="10"/>
  <c r="AR76" i="10"/>
  <c r="AU76" i="10"/>
  <c r="BA76" i="10"/>
  <c r="AH84" i="10"/>
  <c r="AR84" i="10"/>
  <c r="BA84" i="10"/>
  <c r="AU84" i="10"/>
  <c r="AX84" i="10"/>
  <c r="AJ92" i="10"/>
  <c r="AU92" i="10"/>
  <c r="AR92" i="10"/>
  <c r="AX92" i="10"/>
  <c r="BA92" i="10"/>
  <c r="AJ100" i="10"/>
  <c r="BA100" i="10"/>
  <c r="AX100" i="10"/>
  <c r="AU100" i="10"/>
  <c r="AR100" i="10"/>
  <c r="F19" i="16"/>
  <c r="G27" i="16" s="1"/>
  <c r="I7" i="16"/>
  <c r="B19" i="16"/>
  <c r="C27" i="16" s="1"/>
  <c r="C7" i="16"/>
  <c r="C23" i="16"/>
  <c r="D31" i="16" s="1"/>
  <c r="H4" i="16"/>
  <c r="N20" i="16"/>
  <c r="I19" i="16"/>
  <c r="I23" i="16" s="1"/>
  <c r="AS13" i="18"/>
  <c r="Q3" i="16" s="1"/>
  <c r="AM13" i="18"/>
  <c r="O3" i="16" s="1"/>
  <c r="AJ13" i="18"/>
  <c r="E19" i="16" s="1"/>
  <c r="F27" i="16" s="1"/>
  <c r="AP13" i="18"/>
  <c r="P3" i="16" s="1"/>
  <c r="K19" i="16" s="1"/>
  <c r="AV13" i="18"/>
  <c r="R3" i="16" s="1"/>
  <c r="K20" i="16"/>
  <c r="O19" i="16"/>
  <c r="O23" i="16" s="1"/>
  <c r="Q20" i="16"/>
  <c r="J19" i="16"/>
  <c r="J23" i="16" s="1"/>
  <c r="B20" i="16"/>
  <c r="C28" i="16" s="1"/>
  <c r="L19" i="16"/>
  <c r="L23" i="16" s="1"/>
  <c r="B21" i="16"/>
  <c r="C29" i="16" s="1"/>
  <c r="H20" i="16"/>
  <c r="AJ44" i="10"/>
  <c r="AJ51" i="10"/>
  <c r="AH20" i="10"/>
  <c r="AJ54" i="10"/>
  <c r="AH75" i="10"/>
  <c r="AH27" i="10"/>
  <c r="AJ86" i="10"/>
  <c r="AH11" i="10"/>
  <c r="AH36" i="10"/>
  <c r="AJ70" i="10"/>
  <c r="AH91" i="10"/>
  <c r="AJ6" i="10"/>
  <c r="AJ14" i="10"/>
  <c r="AH35" i="10"/>
  <c r="AJ60" i="10"/>
  <c r="AJ12" i="10"/>
  <c r="AJ22" i="10"/>
  <c r="AH43" i="10"/>
  <c r="AJ30" i="10"/>
  <c r="AJ84" i="10"/>
  <c r="AH3" i="10"/>
  <c r="AJ46" i="10"/>
  <c r="AH67" i="10"/>
  <c r="AH76" i="10"/>
  <c r="AH52" i="10"/>
  <c r="AJ62" i="10"/>
  <c r="AH4" i="10"/>
  <c r="AJ19" i="10"/>
  <c r="AJ28" i="10"/>
  <c r="AJ38" i="10"/>
  <c r="AH59" i="10"/>
  <c r="AH68" i="10"/>
  <c r="AJ83" i="10"/>
  <c r="AJ78" i="10"/>
  <c r="AJ94" i="10"/>
  <c r="AH100" i="10"/>
  <c r="AH7" i="10"/>
  <c r="AH15" i="10"/>
  <c r="AH23" i="10"/>
  <c r="AH31" i="10"/>
  <c r="AH39" i="10"/>
  <c r="AH47" i="10"/>
  <c r="AH55" i="10"/>
  <c r="AH63" i="10"/>
  <c r="AH71" i="10"/>
  <c r="AH79" i="10"/>
  <c r="AH87" i="10"/>
  <c r="AH92" i="10"/>
  <c r="AJ9" i="10"/>
  <c r="AJ17" i="10"/>
  <c r="AJ25" i="10"/>
  <c r="AJ33" i="10"/>
  <c r="AJ41" i="10"/>
  <c r="AJ49" i="10"/>
  <c r="AJ57" i="10"/>
  <c r="AJ65" i="10"/>
  <c r="AJ73" i="10"/>
  <c r="AJ81" i="10"/>
  <c r="AJ89" i="10"/>
  <c r="AH102" i="10"/>
  <c r="AJ99" i="10"/>
  <c r="AH26" i="10"/>
  <c r="AH66" i="10"/>
  <c r="AJ95" i="10"/>
  <c r="AH34" i="10"/>
  <c r="AH98" i="10"/>
  <c r="AH93" i="10"/>
  <c r="B103" i="10"/>
  <c r="B6" i="16" s="1"/>
  <c r="AH42" i="10"/>
  <c r="AH58" i="10"/>
  <c r="AH90" i="10"/>
  <c r="AH101" i="10"/>
  <c r="AH10" i="10"/>
  <c r="AH18" i="10"/>
  <c r="AH50" i="10"/>
  <c r="AH74" i="10"/>
  <c r="AH82" i="10"/>
  <c r="AH5" i="10"/>
  <c r="AH13" i="10"/>
  <c r="AH29" i="10"/>
  <c r="AH45" i="10"/>
  <c r="AH61" i="10"/>
  <c r="AH85" i="10"/>
  <c r="AH8" i="10"/>
  <c r="AH16" i="10"/>
  <c r="AJ21" i="10"/>
  <c r="AH24" i="10"/>
  <c r="AH32" i="10"/>
  <c r="AJ37" i="10"/>
  <c r="AH40" i="10"/>
  <c r="AH48" i="10"/>
  <c r="AJ53" i="10"/>
  <c r="AH56" i="10"/>
  <c r="AH64" i="10"/>
  <c r="AJ69" i="10"/>
  <c r="AH72" i="10"/>
  <c r="AJ77" i="10"/>
  <c r="AH80" i="10"/>
  <c r="AH88" i="10"/>
  <c r="AH96" i="10"/>
  <c r="AJ103" i="8"/>
  <c r="E20" i="16" s="1"/>
  <c r="F28" i="16" s="1"/>
  <c r="AH103" i="8"/>
  <c r="G19" i="16" l="1"/>
  <c r="G23" i="16" s="1"/>
  <c r="B14" i="16"/>
  <c r="B30" i="16"/>
  <c r="M7" i="16"/>
  <c r="Q19" i="16"/>
  <c r="H7" i="16"/>
  <c r="R19" i="16"/>
  <c r="R23" i="16" s="1"/>
  <c r="BA103" i="10"/>
  <c r="R6" i="16" s="1"/>
  <c r="AU103" i="10"/>
  <c r="P6" i="16" s="1"/>
  <c r="K22" i="16" s="1"/>
  <c r="AR103" i="10"/>
  <c r="O6" i="16" s="1"/>
  <c r="H22" i="16" s="1"/>
  <c r="AX103" i="10"/>
  <c r="Q6" i="16" s="1"/>
  <c r="N22" i="16" s="1"/>
  <c r="P5" i="16"/>
  <c r="Q5" i="16"/>
  <c r="R5" i="16"/>
  <c r="O5" i="16"/>
  <c r="F23" i="16"/>
  <c r="G31" i="16" s="1"/>
  <c r="D19" i="16"/>
  <c r="E27" i="16" s="1"/>
  <c r="B23" i="16"/>
  <c r="C31" i="16" s="1"/>
  <c r="N4" i="16"/>
  <c r="D20" i="16" s="1"/>
  <c r="E28" i="16" s="1"/>
  <c r="H19" i="16"/>
  <c r="N19" i="16"/>
  <c r="AH103" i="10"/>
  <c r="N6" i="16" s="1"/>
  <c r="D22" i="16" s="1"/>
  <c r="E30" i="16" s="1"/>
  <c r="AJ103" i="10"/>
  <c r="E22" i="16" s="1"/>
  <c r="F30" i="16" s="1"/>
  <c r="E21" i="16"/>
  <c r="F29" i="16" s="1"/>
  <c r="N5" i="16"/>
  <c r="D21" i="16" s="1"/>
  <c r="E29" i="16" s="1"/>
  <c r="Q22" i="16" l="1"/>
  <c r="Q7" i="16"/>
  <c r="O7" i="16"/>
  <c r="H21" i="16"/>
  <c r="H23" i="16" s="1"/>
  <c r="R7" i="16"/>
  <c r="Q21" i="16"/>
  <c r="E23" i="16"/>
  <c r="F31" i="16" s="1"/>
  <c r="B7" i="16"/>
  <c r="N21" i="16"/>
  <c r="N23" i="16" s="1"/>
  <c r="P7" i="16"/>
  <c r="K21" i="16"/>
  <c r="K23" i="16" s="1"/>
  <c r="N7" i="16"/>
  <c r="D23" i="16"/>
  <c r="E31" i="16" s="1"/>
  <c r="B15" i="16" l="1"/>
  <c r="B31" i="16"/>
  <c r="Q23" i="16"/>
</calcChain>
</file>

<file path=xl/sharedStrings.xml><?xml version="1.0" encoding="utf-8"?>
<sst xmlns="http://schemas.openxmlformats.org/spreadsheetml/2006/main" count="9376" uniqueCount="132">
  <si>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</si>
  <si>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</si>
  <si>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</si>
  <si>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</si>
  <si>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</si>
  <si>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</si>
  <si>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</si>
  <si>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</si>
  <si>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</si>
  <si>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</si>
  <si>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</si>
  <si>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</si>
  <si>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</si>
  <si>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lb</t>
  </si>
  <si>
    <t>time</t>
  </si>
  <si>
    <t>Obj</t>
  </si>
  <si>
    <t>Lb</t>
  </si>
  <si>
    <t>I</t>
  </si>
  <si>
    <t>II</t>
  </si>
  <si>
    <t>III</t>
  </si>
  <si>
    <t>IV</t>
  </si>
  <si>
    <t>Instancia</t>
  </si>
  <si>
    <t>BKS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</si>
  <si>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</si>
  <si>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</si>
  <si>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</si>
  <si>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</si>
  <si>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</si>
  <si>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</si>
  <si>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</si>
  <si>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</si>
  <si>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</si>
  <si>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</si>
  <si>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</si>
  <si>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</si>
  <si>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</si>
  <si>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</si>
  <si>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</si>
  <si>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</si>
  <si>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</si>
  <si>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</si>
  <si>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</si>
  <si>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</si>
  <si>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</si>
  <si>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</si>
  <si>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</si>
  <si>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</si>
  <si>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</si>
  <si>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</si>
  <si>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</si>
  <si>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</si>
  <si>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</si>
  <si>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</si>
  <si>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</si>
  <si>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</si>
  <si>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</si>
  <si>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</si>
  <si>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</si>
  <si>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</si>
  <si>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</si>
  <si>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</si>
  <si>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</si>
  <si>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</si>
  <si>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</si>
  <si>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</si>
  <si>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</si>
  <si>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</si>
  <si>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</si>
  <si>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</si>
  <si>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</si>
  <si>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</si>
  <si>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</si>
  <si>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</si>
  <si>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</si>
  <si>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</si>
  <si>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</si>
  <si>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</si>
  <si>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</si>
  <si>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</si>
  <si>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</si>
  <si>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</si>
  <si>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</si>
  <si>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</si>
  <si>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Promedio de Gap avg</t>
  </si>
  <si>
    <t>Bks</t>
  </si>
  <si>
    <t>Tiempo pob</t>
  </si>
  <si>
    <t>Gap Avg</t>
  </si>
  <si>
    <t>Poblacion inicial</t>
  </si>
  <si>
    <t>Mejor it</t>
  </si>
  <si>
    <t>Promedio de Gap Avg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</si>
  <si>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</si>
  <si>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</si>
  <si>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</si>
  <si>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</si>
  <si>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</si>
  <si>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</si>
  <si>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</si>
  <si>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TL_MGA</t>
  </si>
  <si>
    <t>Gap Best</t>
  </si>
  <si>
    <t>Iteration</t>
  </si>
  <si>
    <t>Best iteration</t>
  </si>
  <si>
    <t>p-value</t>
  </si>
  <si>
    <t>obj</t>
  </si>
  <si>
    <t>Base</t>
  </si>
  <si>
    <t>base</t>
  </si>
  <si>
    <t>Nueva tabla</t>
  </si>
  <si>
    <t>Best_inicial</t>
  </si>
  <si>
    <t>Poblacion_avg</t>
  </si>
  <si>
    <t>Tiempo_pob</t>
  </si>
  <si>
    <t>Total_it</t>
  </si>
  <si>
    <t>best_iteration</t>
  </si>
  <si>
    <t>AG8</t>
  </si>
  <si>
    <t>AG7</t>
  </si>
  <si>
    <t>Promedio de Total_it</t>
  </si>
  <si>
    <t>Promedio de best_iteration</t>
  </si>
  <si>
    <t>gg gap to bks</t>
  </si>
  <si>
    <t>Milp especial</t>
  </si>
  <si>
    <t>milp especial</t>
  </si>
  <si>
    <t>especial to bks</t>
  </si>
  <si>
    <t>Gap to bks</t>
  </si>
  <si>
    <t>Gap to lb</t>
  </si>
  <si>
    <t>MILP-TL</t>
  </si>
  <si>
    <t>MILP-DL-Large</t>
  </si>
  <si>
    <t>Lb-Gap</t>
  </si>
  <si>
    <t>BKS-Gap</t>
  </si>
  <si>
    <t>Instance</t>
  </si>
  <si>
    <t>Overall</t>
  </si>
  <si>
    <t>MILP-DL-Short</t>
  </si>
  <si>
    <t>GG-Short</t>
  </si>
  <si>
    <t>DL-Short</t>
  </si>
  <si>
    <t>DL-Large</t>
  </si>
  <si>
    <t>GG-Large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</si>
</sst>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0" fontId="0" fillId="0" borderId="0" xfId="1" applyNumberFormat="1" applyFont="1"/>
    <xf numFmtId="1" fontId="0" fillId="0" borderId="0" xfId="0" applyNumberFormat="1"/>
    <xf numFmtId="164" fontId="0" fillId="2" borderId="11" xfId="0" applyNumberFormat="1" applyFill="1" applyBorder="1" applyAlignment="1">
      <alignment horizontal="left"/>
    </xf>
    <xf numFmtId="2" fontId="0" fillId="2" borderId="9" xfId="0" applyNumberFormat="1" applyFill="1" applyBorder="1" applyAlignment="1">
      <alignment horizontal="left"/>
    </xf>
    <xf numFmtId="2" fontId="1" fillId="7" borderId="4" xfId="0" applyNumberFormat="1" applyFont="1" applyFill="1" applyBorder="1" applyAlignment="1">
      <alignment horizontal="left"/>
    </xf>
    <xf numFmtId="2" fontId="0" fillId="2" borderId="0" xfId="0" applyNumberFormat="1" applyFill="1"/>
    <xf numFmtId="1" fontId="0" fillId="2" borderId="0" xfId="0" applyNumberFormat="1" applyFill="1" applyAlignment="1">
      <alignment horizontal="left"/>
    </xf>
    <xf numFmtId="1" fontId="0" fillId="2" borderId="4" xfId="0" applyNumberFormat="1" applyFill="1" applyBorder="1" applyAlignment="1">
      <alignment horizontal="left"/>
    </xf>
    <xf numFmtId="1" fontId="0" fillId="2" borderId="12" xfId="0" applyNumberFormat="1" applyFill="1" applyBorder="1" applyAlignment="1">
      <alignment horizontal="left"/>
    </xf>
    <xf numFmtId="2" fontId="1" fillId="7" borderId="12" xfId="0" applyNumberFormat="1" applyFont="1" applyFill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2" fontId="6" fillId="2" borderId="5" xfId="0" applyNumberFormat="1" applyFont="1" applyFill="1" applyBorder="1" applyAlignment="1">
      <alignment horizontal="left"/>
    </xf>
    <xf numFmtId="2" fontId="6" fillId="2" borderId="4" xfId="0" applyNumberFormat="1" applyFont="1" applyFill="1" applyBorder="1" applyAlignment="1">
      <alignment horizontal="left"/>
    </xf>
    <xf numFmtId="2" fontId="6" fillId="2" borderId="7" xfId="0" applyNumberFormat="1" applyFont="1" applyFill="1" applyBorder="1" applyAlignment="1">
      <alignment horizontal="left"/>
    </xf>
    <xf numFmtId="2" fontId="6" fillId="2" borderId="8" xfId="0" applyNumberFormat="1" applyFont="1" applyFill="1" applyBorder="1" applyAlignment="1">
      <alignment horizontal="left"/>
    </xf>
    <xf numFmtId="2" fontId="6" fillId="2" borderId="6" xfId="0" applyNumberFormat="1" applyFont="1" applyFill="1" applyBorder="1" applyAlignment="1">
      <alignment horizontal="left"/>
    </xf>
    <xf numFmtId="2" fontId="4" fillId="2" borderId="0" xfId="0" applyNumberFormat="1" applyFont="1" applyFill="1" applyAlignment="1">
      <alignment horizontal="left"/>
    </xf>
    <xf numFmtId="2" fontId="4" fillId="2" borderId="7" xfId="0" applyNumberFormat="1" applyFon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5180.575077314817" createdVersion="8" refreshedVersion="8" minRefreshableVersion="3" recordCount="2790" xr:uid="{28148CD2-E536-4546-BF2B-DB967A7B6CD9}">
  <cacheSource type="worksheet">
    <worksheetSource name="Tabla9"/>
  </cacheSource>
  <cacheFields count="14">
    <cacheField name="Exp" numFmtId="0">
      <sharedItems count="9">
        <s v="AG1"/>
        <s v="AG2"/>
        <s v="AG3"/>
        <s v="AG4"/>
        <s v="AG5"/>
        <s v="AG6"/>
        <s v="TL_MGA"/>
        <s v="AG7"/>
        <s v="AG8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_inicial" numFmtId="0">
      <sharedItems containsSemiMixedTypes="0" containsString="0" containsNumber="1" minValue="235" maxValue="17218"/>
    </cacheField>
    <cacheField name="Poblacion_avg" numFmtId="0">
      <sharedItems containsSemiMixedTypes="0" containsString="0" containsNumber="1" minValue="239.4" maxValue="79751.679999999993"/>
    </cacheField>
    <cacheField name="Tiempo_pob" numFmtId="0">
      <sharedItems containsSemiMixedTypes="0" containsString="0" containsNumber="1" minValue="0.01" maxValue="78024.380999999994"/>
    </cacheField>
    <cacheField name="Time" numFmtId="0">
      <sharedItems containsSemiMixedTypes="0" containsString="0" containsNumber="1" minValue="20" maxValue="429.24"/>
    </cacheField>
    <cacheField name="Total_it" numFmtId="0">
      <sharedItems containsSemiMixedTypes="0" containsString="0" containsNumber="1" minValue="7.7" maxValue="2610.4"/>
    </cacheField>
    <cacheField name="best_iterat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  <r>
    <x v="7"/>
    <x v="3"/>
    <s v="gr17"/>
    <n v="2760"/>
    <n v="2760"/>
    <n v="0"/>
    <n v="2875.5"/>
    <n v="4.1847826086956523"/>
    <n v="2995"/>
    <n v="3854.8290000000002"/>
    <n v="0.01"/>
    <n v="20.002400000000002"/>
    <n v="1897.6"/>
    <n v="124.4"/>
  </r>
  <r>
    <x v="7"/>
    <x v="3"/>
    <s v="gr21"/>
    <n v="7788"/>
    <n v="8054"/>
    <n v="3.4155110426296869"/>
    <n v="8272.7000000000007"/>
    <n v="6.223677452491021"/>
    <n v="9067"/>
    <n v="11398.757"/>
    <n v="1.2E-2"/>
    <n v="20.0063"/>
    <n v="1687.4"/>
    <n v="430.1"/>
  </r>
  <r>
    <x v="7"/>
    <x v="3"/>
    <s v="gr24"/>
    <n v="1806"/>
    <n v="1850"/>
    <n v="2.436323366555925"/>
    <n v="1863.6"/>
    <n v="3.1893687707641143"/>
    <n v="1867"/>
    <n v="2550.8270000000002"/>
    <n v="0.02"/>
    <n v="20.006699999999999"/>
    <n v="1533.1"/>
    <n v="83.9"/>
  </r>
  <r>
    <x v="7"/>
    <x v="3"/>
    <s v="fri26"/>
    <n v="1283"/>
    <n v="1283"/>
    <n v="0"/>
    <n v="1300.0999999999999"/>
    <n v="1.3328137178487849"/>
    <n v="1302"/>
    <n v="1833.9739999999999"/>
    <n v="2.0999999999999901E-2"/>
    <n v="20.006699999999999"/>
    <n v="1452.4"/>
    <n v="41.3"/>
  </r>
  <r>
    <x v="7"/>
    <x v="3"/>
    <s v="bays29"/>
    <n v="2916"/>
    <n v="2991"/>
    <n v="2.57201646090535"/>
    <n v="2991"/>
    <n v="2.57201646090535"/>
    <n v="3090"/>
    <n v="4367.585"/>
    <n v="2.5999999999999999E-2"/>
    <n v="20.007400000000001"/>
    <n v="1362.1"/>
    <n v="6.4"/>
  </r>
  <r>
    <x v="7"/>
    <x v="3"/>
    <s v="gr48"/>
    <n v="7282"/>
    <n v="7583"/>
    <n v="4.1334798132381216"/>
    <n v="7590.7"/>
    <n v="4.2392199945070015"/>
    <n v="8132"/>
    <n v="12576.972"/>
    <n v="7.5999999999999998E-2"/>
    <n v="20.009999999999899"/>
    <n v="953"/>
    <n v="106.9"/>
  </r>
  <r>
    <x v="7"/>
    <x v="3"/>
    <s v="eil51"/>
    <n v="628.51"/>
    <n v="639.78"/>
    <n v="1.7931297831378947"/>
    <n v="639.78"/>
    <n v="1.7931297831378947"/>
    <n v="680.57"/>
    <n v="1038.6949999999999"/>
    <n v="8.5999999999999993E-2"/>
    <n v="20.011299999999999"/>
    <n v="990"/>
    <n v="16.899999999999999"/>
  </r>
  <r>
    <x v="7"/>
    <x v="3"/>
    <s v="berlin52"/>
    <n v="11087.21"/>
    <n v="11259.14"/>
    <n v="1.5507057230809222"/>
    <n v="11259.14"/>
    <n v="1.5507057230809222"/>
    <n v="12133.14"/>
    <n v="18390.151999999998"/>
    <n v="8.6999999999999994E-2"/>
    <n v="20.014199999999999"/>
    <n v="921.4"/>
    <n v="16.8"/>
  </r>
  <r>
    <x v="7"/>
    <x v="3"/>
    <s v="eil76"/>
    <n v="801.91"/>
    <n v="818.94"/>
    <n v="2.1236797146812094"/>
    <n v="818.94"/>
    <n v="2.1236797146812094"/>
    <n v="872.61"/>
    <n v="1457.953"/>
    <n v="0.182"/>
    <n v="20.014500000000002"/>
    <n v="710.3"/>
    <n v="15.9"/>
  </r>
  <r>
    <x v="7"/>
    <x v="3"/>
    <s v="eil101"/>
    <n v="945.3184"/>
    <n v="950.74"/>
    <n v="0.57352104856945685"/>
    <n v="950.74"/>
    <n v="0.57352104856945685"/>
    <n v="1030.99"/>
    <n v="1784.463"/>
    <n v="0.33900000000000002"/>
    <n v="20.018999999999998"/>
    <n v="556.5"/>
    <n v="34.9"/>
  </r>
  <r>
    <x v="8"/>
    <x v="3"/>
    <s v="gr17"/>
    <n v="2760"/>
    <n v="2760"/>
    <n v="0"/>
    <n v="2875.5"/>
    <n v="4.1847826086956523"/>
    <n v="2995"/>
    <n v="3854.8290000000002"/>
    <n v="0.01"/>
    <n v="20.004899999999999"/>
    <n v="1874.4"/>
    <n v="161.6"/>
  </r>
  <r>
    <x v="8"/>
    <x v="3"/>
    <s v="gr21"/>
    <n v="7788"/>
    <n v="8021"/>
    <n v="2.9917822290703646"/>
    <n v="8294.2000000000007"/>
    <n v="6.4997431946584587"/>
    <n v="9067"/>
    <n v="11398.757"/>
    <n v="1.2E-2"/>
    <n v="20.003799999999998"/>
    <n v="1704.7"/>
    <n v="205.5"/>
  </r>
  <r>
    <x v="8"/>
    <x v="3"/>
    <s v="gr24"/>
    <n v="1806"/>
    <n v="1841"/>
    <n v="1.9379844961240309"/>
    <n v="1855.4"/>
    <n v="2.735326688815066"/>
    <n v="1867"/>
    <n v="2550.8270000000002"/>
    <n v="0.02"/>
    <n v="20.005699999999901"/>
    <n v="1545.3"/>
    <n v="483.3"/>
  </r>
  <r>
    <x v="8"/>
    <x v="3"/>
    <s v="fri26"/>
    <n v="1283"/>
    <n v="1302"/>
    <n v="1.4809041309431021"/>
    <n v="1302"/>
    <n v="1.4809041309431021"/>
    <n v="1302"/>
    <n v="1833.9739999999999"/>
    <n v="2.1999999999999999E-2"/>
    <n v="20.007200000000001"/>
    <n v="1466.6"/>
    <n v="1.8"/>
  </r>
  <r>
    <x v="8"/>
    <x v="3"/>
    <s v="bays29"/>
    <n v="2916"/>
    <n v="2991"/>
    <n v="2.57201646090535"/>
    <n v="2991"/>
    <n v="2.57201646090535"/>
    <n v="3090"/>
    <n v="4367.585"/>
    <n v="2.8999999999999901E-2"/>
    <n v="20.006399999999999"/>
    <n v="1379.4"/>
    <n v="6.9"/>
  </r>
  <r>
    <x v="8"/>
    <x v="3"/>
    <s v="gr48"/>
    <n v="7282"/>
    <n v="7567"/>
    <n v="3.9137599560560288"/>
    <n v="7589.1"/>
    <n v="4.2172480087887996"/>
    <n v="8132"/>
    <n v="12576.972"/>
    <n v="7.4999999999999997E-2"/>
    <n v="20.012"/>
    <n v="948.9"/>
    <n v="265.2"/>
  </r>
  <r>
    <x v="8"/>
    <x v="3"/>
    <s v="eil51"/>
    <n v="628.51"/>
    <n v="639.78"/>
    <n v="1.7931297831378947"/>
    <n v="639.78"/>
    <n v="1.7931297831378947"/>
    <n v="680.57"/>
    <n v="1038.6949999999999"/>
    <n v="8.5999999999999993E-2"/>
    <n v="20.009499999999999"/>
    <n v="1006.4"/>
    <n v="16.399999999999999"/>
  </r>
  <r>
    <x v="8"/>
    <x v="3"/>
    <s v="berlin52"/>
    <n v="11087.21"/>
    <n v="11218.12"/>
    <n v="1.1807298680191112"/>
    <n v="11255.0379999999"/>
    <n v="1.5137081375738468"/>
    <n v="12133.14"/>
    <n v="18390.151999999998"/>
    <n v="8.5999999999999993E-2"/>
    <n v="20.010999999999999"/>
    <n v="932.7"/>
    <n v="23.8"/>
  </r>
  <r>
    <x v="8"/>
    <x v="3"/>
    <s v="eil76"/>
    <n v="801.91"/>
    <n v="816.93"/>
    <n v="1.8730281453030868"/>
    <n v="818.73900000000003"/>
    <n v="2.0986145577433959"/>
    <n v="872.61"/>
    <n v="1457.953"/>
    <n v="0.18099999999999999"/>
    <n v="20.014399999999998"/>
    <n v="722.6"/>
    <n v="27.4"/>
  </r>
  <r>
    <x v="8"/>
    <x v="3"/>
    <s v="eil101"/>
    <n v="945.3184"/>
    <n v="950.74"/>
    <n v="0.57352104856945685"/>
    <n v="950.74"/>
    <n v="0.57352104856945685"/>
    <n v="1030.99"/>
    <n v="1784.463"/>
    <n v="0.33700000000000002"/>
    <n v="20.011099999999999"/>
    <n v="575.5"/>
    <n v="32.299999999999997"/>
  </r>
  <r>
    <x v="7"/>
    <x v="2"/>
    <n v="1"/>
    <n v="298"/>
    <n v="308"/>
    <n v="3.3557046979865772"/>
    <n v="308"/>
    <n v="3.3557046979865772"/>
    <n v="333"/>
    <n v="338.9"/>
    <n v="525.96400000000006"/>
    <n v="20.010400000000001"/>
    <n v="1141.3"/>
    <n v="18.100000000000001"/>
  </r>
  <r>
    <x v="7"/>
    <x v="2"/>
    <n v="2"/>
    <n v="267"/>
    <n v="277"/>
    <n v="3.7453183520599254"/>
    <n v="277"/>
    <n v="3.7453183520599254"/>
    <n v="291"/>
    <n v="297.60000000000002"/>
    <n v="477.67299999999898"/>
    <n v="20.0092"/>
    <n v="1191.3"/>
    <n v="10.8"/>
  </r>
  <r>
    <x v="7"/>
    <x v="2"/>
    <n v="3"/>
    <n v="280"/>
    <n v="285"/>
    <n v="1.7857142857142856"/>
    <n v="285"/>
    <n v="1.7857142857142856"/>
    <n v="303"/>
    <n v="308.8"/>
    <n v="496.76899999999898"/>
    <n v="20.008400000000002"/>
    <n v="1070.5"/>
    <n v="10.3"/>
  </r>
  <r>
    <x v="7"/>
    <x v="2"/>
    <n v="4"/>
    <n v="283"/>
    <n v="288"/>
    <n v="1.7667844522968199"/>
    <n v="288"/>
    <n v="1.7667844522968199"/>
    <n v="310"/>
    <n v="313.5"/>
    <n v="518.20000000000005"/>
    <n v="20.0122"/>
    <n v="996.1"/>
    <n v="12"/>
  </r>
  <r>
    <x v="7"/>
    <x v="2"/>
    <n v="5"/>
    <n v="275"/>
    <n v="283"/>
    <n v="2.9090909090909092"/>
    <n v="283"/>
    <n v="2.9090909090909092"/>
    <n v="306"/>
    <n v="308.89999999999998"/>
    <n v="509.97399999999999"/>
    <n v="20.010999999999999"/>
    <n v="1007.3"/>
    <n v="12.6"/>
  </r>
  <r>
    <x v="7"/>
    <x v="2"/>
    <n v="6"/>
    <n v="298"/>
    <n v="305"/>
    <n v="2.348993288590604"/>
    <n v="305"/>
    <n v="2.348993288590604"/>
    <n v="317"/>
    <n v="330.9"/>
    <n v="500.652999999999"/>
    <n v="20.009"/>
    <n v="1210.9000000000001"/>
    <n v="12.5"/>
  </r>
  <r>
    <x v="7"/>
    <x v="2"/>
    <n v="7"/>
    <n v="281"/>
    <n v="288"/>
    <n v="2.4911032028469751"/>
    <n v="288"/>
    <n v="2.4911032028469751"/>
    <n v="305"/>
    <n v="312.5"/>
    <n v="519.49199999999996"/>
    <n v="20.011900000000001"/>
    <n v="1031.8"/>
    <n v="9.6999999999999993"/>
  </r>
  <r>
    <x v="7"/>
    <x v="2"/>
    <n v="8"/>
    <n v="250"/>
    <n v="256"/>
    <n v="2.4"/>
    <n v="256"/>
    <n v="2.4"/>
    <n v="264"/>
    <n v="270.3"/>
    <n v="451.45"/>
    <n v="20.008099999999999"/>
    <n v="1128.0999999999999"/>
    <n v="4.7"/>
  </r>
  <r>
    <x v="7"/>
    <x v="2"/>
    <n v="9"/>
    <n v="277"/>
    <n v="277"/>
    <n v="0"/>
    <n v="277"/>
    <n v="0"/>
    <n v="286"/>
    <n v="295.7"/>
    <n v="466.86700000000002"/>
    <n v="20.012499999999999"/>
    <n v="1239.2"/>
    <n v="8.9"/>
  </r>
  <r>
    <x v="7"/>
    <x v="2"/>
    <n v="10"/>
    <n v="308"/>
    <n v="316"/>
    <n v="2.5974025974025974"/>
    <n v="316"/>
    <n v="2.5974025974025974"/>
    <n v="337"/>
    <n v="343.9"/>
    <n v="553.73299999999995"/>
    <n v="20.010400000000001"/>
    <n v="1075.8"/>
    <n v="13.3"/>
  </r>
  <r>
    <x v="7"/>
    <x v="2"/>
    <n v="11"/>
    <n v="297"/>
    <n v="304"/>
    <n v="2.3569023569023568"/>
    <n v="304"/>
    <n v="2.3569023569023568"/>
    <n v="325"/>
    <n v="329.8"/>
    <n v="531.28399999999999"/>
    <n v="20.009399999999999"/>
    <n v="1045.8"/>
    <n v="16.100000000000001"/>
  </r>
  <r>
    <x v="7"/>
    <x v="2"/>
    <n v="12"/>
    <n v="280"/>
    <n v="286"/>
    <n v="2.1428571428571428"/>
    <n v="286"/>
    <n v="2.1428571428571428"/>
    <n v="309"/>
    <n v="314.7"/>
    <n v="482.82600000000002"/>
    <n v="20.0078"/>
    <n v="1081.2"/>
    <n v="17.2"/>
  </r>
  <r>
    <x v="7"/>
    <x v="2"/>
    <n v="13"/>
    <n v="263"/>
    <n v="266"/>
    <n v="1.1406844106463878"/>
    <n v="266"/>
    <n v="1.1406844106463878"/>
    <n v="281"/>
    <n v="288.2"/>
    <n v="483.84199999999998"/>
    <n v="20.009499999999999"/>
    <n v="985.2"/>
    <n v="12.6"/>
  </r>
  <r>
    <x v="7"/>
    <x v="2"/>
    <n v="14"/>
    <n v="266"/>
    <n v="269"/>
    <n v="1.1278195488721803"/>
    <n v="269"/>
    <n v="1.1278195488721803"/>
    <n v="278"/>
    <n v="286.60000000000002"/>
    <n v="477.62"/>
    <n v="20.008299999999998"/>
    <n v="1156.0999999999999"/>
    <n v="10"/>
  </r>
  <r>
    <x v="7"/>
    <x v="2"/>
    <n v="15"/>
    <n v="269"/>
    <n v="275"/>
    <n v="2.2304832713754648"/>
    <n v="275"/>
    <n v="2.2304832713754648"/>
    <n v="289"/>
    <n v="294.8"/>
    <n v="490.926999999999"/>
    <n v="20.008400000000002"/>
    <n v="1127.0999999999999"/>
    <n v="11.1"/>
  </r>
  <r>
    <x v="7"/>
    <x v="2"/>
    <n v="16"/>
    <n v="291"/>
    <n v="295"/>
    <n v="1.3745704467353952"/>
    <n v="295"/>
    <n v="1.3745704467353952"/>
    <n v="318"/>
    <n v="323.89999999999998"/>
    <n v="533.897999999999"/>
    <n v="20.012499999999999"/>
    <n v="1021.2"/>
    <n v="17.100000000000001"/>
  </r>
  <r>
    <x v="7"/>
    <x v="2"/>
    <n v="17"/>
    <n v="260"/>
    <n v="262"/>
    <n v="0.76923076923076927"/>
    <n v="262"/>
    <n v="0.76923076923076927"/>
    <n v="284"/>
    <n v="289.7"/>
    <n v="465.28"/>
    <n v="20.023399999999999"/>
    <n v="1089.5999999999999"/>
    <n v="21.9"/>
  </r>
  <r>
    <x v="7"/>
    <x v="2"/>
    <n v="18"/>
    <n v="252"/>
    <n v="253"/>
    <n v="0.3968253968253968"/>
    <n v="253"/>
    <n v="0.3968253968253968"/>
    <n v="273"/>
    <n v="279.7"/>
    <n v="439.248999999999"/>
    <n v="20.009699999999999"/>
    <n v="1148.5"/>
    <n v="13.9"/>
  </r>
  <r>
    <x v="7"/>
    <x v="2"/>
    <n v="19"/>
    <n v="239"/>
    <n v="244"/>
    <n v="2.0920502092050208"/>
    <n v="244"/>
    <n v="2.0920502092050208"/>
    <n v="265"/>
    <n v="270.2"/>
    <n v="442.60500000000002"/>
    <n v="20.009599999999999"/>
    <n v="1148.4000000000001"/>
    <n v="13.7"/>
  </r>
  <r>
    <x v="7"/>
    <x v="2"/>
    <n v="20"/>
    <n v="281"/>
    <n v="286"/>
    <n v="1.7793594306049825"/>
    <n v="286"/>
    <n v="1.7793594306049825"/>
    <n v="308"/>
    <n v="314.39999999999998"/>
    <n v="504.123999999999"/>
    <n v="20.0108"/>
    <n v="1041.9000000000001"/>
    <n v="17.8"/>
  </r>
  <r>
    <x v="7"/>
    <x v="2"/>
    <n v="21"/>
    <n v="284"/>
    <n v="292"/>
    <n v="2.8169014084507045"/>
    <n v="292"/>
    <n v="2.8169014084507045"/>
    <n v="306"/>
    <n v="310"/>
    <n v="517.88400000000001"/>
    <n v="20.009799999999998"/>
    <n v="1090.5999999999999"/>
    <n v="13.7"/>
  </r>
  <r>
    <x v="7"/>
    <x v="2"/>
    <n v="22"/>
    <n v="236"/>
    <n v="237"/>
    <n v="0.42372881355932202"/>
    <n v="237"/>
    <n v="0.42372881355932202"/>
    <n v="250"/>
    <n v="254.6"/>
    <n v="404.94400000000002"/>
    <n v="20.0075"/>
    <n v="1187.3"/>
    <n v="8.6999999999999993"/>
  </r>
  <r>
    <x v="7"/>
    <x v="2"/>
    <n v="23"/>
    <n v="274"/>
    <n v="276"/>
    <n v="0.72992700729927007"/>
    <n v="276"/>
    <n v="0.72992700729927007"/>
    <n v="286"/>
    <n v="292.8"/>
    <n v="454.91899999999998"/>
    <n v="20.009799999999998"/>
    <n v="1194"/>
    <n v="7"/>
  </r>
  <r>
    <x v="7"/>
    <x v="2"/>
    <n v="24"/>
    <n v="290"/>
    <n v="294"/>
    <n v="1.3793103448275863"/>
    <n v="294"/>
    <n v="1.3793103448275863"/>
    <n v="302"/>
    <n v="312.89999999999998"/>
    <n v="530.81399999999996"/>
    <n v="20.009999999999899"/>
    <n v="983.4"/>
    <n v="6.7"/>
  </r>
  <r>
    <x v="7"/>
    <x v="2"/>
    <n v="25"/>
    <n v="238"/>
    <n v="238"/>
    <n v="0"/>
    <n v="238"/>
    <n v="0"/>
    <n v="248"/>
    <n v="256.7"/>
    <n v="417.517"/>
    <n v="20.009399999999999"/>
    <n v="1165.5999999999999"/>
    <n v="10.1"/>
  </r>
  <r>
    <x v="7"/>
    <x v="2"/>
    <n v="26"/>
    <n v="289"/>
    <n v="295"/>
    <n v="2.0761245674740483"/>
    <n v="295"/>
    <n v="2.0761245674740483"/>
    <n v="315"/>
    <n v="321.2"/>
    <n v="493.813999999999"/>
    <n v="20.008099999999999"/>
    <n v="1187.5"/>
    <n v="10.6"/>
  </r>
  <r>
    <x v="7"/>
    <x v="2"/>
    <n v="27"/>
    <n v="296"/>
    <n v="302"/>
    <n v="2.0270270270270272"/>
    <n v="302"/>
    <n v="2.0270270270270272"/>
    <n v="317"/>
    <n v="324.7"/>
    <n v="565.10799999999995"/>
    <n v="20.0122"/>
    <n v="983.8"/>
    <n v="11.2"/>
  </r>
  <r>
    <x v="7"/>
    <x v="2"/>
    <n v="28"/>
    <n v="280"/>
    <n v="288"/>
    <n v="2.8571428571428572"/>
    <n v="288"/>
    <n v="2.8571428571428572"/>
    <n v="317"/>
    <n v="322.7"/>
    <n v="519.50599999999997"/>
    <n v="20.0093"/>
    <n v="1024.5999999999999"/>
    <n v="18.5"/>
  </r>
  <r>
    <x v="7"/>
    <x v="2"/>
    <n v="29"/>
    <n v="294"/>
    <n v="298"/>
    <n v="1.3605442176870748"/>
    <n v="298"/>
    <n v="1.3605442176870748"/>
    <n v="322"/>
    <n v="330.5"/>
    <n v="548.61900000000003"/>
    <n v="20.008800000000001"/>
    <n v="1049.0999999999999"/>
    <n v="13.3"/>
  </r>
  <r>
    <x v="7"/>
    <x v="2"/>
    <n v="30"/>
    <n v="296"/>
    <n v="299"/>
    <n v="1.0135135135135136"/>
    <n v="299"/>
    <n v="1.0135135135135136"/>
    <n v="331"/>
    <n v="334.9"/>
    <n v="527.45799999999997"/>
    <n v="20.011199999999999"/>
    <n v="1038.8"/>
    <n v="19.399999999999999"/>
  </r>
  <r>
    <x v="7"/>
    <x v="2"/>
    <n v="31"/>
    <n v="258"/>
    <n v="265"/>
    <n v="2.7131782945736433"/>
    <n v="265"/>
    <n v="2.7131782945736433"/>
    <n v="285"/>
    <n v="296.10000000000002"/>
    <n v="460.79599999999999"/>
    <n v="20.011099999999999"/>
    <n v="1162.5"/>
    <n v="21.8"/>
  </r>
  <r>
    <x v="7"/>
    <x v="2"/>
    <n v="32"/>
    <n v="318"/>
    <n v="329"/>
    <n v="3.459119496855346"/>
    <n v="329"/>
    <n v="3.459119496855346"/>
    <n v="335"/>
    <n v="353.9"/>
    <n v="510.851"/>
    <n v="20.0092"/>
    <n v="1241.8"/>
    <n v="8.3000000000000007"/>
  </r>
  <r>
    <x v="7"/>
    <x v="2"/>
    <n v="33"/>
    <n v="304"/>
    <n v="309"/>
    <n v="1.6447368421052631"/>
    <n v="309"/>
    <n v="1.6447368421052631"/>
    <n v="335"/>
    <n v="342.8"/>
    <n v="550.65300000000002"/>
    <n v="20.008500000000002"/>
    <n v="1021.2"/>
    <n v="18.5"/>
  </r>
  <r>
    <x v="7"/>
    <x v="2"/>
    <n v="34"/>
    <n v="293"/>
    <n v="312"/>
    <n v="6.4846416382252556"/>
    <n v="312"/>
    <n v="6.4846416382252556"/>
    <n v="334"/>
    <n v="341.5"/>
    <n v="567.197"/>
    <n v="20.0059"/>
    <n v="1051.5"/>
    <n v="14.5"/>
  </r>
  <r>
    <x v="7"/>
    <x v="2"/>
    <n v="35"/>
    <n v="280"/>
    <n v="285"/>
    <n v="1.7857142857142856"/>
    <n v="285"/>
    <n v="1.7857142857142856"/>
    <n v="306"/>
    <n v="312"/>
    <n v="511.67399999999998"/>
    <n v="20.010400000000001"/>
    <n v="1034.0999999999999"/>
    <n v="15.4"/>
  </r>
  <r>
    <x v="7"/>
    <x v="2"/>
    <n v="36"/>
    <n v="263"/>
    <n v="265"/>
    <n v="0.76045627376425851"/>
    <n v="265"/>
    <n v="0.76045627376425851"/>
    <n v="281"/>
    <n v="289.10000000000002"/>
    <n v="461.32900000000001"/>
    <n v="20.012599999999999"/>
    <n v="1215.3"/>
    <n v="9"/>
  </r>
  <r>
    <x v="7"/>
    <x v="2"/>
    <n v="37"/>
    <n v="269"/>
    <n v="276"/>
    <n v="2.6022304832713754"/>
    <n v="276"/>
    <n v="2.6022304832713754"/>
    <n v="294"/>
    <n v="301.89999999999998"/>
    <n v="500.15699999999998"/>
    <n v="20.010300000000001"/>
    <n v="1059.3"/>
    <n v="24.9"/>
  </r>
  <r>
    <x v="7"/>
    <x v="2"/>
    <n v="38"/>
    <n v="247"/>
    <n v="249"/>
    <n v="0.80971659919028338"/>
    <n v="249"/>
    <n v="0.80971659919028338"/>
    <n v="263"/>
    <n v="268.60000000000002"/>
    <n v="421.101"/>
    <n v="20.008400000000002"/>
    <n v="1238.7"/>
    <n v="8.1999999999999993"/>
  </r>
  <r>
    <x v="7"/>
    <x v="2"/>
    <n v="39"/>
    <n v="274"/>
    <n v="276"/>
    <n v="0.72992700729927007"/>
    <n v="276.89999999999998"/>
    <n v="1.0583941605839333"/>
    <n v="306"/>
    <n v="312"/>
    <n v="491.28300000000002"/>
    <n v="20.005299999999998"/>
    <n v="1201.5999999999999"/>
    <n v="46.6"/>
  </r>
  <r>
    <x v="7"/>
    <x v="2"/>
    <n v="40"/>
    <n v="254"/>
    <n v="260"/>
    <n v="2.3622047244094486"/>
    <n v="260.89999999999998"/>
    <n v="2.7165354330708569"/>
    <n v="279"/>
    <n v="290.5"/>
    <n v="470.56400000000002"/>
    <n v="20.006799999999998"/>
    <n v="1062.9000000000001"/>
    <n v="50.9"/>
  </r>
  <r>
    <x v="7"/>
    <x v="2"/>
    <n v="41"/>
    <n v="282"/>
    <n v="289"/>
    <n v="2.4822695035460995"/>
    <n v="289"/>
    <n v="2.4822695035460995"/>
    <n v="305"/>
    <n v="311.60000000000002"/>
    <n v="469.272999999999"/>
    <n v="20.009899999999998"/>
    <n v="1245"/>
    <n v="15.9"/>
  </r>
  <r>
    <x v="7"/>
    <x v="2"/>
    <n v="42"/>
    <n v="292"/>
    <n v="297"/>
    <n v="1.7123287671232876"/>
    <n v="297"/>
    <n v="1.7123287671232876"/>
    <n v="321"/>
    <n v="325.2"/>
    <n v="517.61800000000005"/>
    <n v="20.011500000000002"/>
    <n v="1120.3"/>
    <n v="11.2"/>
  </r>
  <r>
    <x v="7"/>
    <x v="2"/>
    <n v="43"/>
    <n v="291"/>
    <n v="297"/>
    <n v="2.0618556701030926"/>
    <n v="297"/>
    <n v="2.0618556701030926"/>
    <n v="318"/>
    <n v="322.60000000000002"/>
    <n v="552.827"/>
    <n v="20.013500000000001"/>
    <n v="1038.0999999999999"/>
    <n v="13.5"/>
  </r>
  <r>
    <x v="7"/>
    <x v="2"/>
    <n v="44"/>
    <n v="264"/>
    <n v="270"/>
    <n v="2.2727272727272729"/>
    <n v="270"/>
    <n v="2.2727272727272729"/>
    <n v="281"/>
    <n v="287.8"/>
    <n v="491.92200000000003"/>
    <n v="20.0151"/>
    <n v="1143.8"/>
    <n v="6.4"/>
  </r>
  <r>
    <x v="7"/>
    <x v="2"/>
    <n v="45"/>
    <n v="317"/>
    <n v="322"/>
    <n v="1.5772870662460567"/>
    <n v="322"/>
    <n v="1.5772870662460567"/>
    <n v="345"/>
    <n v="351.4"/>
    <n v="572.64599999999996"/>
    <n v="20.016500000000001"/>
    <n v="976"/>
    <n v="13.9"/>
  </r>
  <r>
    <x v="7"/>
    <x v="2"/>
    <n v="46"/>
    <n v="242"/>
    <n v="243"/>
    <n v="0.41322314049586778"/>
    <n v="243"/>
    <n v="0.41322314049586778"/>
    <n v="250"/>
    <n v="264.3"/>
    <n v="438.65899999999999"/>
    <n v="20.008299999999998"/>
    <n v="1178.2"/>
    <n v="10.7"/>
  </r>
  <r>
    <x v="7"/>
    <x v="2"/>
    <n v="47"/>
    <n v="314"/>
    <n v="323"/>
    <n v="2.8662420382165608"/>
    <n v="323"/>
    <n v="2.8662420382165608"/>
    <n v="345"/>
    <n v="350"/>
    <n v="534.85699999999997"/>
    <n v="20.009599999999999"/>
    <n v="1094.8"/>
    <n v="15.3"/>
  </r>
  <r>
    <x v="7"/>
    <x v="2"/>
    <n v="48"/>
    <n v="294"/>
    <n v="297"/>
    <n v="1.0204081632653061"/>
    <n v="302.39999999999998"/>
    <n v="2.8571428571428492"/>
    <n v="329"/>
    <n v="332.3"/>
    <n v="547.31799999999998"/>
    <n v="20.0062"/>
    <n v="997.5"/>
    <n v="84.6"/>
  </r>
  <r>
    <x v="7"/>
    <x v="2"/>
    <n v="49"/>
    <n v="264"/>
    <n v="268"/>
    <n v="1.5151515151515151"/>
    <n v="268"/>
    <n v="1.5151515151515151"/>
    <n v="288"/>
    <n v="296.5"/>
    <n v="479.238"/>
    <n v="20.010999999999999"/>
    <n v="1063"/>
    <n v="13.5"/>
  </r>
  <r>
    <x v="7"/>
    <x v="2"/>
    <n v="50"/>
    <n v="286"/>
    <n v="295"/>
    <n v="3.1468531468531471"/>
    <n v="295"/>
    <n v="3.1468531468531471"/>
    <n v="319"/>
    <n v="323.8"/>
    <n v="500.25099999999998"/>
    <n v="20.017199999999999"/>
    <n v="1051.8"/>
    <n v="14.6"/>
  </r>
  <r>
    <x v="7"/>
    <x v="2"/>
    <n v="51"/>
    <n v="273"/>
    <n v="280"/>
    <n v="2.5641025641025639"/>
    <n v="280"/>
    <n v="2.5641025641025639"/>
    <n v="306"/>
    <n v="314.60000000000002"/>
    <n v="496.37799999999999"/>
    <n v="20.007100000000001"/>
    <n v="1074.0999999999999"/>
    <n v="21.6"/>
  </r>
  <r>
    <x v="7"/>
    <x v="2"/>
    <n v="52"/>
    <n v="334"/>
    <n v="344"/>
    <n v="2.9940119760479043"/>
    <n v="344"/>
    <n v="2.9940119760479043"/>
    <n v="360"/>
    <n v="372.2"/>
    <n v="591.647999999999"/>
    <n v="20.011500000000002"/>
    <n v="964.2"/>
    <n v="11.2"/>
  </r>
  <r>
    <x v="7"/>
    <x v="2"/>
    <n v="53"/>
    <n v="281"/>
    <n v="282"/>
    <n v="0.35587188612099641"/>
    <n v="282"/>
    <n v="0.35587188612099641"/>
    <n v="307"/>
    <n v="311.60000000000002"/>
    <n v="529.93999999999903"/>
    <n v="20.0105"/>
    <n v="988.3"/>
    <n v="17.600000000000001"/>
  </r>
  <r>
    <x v="7"/>
    <x v="2"/>
    <n v="54"/>
    <n v="262"/>
    <n v="272"/>
    <n v="3.8167938931297711"/>
    <n v="272"/>
    <n v="3.8167938931297711"/>
    <n v="291"/>
    <n v="297.39999999999998"/>
    <n v="445.053"/>
    <n v="20.0075"/>
    <n v="1199.4000000000001"/>
    <n v="9.5"/>
  </r>
  <r>
    <x v="7"/>
    <x v="2"/>
    <n v="55"/>
    <n v="299"/>
    <n v="304"/>
    <n v="1.6722408026755853"/>
    <n v="304"/>
    <n v="1.6722408026755853"/>
    <n v="316"/>
    <n v="328.6"/>
    <n v="493.62"/>
    <n v="20.007899999999999"/>
    <n v="1205.5999999999999"/>
    <n v="17.100000000000001"/>
  </r>
  <r>
    <x v="7"/>
    <x v="2"/>
    <n v="56"/>
    <n v="288"/>
    <n v="288"/>
    <n v="0"/>
    <n v="288"/>
    <n v="0"/>
    <n v="305"/>
    <n v="314.10000000000002"/>
    <n v="497.938999999999"/>
    <n v="20.011500000000002"/>
    <n v="1213"/>
    <n v="10.5"/>
  </r>
  <r>
    <x v="7"/>
    <x v="2"/>
    <n v="57"/>
    <n v="254"/>
    <n v="259"/>
    <n v="1.9685039370078741"/>
    <n v="259.39999999999998"/>
    <n v="2.1259842519684948"/>
    <n v="277"/>
    <n v="285.3"/>
    <n v="484.04899999999998"/>
    <n v="20.008900000000001"/>
    <n v="1056.0999999999999"/>
    <n v="13.3"/>
  </r>
  <r>
    <x v="7"/>
    <x v="2"/>
    <n v="58"/>
    <n v="331"/>
    <n v="336"/>
    <n v="1.5105740181268883"/>
    <n v="336"/>
    <n v="1.5105740181268883"/>
    <n v="359"/>
    <n v="371.9"/>
    <n v="576.101"/>
    <n v="20.0075"/>
    <n v="1098.0999999999999"/>
    <n v="43.2"/>
  </r>
  <r>
    <x v="7"/>
    <x v="2"/>
    <n v="59"/>
    <n v="283"/>
    <n v="284"/>
    <n v="0.35335689045936397"/>
    <n v="284"/>
    <n v="0.35335689045936397"/>
    <n v="294"/>
    <n v="296.5"/>
    <n v="483.05799999999999"/>
    <n v="20.009799999999998"/>
    <n v="1077.9000000000001"/>
    <n v="8.6"/>
  </r>
  <r>
    <x v="7"/>
    <x v="2"/>
    <n v="60"/>
    <n v="254"/>
    <n v="256"/>
    <n v="0.78740157480314954"/>
    <n v="256.60000000000002"/>
    <n v="1.0236220472441036"/>
    <n v="265"/>
    <n v="275.7"/>
    <n v="473.904"/>
    <n v="20.011699999999902"/>
    <n v="1083.4000000000001"/>
    <n v="14.1"/>
  </r>
  <r>
    <x v="7"/>
    <x v="2"/>
    <n v="61"/>
    <n v="305"/>
    <n v="308"/>
    <n v="0.98360655737704927"/>
    <n v="308"/>
    <n v="0.98360655737704927"/>
    <n v="333"/>
    <n v="340.6"/>
    <n v="528.76599999999996"/>
    <n v="20.008500000000002"/>
    <n v="1117"/>
    <n v="15.9"/>
  </r>
  <r>
    <x v="7"/>
    <x v="2"/>
    <n v="62"/>
    <n v="289"/>
    <n v="300"/>
    <n v="3.8062283737024223"/>
    <n v="300"/>
    <n v="3.8062283737024223"/>
    <n v="316"/>
    <n v="324.8"/>
    <n v="528.87199999999996"/>
    <n v="20.0105"/>
    <n v="1073.3"/>
    <n v="11.2"/>
  </r>
  <r>
    <x v="7"/>
    <x v="2"/>
    <n v="63"/>
    <n v="272"/>
    <n v="279"/>
    <n v="2.5735294117647056"/>
    <n v="279"/>
    <n v="2.5735294117647056"/>
    <n v="298"/>
    <n v="301.60000000000002"/>
    <n v="496.79399999999998"/>
    <n v="20.007400000000001"/>
    <n v="1086.7"/>
    <n v="11.9"/>
  </r>
  <r>
    <x v="7"/>
    <x v="2"/>
    <n v="64"/>
    <n v="283"/>
    <n v="290"/>
    <n v="2.4734982332155475"/>
    <n v="290"/>
    <n v="2.4734982332155475"/>
    <n v="308"/>
    <n v="314"/>
    <n v="495.63"/>
    <n v="20.0107"/>
    <n v="1090.8"/>
    <n v="10.5"/>
  </r>
  <r>
    <x v="7"/>
    <x v="2"/>
    <n v="65"/>
    <n v="266"/>
    <n v="277"/>
    <n v="4.1353383458646613"/>
    <n v="277"/>
    <n v="4.1353383458646613"/>
    <n v="297"/>
    <n v="301.8"/>
    <n v="473.66699999999997"/>
    <n v="20.007899999999999"/>
    <n v="1200"/>
    <n v="13.5"/>
  </r>
  <r>
    <x v="7"/>
    <x v="2"/>
    <n v="66"/>
    <n v="284"/>
    <n v="290"/>
    <n v="2.112676056338028"/>
    <n v="290"/>
    <n v="2.112676056338028"/>
    <n v="305"/>
    <n v="318.2"/>
    <n v="522.68799999999999"/>
    <n v="20.013500000000001"/>
    <n v="1027.5"/>
    <n v="15.3"/>
  </r>
  <r>
    <x v="7"/>
    <x v="2"/>
    <n v="67"/>
    <n v="318"/>
    <n v="325"/>
    <n v="2.2012578616352201"/>
    <n v="329.8"/>
    <n v="3.7106918238993742"/>
    <n v="353"/>
    <n v="361.8"/>
    <n v="575.33900000000006"/>
    <n v="20.010200000000001"/>
    <n v="1006.2"/>
    <n v="95.6"/>
  </r>
  <r>
    <x v="7"/>
    <x v="2"/>
    <n v="68"/>
    <n v="295"/>
    <n v="298"/>
    <n v="1.0169491525423728"/>
    <n v="298"/>
    <n v="1.0169491525423728"/>
    <n v="314"/>
    <n v="321.89999999999998"/>
    <n v="528.41700000000003"/>
    <n v="20.0106"/>
    <n v="1029.4000000000001"/>
    <n v="14.9"/>
  </r>
  <r>
    <x v="7"/>
    <x v="2"/>
    <n v="69"/>
    <n v="297"/>
    <n v="307"/>
    <n v="3.3670033670033668"/>
    <n v="307"/>
    <n v="3.3670033670033668"/>
    <n v="323"/>
    <n v="330.5"/>
    <n v="557.01499999999999"/>
    <n v="20.013300000000001"/>
    <n v="1031"/>
    <n v="13.3"/>
  </r>
  <r>
    <x v="7"/>
    <x v="2"/>
    <n v="70"/>
    <n v="273"/>
    <n v="277"/>
    <n v="1.4652014652014651"/>
    <n v="277"/>
    <n v="1.4652014652014651"/>
    <n v="286"/>
    <n v="296"/>
    <n v="470.861999999999"/>
    <n v="20.017699999999898"/>
    <n v="1156"/>
    <n v="9.5"/>
  </r>
  <r>
    <x v="7"/>
    <x v="2"/>
    <n v="71"/>
    <n v="292"/>
    <n v="298"/>
    <n v="2.054794520547945"/>
    <n v="298.89999999999998"/>
    <n v="2.3630136986301293"/>
    <n v="319"/>
    <n v="326.2"/>
    <n v="523.12"/>
    <n v="20.008900000000001"/>
    <n v="1089.3"/>
    <n v="80.7"/>
  </r>
  <r>
    <x v="7"/>
    <x v="2"/>
    <n v="72"/>
    <n v="254"/>
    <n v="262"/>
    <n v="3.1496062992125982"/>
    <n v="262"/>
    <n v="3.1496062992125982"/>
    <n v="268"/>
    <n v="276"/>
    <n v="438.34399999999999"/>
    <n v="20.0123"/>
    <n v="1165.9000000000001"/>
    <n v="6.2"/>
  </r>
  <r>
    <x v="7"/>
    <x v="2"/>
    <n v="73"/>
    <n v="273"/>
    <n v="277"/>
    <n v="1.4652014652014651"/>
    <n v="277"/>
    <n v="1.4652014652014651"/>
    <n v="294"/>
    <n v="298.10000000000002"/>
    <n v="452.447"/>
    <n v="20.016399999999901"/>
    <n v="1220.3"/>
    <n v="11.6"/>
  </r>
  <r>
    <x v="7"/>
    <x v="2"/>
    <n v="74"/>
    <n v="271"/>
    <n v="281"/>
    <n v="3.6900369003690034"/>
    <n v="281"/>
    <n v="3.6900369003690034"/>
    <n v="294"/>
    <n v="304.10000000000002"/>
    <n v="526.54499999999996"/>
    <n v="20.013500000000001"/>
    <n v="1019.3"/>
    <n v="10.4"/>
  </r>
  <r>
    <x v="7"/>
    <x v="2"/>
    <n v="75"/>
    <n v="211"/>
    <n v="219"/>
    <n v="3.7914691943127963"/>
    <n v="219"/>
    <n v="3.7914691943127963"/>
    <n v="235"/>
    <n v="239.4"/>
    <n v="405.245"/>
    <n v="20.007899999999999"/>
    <n v="1221.0999999999999"/>
    <n v="9"/>
  </r>
  <r>
    <x v="7"/>
    <x v="2"/>
    <n v="76"/>
    <n v="293"/>
    <n v="296"/>
    <n v="1.0238907849829351"/>
    <n v="296"/>
    <n v="1.0238907849829351"/>
    <n v="320"/>
    <n v="323.2"/>
    <n v="508.77699999999999"/>
    <n v="20.014099999999999"/>
    <n v="1136.9000000000001"/>
    <n v="13.5"/>
  </r>
  <r>
    <x v="7"/>
    <x v="2"/>
    <n v="77"/>
    <n v="271"/>
    <n v="288"/>
    <n v="6.2730627306273057"/>
    <n v="288"/>
    <n v="6.2730627306273057"/>
    <n v="293"/>
    <n v="302.60000000000002"/>
    <n v="480.289999999999"/>
    <n v="20.013100000000001"/>
    <n v="1179.2"/>
    <n v="7.2"/>
  </r>
  <r>
    <x v="7"/>
    <x v="2"/>
    <n v="78"/>
    <n v="254"/>
    <n v="257"/>
    <n v="1.1811023622047243"/>
    <n v="257"/>
    <n v="1.1811023622047243"/>
    <n v="275"/>
    <n v="283.10000000000002"/>
    <n v="476.68599999999998"/>
    <n v="20.013300000000001"/>
    <n v="1024"/>
    <n v="13"/>
  </r>
  <r>
    <x v="7"/>
    <x v="2"/>
    <n v="79"/>
    <n v="276"/>
    <n v="281"/>
    <n v="1.8115942028985508"/>
    <n v="281"/>
    <n v="1.8115942028985508"/>
    <n v="303"/>
    <n v="308"/>
    <n v="482.88199999999898"/>
    <n v="20.0106"/>
    <n v="1094.4000000000001"/>
    <n v="14.5"/>
  </r>
  <r>
    <x v="7"/>
    <x v="2"/>
    <n v="80"/>
    <n v="270"/>
    <n v="279"/>
    <n v="3.3333333333333335"/>
    <n v="279"/>
    <n v="3.3333333333333335"/>
    <n v="291"/>
    <n v="300.5"/>
    <n v="494.19600000000003"/>
    <n v="20.007899999999999"/>
    <n v="1162.4000000000001"/>
    <n v="10.9"/>
  </r>
  <r>
    <x v="7"/>
    <x v="2"/>
    <n v="81"/>
    <n v="259"/>
    <n v="270"/>
    <n v="4.2471042471042466"/>
    <n v="270"/>
    <n v="4.2471042471042466"/>
    <n v="278"/>
    <n v="290.2"/>
    <n v="452.43299999999999"/>
    <n v="20.006999999999898"/>
    <n v="1198.8"/>
    <n v="8.4"/>
  </r>
  <r>
    <x v="7"/>
    <x v="2"/>
    <n v="82"/>
    <n v="337"/>
    <n v="347"/>
    <n v="2.9673590504451042"/>
    <n v="347"/>
    <n v="2.9673590504451042"/>
    <n v="368"/>
    <n v="383"/>
    <n v="611.921999999999"/>
    <n v="20.0077"/>
    <n v="996.6"/>
    <n v="14.7"/>
  </r>
  <r>
    <x v="7"/>
    <x v="2"/>
    <n v="83"/>
    <n v="257"/>
    <n v="265"/>
    <n v="3.1128404669260701"/>
    <n v="265"/>
    <n v="3.1128404669260701"/>
    <n v="278"/>
    <n v="283.8"/>
    <n v="503.23500000000001"/>
    <n v="20.011299999999999"/>
    <n v="1094.2"/>
    <n v="8.1999999999999993"/>
  </r>
  <r>
    <x v="7"/>
    <x v="2"/>
    <n v="84"/>
    <n v="263"/>
    <n v="272"/>
    <n v="3.4220532319391634"/>
    <n v="272"/>
    <n v="3.4220532319391634"/>
    <n v="287"/>
    <n v="294"/>
    <n v="459.00099999999998"/>
    <n v="20.007200000000001"/>
    <n v="1213.8"/>
    <n v="13.3"/>
  </r>
  <r>
    <x v="7"/>
    <x v="2"/>
    <n v="85"/>
    <n v="295"/>
    <n v="304"/>
    <n v="3.050847457627119"/>
    <n v="304"/>
    <n v="3.050847457627119"/>
    <n v="321"/>
    <n v="330.2"/>
    <n v="513.22900000000004"/>
    <n v="20.006899999999899"/>
    <n v="1162.5999999999999"/>
    <n v="16.2"/>
  </r>
  <r>
    <x v="7"/>
    <x v="2"/>
    <n v="86"/>
    <n v="330"/>
    <n v="336"/>
    <n v="1.8181818181818181"/>
    <n v="336"/>
    <n v="1.8181818181818181"/>
    <n v="359"/>
    <n v="363.4"/>
    <n v="571.26"/>
    <n v="20.008900000000001"/>
    <n v="1116.8"/>
    <n v="10.199999999999999"/>
  </r>
  <r>
    <x v="7"/>
    <x v="2"/>
    <n v="87"/>
    <n v="257"/>
    <n v="267"/>
    <n v="3.8910505836575875"/>
    <n v="267"/>
    <n v="3.8910505836575875"/>
    <n v="279"/>
    <n v="290.10000000000002"/>
    <n v="466.80500000000001"/>
    <n v="20.007400000000001"/>
    <n v="1167.2"/>
    <n v="9.1"/>
  </r>
  <r>
    <x v="7"/>
    <x v="2"/>
    <n v="88"/>
    <n v="294"/>
    <n v="305"/>
    <n v="3.7414965986394559"/>
    <n v="305"/>
    <n v="3.7414965986394559"/>
    <n v="322"/>
    <n v="330.4"/>
    <n v="510.98"/>
    <n v="20.014500000000002"/>
    <n v="1147.5"/>
    <n v="13.9"/>
  </r>
  <r>
    <x v="7"/>
    <x v="2"/>
    <n v="89"/>
    <n v="285"/>
    <n v="289"/>
    <n v="1.4035087719298245"/>
    <n v="289"/>
    <n v="1.4035087719298245"/>
    <n v="300"/>
    <n v="311.60000000000002"/>
    <n v="495.84899999999999"/>
    <n v="20.009899999999998"/>
    <n v="1110.7"/>
    <n v="10.7"/>
  </r>
  <r>
    <x v="7"/>
    <x v="2"/>
    <n v="90"/>
    <n v="311"/>
    <n v="311"/>
    <n v="0"/>
    <n v="311"/>
    <n v="0"/>
    <n v="337"/>
    <n v="342.3"/>
    <n v="544.36500000000001"/>
    <n v="20.0076"/>
    <n v="1066.7"/>
    <n v="15.2"/>
  </r>
  <r>
    <x v="7"/>
    <x v="2"/>
    <n v="91"/>
    <n v="273"/>
    <n v="280"/>
    <n v="2.5641025641025639"/>
    <n v="280"/>
    <n v="2.5641025641025639"/>
    <n v="296"/>
    <n v="305.5"/>
    <n v="486.858"/>
    <n v="20.0091"/>
    <n v="1126.7"/>
    <n v="8.6"/>
  </r>
  <r>
    <x v="7"/>
    <x v="2"/>
    <n v="92"/>
    <n v="290"/>
    <n v="298"/>
    <n v="2.7586206896551726"/>
    <n v="298"/>
    <n v="2.7586206896551726"/>
    <n v="318"/>
    <n v="325.8"/>
    <n v="514.399"/>
    <n v="20.012"/>
    <n v="1167.0999999999999"/>
    <n v="10.8"/>
  </r>
  <r>
    <x v="7"/>
    <x v="2"/>
    <n v="93"/>
    <n v="295"/>
    <n v="304"/>
    <n v="3.050847457627119"/>
    <n v="304"/>
    <n v="3.050847457627119"/>
    <n v="327"/>
    <n v="331.9"/>
    <n v="541.80100000000004"/>
    <n v="20.011800000000001"/>
    <n v="1028.0999999999999"/>
    <n v="10.6"/>
  </r>
  <r>
    <x v="7"/>
    <x v="2"/>
    <n v="94"/>
    <n v="303"/>
    <n v="308"/>
    <n v="1.6501650165016499"/>
    <n v="308"/>
    <n v="1.6501650165016499"/>
    <n v="322"/>
    <n v="334.2"/>
    <n v="537.94499999999903"/>
    <n v="20.008900000000001"/>
    <n v="1085.0999999999999"/>
    <n v="10"/>
  </r>
  <r>
    <x v="7"/>
    <x v="2"/>
    <n v="95"/>
    <n v="256"/>
    <n v="263"/>
    <n v="2.734375"/>
    <n v="263"/>
    <n v="2.734375"/>
    <n v="273"/>
    <n v="282.7"/>
    <n v="447.02499999999998"/>
    <n v="20.0059"/>
    <n v="1187.0999999999999"/>
    <n v="11.1"/>
  </r>
  <r>
    <x v="7"/>
    <x v="2"/>
    <n v="96"/>
    <n v="263"/>
    <n v="267"/>
    <n v="1.520912547528517"/>
    <n v="267"/>
    <n v="1.520912547528517"/>
    <n v="291"/>
    <n v="297.39999999999998"/>
    <n v="488.137"/>
    <n v="20.008900000000001"/>
    <n v="1047.0999999999999"/>
    <n v="17.2"/>
  </r>
  <r>
    <x v="7"/>
    <x v="2"/>
    <n v="97"/>
    <n v="249"/>
    <n v="264"/>
    <n v="6.024096385542169"/>
    <n v="264"/>
    <n v="6.024096385542169"/>
    <n v="273"/>
    <n v="281.3"/>
    <n v="449.37799999999999"/>
    <n v="20.008600000000001"/>
    <n v="1208.4000000000001"/>
    <n v="7.9"/>
  </r>
  <r>
    <x v="7"/>
    <x v="2"/>
    <n v="98"/>
    <n v="289"/>
    <n v="296"/>
    <n v="2.422145328719723"/>
    <n v="296"/>
    <n v="2.422145328719723"/>
    <n v="306"/>
    <n v="316.8"/>
    <n v="517.17399999999998"/>
    <n v="20.009799999999998"/>
    <n v="1165.7"/>
    <n v="9.6999999999999993"/>
  </r>
  <r>
    <x v="7"/>
    <x v="2"/>
    <n v="99"/>
    <n v="265"/>
    <n v="273"/>
    <n v="3.0188679245283021"/>
    <n v="273"/>
    <n v="3.0188679245283021"/>
    <n v="284"/>
    <n v="296.2"/>
    <n v="511.94099999999997"/>
    <n v="20.010400000000001"/>
    <n v="1042"/>
    <n v="15.9"/>
  </r>
  <r>
    <x v="7"/>
    <x v="2"/>
    <n v="100"/>
    <n v="248"/>
    <n v="262"/>
    <n v="5.6451612903225801"/>
    <n v="262"/>
    <n v="5.6451612903225801"/>
    <n v="273"/>
    <n v="283.39999999999998"/>
    <n v="435.231999999999"/>
    <n v="20.005099999999999"/>
    <n v="1210.3"/>
    <n v="7.7"/>
  </r>
  <r>
    <x v="8"/>
    <x v="2"/>
    <n v="1"/>
    <n v="298"/>
    <n v="308"/>
    <n v="3.3557046979865772"/>
    <n v="308"/>
    <n v="3.3557046979865772"/>
    <n v="333"/>
    <n v="338.9"/>
    <n v="525.96400000000006"/>
    <n v="20.008199999999999"/>
    <n v="1185"/>
    <n v="22.5"/>
  </r>
  <r>
    <x v="8"/>
    <x v="2"/>
    <n v="2"/>
    <n v="267"/>
    <n v="277"/>
    <n v="3.7453183520599254"/>
    <n v="277"/>
    <n v="3.7453183520599254"/>
    <n v="291"/>
    <n v="297.60000000000002"/>
    <n v="477.67299999999898"/>
    <n v="20.006799999999998"/>
    <n v="1227.7"/>
    <n v="9.6"/>
  </r>
  <r>
    <x v="8"/>
    <x v="2"/>
    <n v="3"/>
    <n v="280"/>
    <n v="285"/>
    <n v="1.7857142857142856"/>
    <n v="285"/>
    <n v="1.7857142857142856"/>
    <n v="303"/>
    <n v="308.8"/>
    <n v="496.76900000000001"/>
    <n v="20.008699999999902"/>
    <n v="1115.8"/>
    <n v="11"/>
  </r>
  <r>
    <x v="8"/>
    <x v="2"/>
    <n v="4"/>
    <n v="283"/>
    <n v="288"/>
    <n v="1.7667844522968199"/>
    <n v="288"/>
    <n v="1.7667844522968199"/>
    <n v="310"/>
    <n v="313.5"/>
    <n v="518.20000000000005"/>
    <n v="20.009799999999998"/>
    <n v="1047.8"/>
    <n v="10.7"/>
  </r>
  <r>
    <x v="8"/>
    <x v="2"/>
    <n v="5"/>
    <n v="275"/>
    <n v="282"/>
    <n v="2.5454545454545454"/>
    <n v="282.7"/>
    <n v="2.7999999999999958"/>
    <n v="306"/>
    <n v="308.89999999999998"/>
    <n v="509.97399999999999"/>
    <n v="20.009599999999999"/>
    <n v="1044.0999999999999"/>
    <n v="65"/>
  </r>
  <r>
    <x v="8"/>
    <x v="2"/>
    <n v="6"/>
    <n v="298"/>
    <n v="305"/>
    <n v="2.348993288590604"/>
    <n v="305"/>
    <n v="2.348993288590604"/>
    <n v="317"/>
    <n v="330.9"/>
    <n v="500.652999999999"/>
    <n v="20.007999999999999"/>
    <n v="1204.7"/>
    <n v="11"/>
  </r>
  <r>
    <x v="8"/>
    <x v="2"/>
    <n v="7"/>
    <n v="281"/>
    <n v="288"/>
    <n v="2.4911032028469751"/>
    <n v="288"/>
    <n v="2.4911032028469751"/>
    <n v="305"/>
    <n v="312.5"/>
    <n v="519.49199999999996"/>
    <n v="20.008699999999902"/>
    <n v="1060.4000000000001"/>
    <n v="9.6"/>
  </r>
  <r>
    <x v="8"/>
    <x v="2"/>
    <n v="8"/>
    <n v="250"/>
    <n v="256"/>
    <n v="2.4"/>
    <n v="256"/>
    <n v="2.4"/>
    <n v="264"/>
    <n v="270.3"/>
    <n v="451.45"/>
    <n v="20.006999999999898"/>
    <n v="1185.5999999999999"/>
    <n v="4.5999999999999996"/>
  </r>
  <r>
    <x v="8"/>
    <x v="2"/>
    <n v="9"/>
    <n v="277"/>
    <n v="277"/>
    <n v="0"/>
    <n v="277"/>
    <n v="0"/>
    <n v="286"/>
    <n v="295.7"/>
    <n v="466.86700000000002"/>
    <n v="20.006499999999999"/>
    <n v="1279.4000000000001"/>
    <n v="8.6"/>
  </r>
  <r>
    <x v="8"/>
    <x v="2"/>
    <n v="10"/>
    <n v="308"/>
    <n v="316"/>
    <n v="2.5974025974025974"/>
    <n v="316"/>
    <n v="2.5974025974025974"/>
    <n v="337"/>
    <n v="343.9"/>
    <n v="553.73299999999995"/>
    <n v="20.008900000000001"/>
    <n v="1127.3"/>
    <n v="11.9"/>
  </r>
  <r>
    <x v="8"/>
    <x v="2"/>
    <n v="11"/>
    <n v="297"/>
    <n v="304"/>
    <n v="2.3569023569023568"/>
    <n v="304"/>
    <n v="2.3569023569023568"/>
    <n v="325"/>
    <n v="329.8"/>
    <n v="531.28399999999999"/>
    <n v="20.008500000000002"/>
    <n v="1084.3"/>
    <n v="15.5"/>
  </r>
  <r>
    <x v="8"/>
    <x v="2"/>
    <n v="12"/>
    <n v="280"/>
    <n v="286"/>
    <n v="2.1428571428571428"/>
    <n v="286"/>
    <n v="2.1428571428571428"/>
    <n v="309"/>
    <n v="314.7"/>
    <n v="482.82600000000002"/>
    <n v="20.008199999999999"/>
    <n v="1114.0999999999999"/>
    <n v="16.899999999999999"/>
  </r>
  <r>
    <x v="8"/>
    <x v="2"/>
    <n v="13"/>
    <n v="263"/>
    <n v="266"/>
    <n v="1.1406844106463878"/>
    <n v="266"/>
    <n v="1.1406844106463878"/>
    <n v="281"/>
    <n v="288.2"/>
    <n v="483.84199999999998"/>
    <n v="20.009499999999999"/>
    <n v="1049.5999999999999"/>
    <n v="13.8"/>
  </r>
  <r>
    <x v="8"/>
    <x v="2"/>
    <n v="14"/>
    <n v="266"/>
    <n v="269"/>
    <n v="1.1278195488721803"/>
    <n v="269"/>
    <n v="1.1278195488721803"/>
    <n v="278"/>
    <n v="286.60000000000002"/>
    <n v="477.62"/>
    <n v="20.010999999999999"/>
    <n v="1238"/>
    <n v="10.5"/>
  </r>
  <r>
    <x v="8"/>
    <x v="2"/>
    <n v="15"/>
    <n v="269"/>
    <n v="275"/>
    <n v="2.2304832713754648"/>
    <n v="275"/>
    <n v="2.2304832713754648"/>
    <n v="289"/>
    <n v="294.8"/>
    <n v="490.92700000000002"/>
    <n v="20.0076"/>
    <n v="1213.8"/>
    <n v="11"/>
  </r>
  <r>
    <x v="8"/>
    <x v="2"/>
    <n v="16"/>
    <n v="291"/>
    <n v="295"/>
    <n v="1.3745704467353952"/>
    <n v="295"/>
    <n v="1.3745704467353952"/>
    <n v="318"/>
    <n v="323.89999999999998"/>
    <n v="533.897999999999"/>
    <n v="20.010300000000001"/>
    <n v="1096.3"/>
    <n v="20"/>
  </r>
  <r>
    <x v="8"/>
    <x v="2"/>
    <n v="17"/>
    <n v="260"/>
    <n v="262"/>
    <n v="0.76923076923076927"/>
    <n v="262"/>
    <n v="0.76923076923076927"/>
    <n v="284"/>
    <n v="289.7"/>
    <n v="465.28"/>
    <n v="20.017599999999899"/>
    <n v="1153.2"/>
    <n v="20.100000000000001"/>
  </r>
  <r>
    <x v="8"/>
    <x v="2"/>
    <n v="18"/>
    <n v="252"/>
    <n v="253"/>
    <n v="0.3968253968253968"/>
    <n v="253"/>
    <n v="0.3968253968253968"/>
    <n v="273"/>
    <n v="279.7"/>
    <n v="439.248999999999"/>
    <n v="20.014900000000001"/>
    <n v="1224.2"/>
    <n v="15.3"/>
  </r>
  <r>
    <x v="8"/>
    <x v="2"/>
    <n v="19"/>
    <n v="239"/>
    <n v="244"/>
    <n v="2.0920502092050208"/>
    <n v="244"/>
    <n v="2.0920502092050208"/>
    <n v="265"/>
    <n v="270.2"/>
    <n v="442.60500000000002"/>
    <n v="20.011800000000001"/>
    <n v="1197.5999999999999"/>
    <n v="14"/>
  </r>
  <r>
    <x v="8"/>
    <x v="2"/>
    <n v="20"/>
    <n v="281"/>
    <n v="286"/>
    <n v="1.7793594306049825"/>
    <n v="286"/>
    <n v="1.7793594306049825"/>
    <n v="308"/>
    <n v="314.39999999999998"/>
    <n v="504.123999999999"/>
    <n v="20.007300000000001"/>
    <n v="1104"/>
    <n v="16"/>
  </r>
  <r>
    <x v="8"/>
    <x v="2"/>
    <n v="21"/>
    <n v="284"/>
    <n v="292"/>
    <n v="2.8169014084507045"/>
    <n v="292"/>
    <n v="2.8169014084507045"/>
    <n v="306"/>
    <n v="310"/>
    <n v="517.88400000000001"/>
    <n v="20.008299999999998"/>
    <n v="1171.4000000000001"/>
    <n v="12.4"/>
  </r>
  <r>
    <x v="8"/>
    <x v="2"/>
    <n v="22"/>
    <n v="236"/>
    <n v="237"/>
    <n v="0.42372881355932202"/>
    <n v="237"/>
    <n v="0.42372881355932202"/>
    <n v="250"/>
    <n v="254.6"/>
    <n v="404.94400000000002"/>
    <n v="20.0078"/>
    <n v="1279.8"/>
    <n v="7.1"/>
  </r>
  <r>
    <x v="8"/>
    <x v="2"/>
    <n v="23"/>
    <n v="274"/>
    <n v="276"/>
    <n v="0.72992700729927007"/>
    <n v="276"/>
    <n v="0.72992700729927007"/>
    <n v="286"/>
    <n v="292.8"/>
    <n v="454.91899999999998"/>
    <n v="20.0044"/>
    <n v="1285.2"/>
    <n v="7.2"/>
  </r>
  <r>
    <x v="8"/>
    <x v="2"/>
    <n v="24"/>
    <n v="290"/>
    <n v="294"/>
    <n v="1.3793103448275863"/>
    <n v="294"/>
    <n v="1.3793103448275863"/>
    <n v="302"/>
    <n v="312.89999999999998"/>
    <n v="530.81399999999996"/>
    <n v="20.011099999999999"/>
    <n v="1068.5999999999999"/>
    <n v="7.6"/>
  </r>
  <r>
    <x v="8"/>
    <x v="2"/>
    <n v="25"/>
    <n v="238"/>
    <n v="238"/>
    <n v="0"/>
    <n v="238"/>
    <n v="0"/>
    <n v="248"/>
    <n v="256.7"/>
    <n v="417.517"/>
    <n v="20.0105"/>
    <n v="1245.5"/>
    <n v="10"/>
  </r>
  <r>
    <x v="8"/>
    <x v="2"/>
    <n v="26"/>
    <n v="289"/>
    <n v="295"/>
    <n v="2.0761245674740483"/>
    <n v="295"/>
    <n v="2.0761245674740483"/>
    <n v="315"/>
    <n v="321.2"/>
    <n v="493.813999999999"/>
    <n v="20.0062"/>
    <n v="1276.0999999999999"/>
    <n v="11.4"/>
  </r>
  <r>
    <x v="8"/>
    <x v="2"/>
    <n v="27"/>
    <n v="296"/>
    <n v="302"/>
    <n v="2.0270270270270272"/>
    <n v="302"/>
    <n v="2.0270270270270272"/>
    <n v="317"/>
    <n v="324.7"/>
    <n v="565.10799999999995"/>
    <n v="20.008199999999999"/>
    <n v="1046.0999999999999"/>
    <n v="10.7"/>
  </r>
  <r>
    <x v="8"/>
    <x v="2"/>
    <n v="28"/>
    <n v="280"/>
    <n v="288"/>
    <n v="2.8571428571428572"/>
    <n v="288"/>
    <n v="2.8571428571428572"/>
    <n v="317"/>
    <n v="322.7"/>
    <n v="519.50599999999997"/>
    <n v="20.010300000000001"/>
    <n v="1088.3"/>
    <n v="15.5"/>
  </r>
  <r>
    <x v="8"/>
    <x v="2"/>
    <n v="29"/>
    <n v="294"/>
    <n v="298"/>
    <n v="1.3605442176870748"/>
    <n v="298"/>
    <n v="1.3605442176870748"/>
    <n v="322"/>
    <n v="330.5"/>
    <n v="548.61900000000003"/>
    <n v="20.007200000000001"/>
    <n v="1093.7"/>
    <n v="13.4"/>
  </r>
  <r>
    <x v="8"/>
    <x v="2"/>
    <n v="30"/>
    <n v="296"/>
    <n v="299"/>
    <n v="1.0135135135135136"/>
    <n v="299"/>
    <n v="1.0135135135135136"/>
    <n v="331"/>
    <n v="334.9"/>
    <n v="527.45799999999997"/>
    <n v="20.0075"/>
    <n v="1078"/>
    <n v="19.399999999999999"/>
  </r>
  <r>
    <x v="8"/>
    <x v="2"/>
    <n v="31"/>
    <n v="258"/>
    <n v="265"/>
    <n v="2.7131782945736433"/>
    <n v="265"/>
    <n v="2.7131782945736433"/>
    <n v="285"/>
    <n v="296.10000000000002"/>
    <n v="460.79599999999999"/>
    <n v="20.009799999999998"/>
    <n v="1220.0999999999999"/>
    <n v="23.8"/>
  </r>
  <r>
    <x v="8"/>
    <x v="2"/>
    <n v="32"/>
    <n v="318"/>
    <n v="329"/>
    <n v="3.459119496855346"/>
    <n v="329"/>
    <n v="3.459119496855346"/>
    <n v="335"/>
    <n v="353.9"/>
    <n v="510.851"/>
    <n v="20.0059"/>
    <n v="1276.3"/>
    <n v="8.1999999999999993"/>
  </r>
  <r>
    <x v="8"/>
    <x v="2"/>
    <n v="33"/>
    <n v="304"/>
    <n v="309"/>
    <n v="1.6447368421052631"/>
    <n v="309"/>
    <n v="1.6447368421052631"/>
    <n v="335"/>
    <n v="342.8"/>
    <n v="550.65300000000002"/>
    <n v="20.0093"/>
    <n v="1053.3"/>
    <n v="18.5"/>
  </r>
  <r>
    <x v="8"/>
    <x v="2"/>
    <n v="34"/>
    <n v="293"/>
    <n v="312"/>
    <n v="6.4846416382252556"/>
    <n v="312"/>
    <n v="6.4846416382252556"/>
    <n v="334"/>
    <n v="341.5"/>
    <n v="567.197"/>
    <n v="20.010200000000001"/>
    <n v="1088.4000000000001"/>
    <n v="13.3"/>
  </r>
  <r>
    <x v="8"/>
    <x v="2"/>
    <n v="35"/>
    <n v="280"/>
    <n v="285"/>
    <n v="1.7857142857142856"/>
    <n v="285"/>
    <n v="1.7857142857142856"/>
    <n v="306"/>
    <n v="312"/>
    <n v="511.67399999999998"/>
    <n v="20.0105"/>
    <n v="1062.4000000000001"/>
    <n v="14.4"/>
  </r>
  <r>
    <x v="8"/>
    <x v="2"/>
    <n v="36"/>
    <n v="263"/>
    <n v="265"/>
    <n v="0.76045627376425851"/>
    <n v="265"/>
    <n v="0.76045627376425851"/>
    <n v="281"/>
    <n v="289.10000000000002"/>
    <n v="461.32900000000001"/>
    <n v="20.010400000000001"/>
    <n v="1251.2"/>
    <n v="8.6"/>
  </r>
  <r>
    <x v="8"/>
    <x v="2"/>
    <n v="37"/>
    <n v="269"/>
    <n v="276"/>
    <n v="2.6022304832713754"/>
    <n v="276"/>
    <n v="2.6022304832713754"/>
    <n v="294"/>
    <n v="301.89999999999998"/>
    <n v="500.15699999999998"/>
    <n v="20.011199999999999"/>
    <n v="1106.4000000000001"/>
    <n v="16.600000000000001"/>
  </r>
  <r>
    <x v="8"/>
    <x v="2"/>
    <n v="38"/>
    <n v="247"/>
    <n v="249"/>
    <n v="0.80971659919028338"/>
    <n v="249"/>
    <n v="0.80971659919028338"/>
    <n v="263"/>
    <n v="268.60000000000002"/>
    <n v="421.101"/>
    <n v="20.007999999999999"/>
    <n v="1288.3"/>
    <n v="8.3000000000000007"/>
  </r>
  <r>
    <x v="8"/>
    <x v="2"/>
    <n v="39"/>
    <n v="274"/>
    <n v="277"/>
    <n v="1.0948905109489051"/>
    <n v="277"/>
    <n v="1.0948905109489051"/>
    <n v="306"/>
    <n v="312"/>
    <n v="491.28300000000002"/>
    <n v="20.0122"/>
    <n v="1245.3"/>
    <n v="13.3"/>
  </r>
  <r>
    <x v="8"/>
    <x v="2"/>
    <n v="40"/>
    <n v="254"/>
    <n v="260"/>
    <n v="2.3622047244094486"/>
    <n v="260.89999999999998"/>
    <n v="2.7165354330708569"/>
    <n v="279"/>
    <n v="290.5"/>
    <n v="470.56400000000002"/>
    <n v="20.0154"/>
    <n v="1092.2"/>
    <n v="37.6"/>
  </r>
  <r>
    <x v="8"/>
    <x v="2"/>
    <n v="41"/>
    <n v="282"/>
    <n v="289"/>
    <n v="2.4822695035460995"/>
    <n v="289"/>
    <n v="2.4822695035460995"/>
    <n v="305"/>
    <n v="311.60000000000002"/>
    <n v="469.272999999999"/>
    <n v="20.012899999999998"/>
    <n v="1289.7"/>
    <n v="15"/>
  </r>
  <r>
    <x v="8"/>
    <x v="2"/>
    <n v="42"/>
    <n v="292"/>
    <n v="297"/>
    <n v="1.7123287671232876"/>
    <n v="297"/>
    <n v="1.7123287671232876"/>
    <n v="321"/>
    <n v="325.2"/>
    <n v="517.61800000000005"/>
    <n v="20.013399999999901"/>
    <n v="1153.8"/>
    <n v="11.7"/>
  </r>
  <r>
    <x v="8"/>
    <x v="2"/>
    <n v="43"/>
    <n v="291"/>
    <n v="297"/>
    <n v="2.0618556701030926"/>
    <n v="297"/>
    <n v="2.0618556701030926"/>
    <n v="318"/>
    <n v="322.60000000000002"/>
    <n v="552.827"/>
    <n v="20.013400000000001"/>
    <n v="1060.9000000000001"/>
    <n v="14.4"/>
  </r>
  <r>
    <x v="8"/>
    <x v="2"/>
    <n v="44"/>
    <n v="264"/>
    <n v="270"/>
    <n v="2.2727272727272729"/>
    <n v="270"/>
    <n v="2.2727272727272729"/>
    <n v="281"/>
    <n v="287.8"/>
    <n v="491.92200000000003"/>
    <n v="20.009599999999999"/>
    <n v="1183.5"/>
    <n v="6.7"/>
  </r>
  <r>
    <x v="8"/>
    <x v="2"/>
    <n v="45"/>
    <n v="317"/>
    <n v="322"/>
    <n v="1.5772870662460567"/>
    <n v="322"/>
    <n v="1.5772870662460567"/>
    <n v="345"/>
    <n v="351.4"/>
    <n v="572.64599999999996"/>
    <n v="20.0093"/>
    <n v="1047.5"/>
    <n v="13.1"/>
  </r>
  <r>
    <x v="8"/>
    <x v="2"/>
    <n v="46"/>
    <n v="242"/>
    <n v="243"/>
    <n v="0.41322314049586778"/>
    <n v="243"/>
    <n v="0.41322314049586778"/>
    <n v="250"/>
    <n v="264.3"/>
    <n v="438.65899999999999"/>
    <n v="20.009999999999899"/>
    <n v="1216.9000000000001"/>
    <n v="9.3000000000000007"/>
  </r>
  <r>
    <x v="8"/>
    <x v="2"/>
    <n v="47"/>
    <n v="314"/>
    <n v="323"/>
    <n v="2.8662420382165608"/>
    <n v="323"/>
    <n v="2.8662420382165608"/>
    <n v="345"/>
    <n v="350"/>
    <n v="534.85699999999997"/>
    <n v="20.009499999999999"/>
    <n v="1160.8"/>
    <n v="13.6"/>
  </r>
  <r>
    <x v="8"/>
    <x v="2"/>
    <n v="48"/>
    <n v="294"/>
    <n v="298"/>
    <n v="1.3605442176870748"/>
    <n v="302"/>
    <n v="2.7210884353741496"/>
    <n v="329"/>
    <n v="332.3"/>
    <n v="547.31799999999998"/>
    <n v="20.009499999999999"/>
    <n v="1067.3"/>
    <n v="77.2"/>
  </r>
  <r>
    <x v="8"/>
    <x v="2"/>
    <n v="49"/>
    <n v="264"/>
    <n v="268"/>
    <n v="1.5151515151515151"/>
    <n v="268"/>
    <n v="1.5151515151515151"/>
    <n v="288"/>
    <n v="296.5"/>
    <n v="479.238"/>
    <n v="20.0078"/>
    <n v="1134.9000000000001"/>
    <n v="12.9"/>
  </r>
  <r>
    <x v="8"/>
    <x v="2"/>
    <n v="50"/>
    <n v="286"/>
    <n v="295"/>
    <n v="3.1468531468531471"/>
    <n v="295"/>
    <n v="3.1468531468531471"/>
    <n v="319"/>
    <n v="323.8"/>
    <n v="500.25099999999998"/>
    <n v="20.009599999999999"/>
    <n v="1123"/>
    <n v="14.5"/>
  </r>
  <r>
    <x v="8"/>
    <x v="2"/>
    <n v="51"/>
    <n v="273"/>
    <n v="280"/>
    <n v="2.5641025641025639"/>
    <n v="280"/>
    <n v="2.5641025641025639"/>
    <n v="306"/>
    <n v="314.60000000000002"/>
    <n v="496.37799999999999"/>
    <n v="20.0093"/>
    <n v="1161.3"/>
    <n v="17.7"/>
  </r>
  <r>
    <x v="8"/>
    <x v="2"/>
    <n v="52"/>
    <n v="334"/>
    <n v="344"/>
    <n v="2.9940119760479043"/>
    <n v="344"/>
    <n v="2.9940119760479043"/>
    <n v="360"/>
    <n v="372.2"/>
    <n v="591.647999999999"/>
    <n v="20.007300000000001"/>
    <n v="1044"/>
    <n v="11.4"/>
  </r>
  <r>
    <x v="8"/>
    <x v="2"/>
    <n v="53"/>
    <n v="281"/>
    <n v="282"/>
    <n v="0.35587188612099641"/>
    <n v="282"/>
    <n v="0.35587188612099641"/>
    <n v="307"/>
    <n v="311.60000000000002"/>
    <n v="529.94000000000005"/>
    <n v="20.011099999999999"/>
    <n v="1056.2"/>
    <n v="20.2"/>
  </r>
  <r>
    <x v="8"/>
    <x v="2"/>
    <n v="54"/>
    <n v="262"/>
    <n v="272"/>
    <n v="3.8167938931297711"/>
    <n v="272"/>
    <n v="3.8167938931297711"/>
    <n v="291"/>
    <n v="297.39999999999998"/>
    <n v="445.053"/>
    <n v="20.008099999999999"/>
    <n v="1281.3"/>
    <n v="9.6"/>
  </r>
  <r>
    <x v="8"/>
    <x v="2"/>
    <n v="55"/>
    <n v="299"/>
    <n v="304"/>
    <n v="1.6722408026755853"/>
    <n v="304"/>
    <n v="1.6722408026755853"/>
    <n v="316"/>
    <n v="328.6"/>
    <n v="493.62"/>
    <n v="20.007999999999999"/>
    <n v="1280.7"/>
    <n v="15.7"/>
  </r>
  <r>
    <x v="8"/>
    <x v="2"/>
    <n v="56"/>
    <n v="288"/>
    <n v="288"/>
    <n v="0"/>
    <n v="288"/>
    <n v="0"/>
    <n v="305"/>
    <n v="314.10000000000002"/>
    <n v="497.938999999999"/>
    <n v="20.008199999999999"/>
    <n v="1286.3"/>
    <n v="11.6"/>
  </r>
  <r>
    <x v="8"/>
    <x v="2"/>
    <n v="57"/>
    <n v="254"/>
    <n v="259"/>
    <n v="1.9685039370078741"/>
    <n v="259"/>
    <n v="1.9685039370078741"/>
    <n v="277"/>
    <n v="285.3"/>
    <n v="484.04899999999998"/>
    <n v="20.011599999999898"/>
    <n v="1101"/>
    <n v="12.5"/>
  </r>
  <r>
    <x v="8"/>
    <x v="2"/>
    <n v="58"/>
    <n v="331"/>
    <n v="336"/>
    <n v="1.5105740181268883"/>
    <n v="336"/>
    <n v="1.5105740181268883"/>
    <n v="359"/>
    <n v="371.9"/>
    <n v="576.101"/>
    <n v="20.0077"/>
    <n v="1177.7"/>
    <n v="14.8"/>
  </r>
  <r>
    <x v="8"/>
    <x v="2"/>
    <n v="59"/>
    <n v="283"/>
    <n v="284"/>
    <n v="0.35335689045936397"/>
    <n v="284"/>
    <n v="0.35335689045936397"/>
    <n v="294"/>
    <n v="296.5"/>
    <n v="483.05799999999999"/>
    <n v="20.009999999999899"/>
    <n v="1069.3"/>
    <n v="7.6"/>
  </r>
  <r>
    <x v="8"/>
    <x v="2"/>
    <n v="60"/>
    <n v="254"/>
    <n v="256"/>
    <n v="0.78740157480314954"/>
    <n v="256"/>
    <n v="0.78740157480314954"/>
    <n v="265"/>
    <n v="275.7"/>
    <n v="473.904"/>
    <n v="20.008600000000001"/>
    <n v="1116.3"/>
    <n v="12.3"/>
  </r>
  <r>
    <x v="8"/>
    <x v="2"/>
    <n v="61"/>
    <n v="305"/>
    <n v="308"/>
    <n v="0.98360655737704927"/>
    <n v="308"/>
    <n v="0.98360655737704927"/>
    <n v="333"/>
    <n v="340.6"/>
    <n v="528.76599999999996"/>
    <n v="20.007400000000001"/>
    <n v="1160.0999999999999"/>
    <n v="20.6"/>
  </r>
  <r>
    <x v="8"/>
    <x v="2"/>
    <n v="62"/>
    <n v="289"/>
    <n v="300"/>
    <n v="3.8062283737024223"/>
    <n v="300"/>
    <n v="3.8062283737024223"/>
    <n v="316"/>
    <n v="324.8"/>
    <n v="528.87199999999996"/>
    <n v="20.006799999999998"/>
    <n v="1117.7"/>
    <n v="11.7"/>
  </r>
  <r>
    <x v="8"/>
    <x v="2"/>
    <n v="63"/>
    <n v="272"/>
    <n v="279"/>
    <n v="2.5735294117647056"/>
    <n v="279"/>
    <n v="2.5735294117647056"/>
    <n v="298"/>
    <n v="301.60000000000002"/>
    <n v="496.79399999999998"/>
    <n v="20.0077"/>
    <n v="1128.5999999999999"/>
    <n v="11.3"/>
  </r>
  <r>
    <x v="8"/>
    <x v="2"/>
    <n v="64"/>
    <n v="283"/>
    <n v="290"/>
    <n v="2.4734982332155475"/>
    <n v="290"/>
    <n v="2.4734982332155475"/>
    <n v="308"/>
    <n v="314"/>
    <n v="495.63"/>
    <n v="20.006399999999999"/>
    <n v="1154.2"/>
    <n v="10.3"/>
  </r>
  <r>
    <x v="8"/>
    <x v="2"/>
    <n v="65"/>
    <n v="266"/>
    <n v="277"/>
    <n v="4.1353383458646613"/>
    <n v="277"/>
    <n v="4.1353383458646613"/>
    <n v="297"/>
    <n v="301.8"/>
    <n v="473.66699999999997"/>
    <n v="20.008600000000001"/>
    <n v="1225"/>
    <n v="11.3"/>
  </r>
  <r>
    <x v="8"/>
    <x v="2"/>
    <n v="66"/>
    <n v="284"/>
    <n v="290"/>
    <n v="2.112676056338028"/>
    <n v="290"/>
    <n v="2.112676056338028"/>
    <n v="305"/>
    <n v="318.2"/>
    <n v="522.68799999999999"/>
    <n v="20.010899999999999"/>
    <n v="1070.7"/>
    <n v="14.8"/>
  </r>
  <r>
    <x v="8"/>
    <x v="2"/>
    <n v="67"/>
    <n v="318"/>
    <n v="325"/>
    <n v="2.2012578616352201"/>
    <n v="330.6"/>
    <n v="3.9622641509434038"/>
    <n v="353"/>
    <n v="361.8"/>
    <n v="575.33900000000006"/>
    <n v="20.011500000000002"/>
    <n v="1044"/>
    <n v="55.1"/>
  </r>
  <r>
    <x v="8"/>
    <x v="2"/>
    <n v="68"/>
    <n v="295"/>
    <n v="298"/>
    <n v="1.0169491525423728"/>
    <n v="298"/>
    <n v="1.0169491525423728"/>
    <n v="314"/>
    <n v="321.89999999999998"/>
    <n v="528.41700000000003"/>
    <n v="20.009"/>
    <n v="1068.8"/>
    <n v="14.9"/>
  </r>
  <r>
    <x v="8"/>
    <x v="2"/>
    <n v="69"/>
    <n v="297"/>
    <n v="307"/>
    <n v="3.3670033670033668"/>
    <n v="307"/>
    <n v="3.3670033670033668"/>
    <n v="323"/>
    <n v="330.5"/>
    <n v="557.01499999999999"/>
    <n v="20.013100000000001"/>
    <n v="1074"/>
    <n v="12.9"/>
  </r>
  <r>
    <x v="8"/>
    <x v="2"/>
    <n v="70"/>
    <n v="273"/>
    <n v="277"/>
    <n v="1.4652014652014651"/>
    <n v="277"/>
    <n v="1.4652014652014651"/>
    <n v="286"/>
    <n v="296"/>
    <n v="470.861999999999"/>
    <n v="20.011800000000001"/>
    <n v="1206"/>
    <n v="9.1999999999999993"/>
  </r>
  <r>
    <x v="8"/>
    <x v="2"/>
    <n v="71"/>
    <n v="292"/>
    <n v="298"/>
    <n v="2.054794520547945"/>
    <n v="298.89999999999998"/>
    <n v="2.3630136986301293"/>
    <n v="319"/>
    <n v="326.2"/>
    <n v="523.12"/>
    <n v="20.007899999999999"/>
    <n v="1153.2"/>
    <n v="38.5"/>
  </r>
  <r>
    <x v="8"/>
    <x v="2"/>
    <n v="72"/>
    <n v="254"/>
    <n v="262"/>
    <n v="3.1496062992125982"/>
    <n v="262"/>
    <n v="3.1496062992125982"/>
    <n v="268"/>
    <n v="276"/>
    <n v="438.34399999999999"/>
    <n v="20.0105"/>
    <n v="1225"/>
    <n v="6.5"/>
  </r>
  <r>
    <x v="8"/>
    <x v="2"/>
    <n v="73"/>
    <n v="273"/>
    <n v="277"/>
    <n v="1.4652014652014651"/>
    <n v="277"/>
    <n v="1.4652014652014651"/>
    <n v="294"/>
    <n v="298.10000000000002"/>
    <n v="452.447"/>
    <n v="20.006399999999999"/>
    <n v="1262.3"/>
    <n v="12.8"/>
  </r>
  <r>
    <x v="8"/>
    <x v="2"/>
    <n v="74"/>
    <n v="271"/>
    <n v="271"/>
    <n v="0"/>
    <n v="280"/>
    <n v="3.3210332103321036"/>
    <n v="294"/>
    <n v="304.10000000000002"/>
    <n v="526.54499999999996"/>
    <n v="20.009"/>
    <n v="1070"/>
    <n v="21.3"/>
  </r>
  <r>
    <x v="8"/>
    <x v="2"/>
    <n v="75"/>
    <n v="211"/>
    <n v="219"/>
    <n v="3.7914691943127963"/>
    <n v="219"/>
    <n v="3.7914691943127963"/>
    <n v="235"/>
    <n v="239.4"/>
    <n v="405.245"/>
    <n v="20.007400000000001"/>
    <n v="1286.5999999999999"/>
    <n v="9"/>
  </r>
  <r>
    <x v="8"/>
    <x v="2"/>
    <n v="76"/>
    <n v="293"/>
    <n v="296"/>
    <n v="1.0238907849829351"/>
    <n v="296"/>
    <n v="1.0238907849829351"/>
    <n v="320"/>
    <n v="323.2"/>
    <n v="508.77699999999999"/>
    <n v="20.020199999999999"/>
    <n v="1195.9000000000001"/>
    <n v="10.5"/>
  </r>
  <r>
    <x v="8"/>
    <x v="2"/>
    <n v="77"/>
    <n v="271"/>
    <n v="288"/>
    <n v="6.2730627306273057"/>
    <n v="288"/>
    <n v="6.2730627306273057"/>
    <n v="293"/>
    <n v="302.60000000000002"/>
    <n v="480.289999999999"/>
    <n v="20.008299999999998"/>
    <n v="1259.7"/>
    <n v="6.7"/>
  </r>
  <r>
    <x v="8"/>
    <x v="2"/>
    <n v="78"/>
    <n v="254"/>
    <n v="257"/>
    <n v="1.1811023622047243"/>
    <n v="257"/>
    <n v="1.1811023622047243"/>
    <n v="275"/>
    <n v="283.10000000000002"/>
    <n v="476.68599999999998"/>
    <n v="20.013300000000001"/>
    <n v="1057.5"/>
    <n v="14.7"/>
  </r>
  <r>
    <x v="8"/>
    <x v="2"/>
    <n v="79"/>
    <n v="276"/>
    <n v="281"/>
    <n v="1.8115942028985508"/>
    <n v="281"/>
    <n v="1.8115942028985508"/>
    <n v="303"/>
    <n v="308"/>
    <n v="482.88199999999898"/>
    <n v="20.009899999999998"/>
    <n v="1130.5999999999999"/>
    <n v="11.3"/>
  </r>
  <r>
    <x v="8"/>
    <x v="2"/>
    <n v="80"/>
    <n v="270"/>
    <n v="279"/>
    <n v="3.3333333333333335"/>
    <n v="279"/>
    <n v="3.3333333333333335"/>
    <n v="291"/>
    <n v="300.5"/>
    <n v="494.19600000000003"/>
    <n v="20.0092"/>
    <n v="1197.4000000000001"/>
    <n v="10.199999999999999"/>
  </r>
  <r>
    <x v="8"/>
    <x v="2"/>
    <n v="81"/>
    <n v="259"/>
    <n v="270"/>
    <n v="4.2471042471042466"/>
    <n v="270"/>
    <n v="4.2471042471042466"/>
    <n v="278"/>
    <n v="290.2"/>
    <n v="452.43299999999999"/>
    <n v="20.007999999999999"/>
    <n v="1252.2"/>
    <n v="7.5"/>
  </r>
  <r>
    <x v="8"/>
    <x v="2"/>
    <n v="82"/>
    <n v="337"/>
    <n v="346"/>
    <n v="2.6706231454005933"/>
    <n v="346.9"/>
    <n v="2.9376854599406461"/>
    <n v="368"/>
    <n v="383"/>
    <n v="611.921999999999"/>
    <n v="20.009399999999999"/>
    <n v="1044.5999999999999"/>
    <n v="98.9"/>
  </r>
  <r>
    <x v="8"/>
    <x v="2"/>
    <n v="83"/>
    <n v="257"/>
    <n v="265"/>
    <n v="3.1128404669260701"/>
    <n v="265"/>
    <n v="3.1128404669260701"/>
    <n v="278"/>
    <n v="283.8"/>
    <n v="503.23500000000001"/>
    <n v="20.006900000000002"/>
    <n v="1133.5999999999999"/>
    <n v="9.3000000000000007"/>
  </r>
  <r>
    <x v="8"/>
    <x v="2"/>
    <n v="84"/>
    <n v="263"/>
    <n v="272"/>
    <n v="3.4220532319391634"/>
    <n v="272"/>
    <n v="3.4220532319391634"/>
    <n v="287"/>
    <n v="294"/>
    <n v="459.00099999999998"/>
    <n v="20.009799999999998"/>
    <n v="1259.7"/>
    <n v="11.9"/>
  </r>
  <r>
    <x v="8"/>
    <x v="2"/>
    <n v="85"/>
    <n v="295"/>
    <n v="304"/>
    <n v="3.050847457627119"/>
    <n v="304"/>
    <n v="3.050847457627119"/>
    <n v="321"/>
    <n v="330.2"/>
    <n v="513.22900000000004"/>
    <n v="20.009899999999998"/>
    <n v="1230.0999999999999"/>
    <n v="16.399999999999999"/>
  </r>
  <r>
    <x v="8"/>
    <x v="2"/>
    <n v="86"/>
    <n v="330"/>
    <n v="336"/>
    <n v="1.8181818181818181"/>
    <n v="336"/>
    <n v="1.8181818181818181"/>
    <n v="359"/>
    <n v="363.4"/>
    <n v="571.26"/>
    <n v="20.014599999999898"/>
    <n v="1115.5"/>
    <n v="10.9"/>
  </r>
  <r>
    <x v="8"/>
    <x v="2"/>
    <n v="87"/>
    <n v="257"/>
    <n v="267"/>
    <n v="3.8910505836575875"/>
    <n v="267"/>
    <n v="3.8910505836575875"/>
    <n v="279"/>
    <n v="290.10000000000002"/>
    <n v="466.80500000000001"/>
    <n v="20.009599999999999"/>
    <n v="1195.8"/>
    <n v="9.5"/>
  </r>
  <r>
    <x v="8"/>
    <x v="2"/>
    <n v="88"/>
    <n v="294"/>
    <n v="305"/>
    <n v="3.7414965986394559"/>
    <n v="305"/>
    <n v="3.7414965986394559"/>
    <n v="322"/>
    <n v="330.4"/>
    <n v="510.98"/>
    <n v="20.008400000000002"/>
    <n v="1181.2"/>
    <n v="13.1"/>
  </r>
  <r>
    <x v="8"/>
    <x v="2"/>
    <n v="89"/>
    <n v="285"/>
    <n v="289"/>
    <n v="1.4035087719298245"/>
    <n v="289"/>
    <n v="1.4035087719298245"/>
    <n v="300"/>
    <n v="311.60000000000002"/>
    <n v="495.84899999999999"/>
    <n v="20.0107"/>
    <n v="1152"/>
    <n v="10"/>
  </r>
  <r>
    <x v="8"/>
    <x v="2"/>
    <n v="90"/>
    <n v="311"/>
    <n v="311"/>
    <n v="0"/>
    <n v="311"/>
    <n v="0"/>
    <n v="337"/>
    <n v="342.3"/>
    <n v="544.36500000000001"/>
    <n v="20.008500000000002"/>
    <n v="1116.9000000000001"/>
    <n v="13.3"/>
  </r>
  <r>
    <x v="8"/>
    <x v="2"/>
    <n v="91"/>
    <n v="273"/>
    <n v="280"/>
    <n v="2.5641025641025639"/>
    <n v="280"/>
    <n v="2.5641025641025639"/>
    <n v="296"/>
    <n v="305.5"/>
    <n v="486.858"/>
    <n v="20.010200000000001"/>
    <n v="1155"/>
    <n v="8.6"/>
  </r>
  <r>
    <x v="8"/>
    <x v="2"/>
    <n v="92"/>
    <n v="290"/>
    <n v="298"/>
    <n v="2.7586206896551726"/>
    <n v="298"/>
    <n v="2.7586206896551726"/>
    <n v="318"/>
    <n v="325.8"/>
    <n v="514.399"/>
    <n v="20.010999999999999"/>
    <n v="1210.2"/>
    <n v="9.9"/>
  </r>
  <r>
    <x v="8"/>
    <x v="2"/>
    <n v="93"/>
    <n v="295"/>
    <n v="304"/>
    <n v="3.050847457627119"/>
    <n v="304"/>
    <n v="3.050847457627119"/>
    <n v="327"/>
    <n v="331.9"/>
    <n v="541.80100000000004"/>
    <n v="20.0092"/>
    <n v="1068"/>
    <n v="12.7"/>
  </r>
  <r>
    <x v="8"/>
    <x v="2"/>
    <n v="94"/>
    <n v="303"/>
    <n v="308"/>
    <n v="1.6501650165016499"/>
    <n v="308"/>
    <n v="1.6501650165016499"/>
    <n v="322"/>
    <n v="334.2"/>
    <n v="537.94499999999903"/>
    <n v="20.016500000000001"/>
    <n v="1139.3"/>
    <n v="9.3000000000000007"/>
  </r>
  <r>
    <x v="8"/>
    <x v="2"/>
    <n v="95"/>
    <n v="256"/>
    <n v="263"/>
    <n v="2.734375"/>
    <n v="263"/>
    <n v="2.734375"/>
    <n v="273"/>
    <n v="282.7"/>
    <n v="447.02499999999998"/>
    <n v="20.017699999999898"/>
    <n v="1234.8"/>
    <n v="10.1"/>
  </r>
  <r>
    <x v="8"/>
    <x v="2"/>
    <n v="96"/>
    <n v="263"/>
    <n v="267"/>
    <n v="1.520912547528517"/>
    <n v="267"/>
    <n v="1.520912547528517"/>
    <n v="291"/>
    <n v="297.39999999999998"/>
    <n v="488.137"/>
    <n v="20.019100000000002"/>
    <n v="1086.5999999999999"/>
    <n v="18"/>
  </r>
  <r>
    <x v="8"/>
    <x v="2"/>
    <n v="97"/>
    <n v="249"/>
    <n v="264"/>
    <n v="6.024096385542169"/>
    <n v="264"/>
    <n v="6.024096385542169"/>
    <n v="273"/>
    <n v="281.3"/>
    <n v="449.37799999999999"/>
    <n v="20.012799999999999"/>
    <n v="1250.9000000000001"/>
    <n v="8.3000000000000007"/>
  </r>
  <r>
    <x v="8"/>
    <x v="2"/>
    <n v="98"/>
    <n v="289"/>
    <n v="296"/>
    <n v="2.422145328719723"/>
    <n v="296"/>
    <n v="2.422145328719723"/>
    <n v="306"/>
    <n v="316.8"/>
    <n v="517.17399999999998"/>
    <n v="20.014900000000001"/>
    <n v="1204.9000000000001"/>
    <n v="9"/>
  </r>
  <r>
    <x v="8"/>
    <x v="2"/>
    <n v="99"/>
    <n v="265"/>
    <n v="273"/>
    <n v="3.0188679245283021"/>
    <n v="273"/>
    <n v="3.0188679245283021"/>
    <n v="284"/>
    <n v="296.2"/>
    <n v="511.94099999999997"/>
    <n v="20.0075"/>
    <n v="1027.5"/>
    <n v="16.2"/>
  </r>
  <r>
    <x v="8"/>
    <x v="2"/>
    <n v="100"/>
    <n v="248"/>
    <n v="262"/>
    <n v="5.6451612903225801"/>
    <n v="262"/>
    <n v="5.6451612903225801"/>
    <n v="273"/>
    <n v="283.39999999999998"/>
    <n v="435.231999999999"/>
    <n v="20.008099999999999"/>
    <n v="1248.2"/>
    <n v="6.3"/>
  </r>
  <r>
    <x v="7"/>
    <x v="1"/>
    <n v="1"/>
    <n v="3138"/>
    <n v="3138"/>
    <n v="0"/>
    <n v="3138"/>
    <n v="0"/>
    <n v="3650"/>
    <n v="3690.9"/>
    <n v="11036.436"/>
    <n v="150.2483"/>
    <n v="310.10000000000002"/>
    <n v="188.7"/>
  </r>
  <r>
    <x v="7"/>
    <x v="1"/>
    <n v="2"/>
    <n v="3370"/>
    <n v="3370"/>
    <n v="0"/>
    <n v="3370"/>
    <n v="0"/>
    <n v="3925"/>
    <n v="3964.7"/>
    <n v="11457.882"/>
    <n v="150.21899999999999"/>
    <n v="338.4"/>
    <n v="193.6"/>
  </r>
  <r>
    <x v="7"/>
    <x v="1"/>
    <n v="3"/>
    <n v="3370"/>
    <n v="3370"/>
    <n v="0"/>
    <n v="3370"/>
    <n v="0"/>
    <n v="3914"/>
    <n v="3966.6"/>
    <n v="12411.817999999999"/>
    <n v="150.38589999999999"/>
    <n v="271.7"/>
    <n v="207.6"/>
  </r>
  <r>
    <x v="7"/>
    <x v="1"/>
    <n v="4"/>
    <n v="3370"/>
    <n v="3370"/>
    <n v="0"/>
    <n v="3371.7"/>
    <n v="5.0445103857561367E-2"/>
    <n v="3942"/>
    <n v="3971.7"/>
    <n v="11520.383"/>
    <n v="150.197"/>
    <n v="313.5"/>
    <n v="183.6"/>
  </r>
  <r>
    <x v="7"/>
    <x v="1"/>
    <n v="5"/>
    <n v="3550"/>
    <n v="3550"/>
    <n v="0"/>
    <n v="3568.8"/>
    <n v="0.52957746478873757"/>
    <n v="4173"/>
    <n v="4206.2"/>
    <n v="12927.9569999999"/>
    <n v="150.42490000000001"/>
    <n v="221.4"/>
    <n v="220.1"/>
  </r>
  <r>
    <x v="7"/>
    <x v="1"/>
    <n v="6"/>
    <n v="3179"/>
    <n v="3179"/>
    <n v="0"/>
    <n v="3179"/>
    <n v="0"/>
    <n v="3682"/>
    <n v="3712.7"/>
    <n v="10680.825000000001"/>
    <n v="150.2576"/>
    <n v="319.3"/>
    <n v="162.19999999999999"/>
  </r>
  <r>
    <x v="7"/>
    <x v="1"/>
    <n v="7"/>
    <n v="3430"/>
    <n v="3430"/>
    <n v="0"/>
    <n v="3430.3"/>
    <n v="8.7463556851364987E-3"/>
    <n v="3996"/>
    <n v="4053"/>
    <n v="12015.828"/>
    <n v="150.41999999999999"/>
    <n v="250.4"/>
    <n v="222.3"/>
  </r>
  <r>
    <x v="7"/>
    <x v="1"/>
    <n v="8"/>
    <n v="3479"/>
    <n v="3485"/>
    <n v="0.17246335153779821"/>
    <n v="3505.4"/>
    <n v="0.7588387467663148"/>
    <n v="4096"/>
    <n v="4129.3999999999996"/>
    <n v="12502.253999999901"/>
    <n v="150.34280000000001"/>
    <n v="224.5"/>
    <n v="223.8"/>
  </r>
  <r>
    <x v="7"/>
    <x v="1"/>
    <n v="9"/>
    <n v="3245"/>
    <n v="3245"/>
    <n v="0"/>
    <n v="3245"/>
    <n v="0"/>
    <n v="3808"/>
    <n v="3822.8"/>
    <n v="11962.472"/>
    <n v="150.29509999999999"/>
    <n v="313.39999999999998"/>
    <n v="194.9"/>
  </r>
  <r>
    <x v="7"/>
    <x v="1"/>
    <n v="10"/>
    <n v="3439"/>
    <n v="3439"/>
    <n v="0"/>
    <n v="3439.9"/>
    <n v="2.6170398371622303E-2"/>
    <n v="4019"/>
    <n v="4068.3"/>
    <n v="12767.97"/>
    <n v="150.2764"/>
    <n v="242"/>
    <n v="228.1"/>
  </r>
  <r>
    <x v="7"/>
    <x v="1"/>
    <n v="11"/>
    <n v="3283"/>
    <n v="3283"/>
    <n v="0"/>
    <n v="3283"/>
    <n v="0"/>
    <n v="3775"/>
    <n v="3847.4"/>
    <n v="11305.038"/>
    <n v="150.36369999999999"/>
    <n v="305.7"/>
    <n v="172.6"/>
  </r>
  <r>
    <x v="7"/>
    <x v="1"/>
    <n v="12"/>
    <n v="3392"/>
    <n v="3392"/>
    <n v="0"/>
    <n v="3392.1"/>
    <n v="2.9481132075444886E-3"/>
    <n v="3956"/>
    <n v="3986"/>
    <n v="11501.347"/>
    <n v="150.3597"/>
    <n v="304.5"/>
    <n v="186"/>
  </r>
  <r>
    <x v="7"/>
    <x v="1"/>
    <n v="13"/>
    <n v="3422"/>
    <n v="3422"/>
    <n v="0"/>
    <n v="3425.1"/>
    <n v="9.0590298071300673E-2"/>
    <n v="3994"/>
    <n v="4029.3"/>
    <n v="13126.405999999901"/>
    <n v="150.4228"/>
    <n v="228.8"/>
    <n v="216.5"/>
  </r>
  <r>
    <x v="7"/>
    <x v="1"/>
    <n v="14"/>
    <n v="3362"/>
    <n v="3362"/>
    <n v="0"/>
    <n v="3362"/>
    <n v="0"/>
    <n v="3932"/>
    <n v="3960.4"/>
    <n v="11922.778"/>
    <n v="150.1876"/>
    <n v="299.89999999999998"/>
    <n v="188"/>
  </r>
  <r>
    <x v="7"/>
    <x v="1"/>
    <n v="15"/>
    <n v="3368"/>
    <n v="3368"/>
    <n v="0"/>
    <n v="3368"/>
    <n v="0"/>
    <n v="3936"/>
    <n v="3978.2"/>
    <n v="11755.829"/>
    <n v="150.53639999999999"/>
    <n v="266.8"/>
    <n v="215"/>
  </r>
  <r>
    <x v="7"/>
    <x v="1"/>
    <n v="16"/>
    <n v="3585"/>
    <n v="3585"/>
    <n v="0"/>
    <n v="3585"/>
    <n v="0"/>
    <n v="4185"/>
    <n v="4231.8999999999996"/>
    <n v="13191.289000000001"/>
    <n v="150.34539999999899"/>
    <n v="241.7"/>
    <n v="210.5"/>
  </r>
  <r>
    <x v="7"/>
    <x v="1"/>
    <n v="17"/>
    <n v="3456"/>
    <n v="3456"/>
    <n v="0"/>
    <n v="3456"/>
    <n v="0"/>
    <n v="4034"/>
    <n v="4073.9"/>
    <n v="12337.99"/>
    <n v="150.36859999999999"/>
    <n v="262.2"/>
    <n v="202.2"/>
  </r>
  <r>
    <x v="7"/>
    <x v="1"/>
    <n v="18"/>
    <n v="3502"/>
    <n v="3502"/>
    <n v="0"/>
    <n v="3502"/>
    <n v="0"/>
    <n v="4060"/>
    <n v="4120.1000000000004"/>
    <n v="12291.895"/>
    <n v="150.52940000000001"/>
    <n v="260.8"/>
    <n v="173.6"/>
  </r>
  <r>
    <x v="7"/>
    <x v="1"/>
    <n v="19"/>
    <n v="3394"/>
    <n v="3394"/>
    <n v="0"/>
    <n v="3394"/>
    <n v="0"/>
    <n v="3906"/>
    <n v="3983.8"/>
    <n v="12007.838"/>
    <n v="150.45650000000001"/>
    <n v="305.8"/>
    <n v="170.6"/>
  </r>
  <r>
    <x v="7"/>
    <x v="1"/>
    <n v="20"/>
    <n v="3376"/>
    <n v="3376"/>
    <n v="0"/>
    <n v="3376"/>
    <n v="0"/>
    <n v="3930"/>
    <n v="3978.2"/>
    <n v="11979.797"/>
    <n v="150.26569999999899"/>
    <n v="288.39999999999998"/>
    <n v="212.5"/>
  </r>
  <r>
    <x v="7"/>
    <x v="1"/>
    <n v="21"/>
    <n v="3481"/>
    <n v="3481"/>
    <n v="0"/>
    <n v="3481.4"/>
    <n v="1.1490950876187617E-2"/>
    <n v="4081"/>
    <n v="4118.1000000000004"/>
    <n v="12821.034"/>
    <n v="150.4299"/>
    <n v="264.8"/>
    <n v="193.4"/>
  </r>
  <r>
    <x v="7"/>
    <x v="1"/>
    <n v="22"/>
    <n v="3581"/>
    <n v="3581"/>
    <n v="0"/>
    <n v="3587.9"/>
    <n v="0.19268360793074815"/>
    <n v="4208"/>
    <n v="4235.7"/>
    <n v="13515.181"/>
    <n v="150.3278"/>
    <n v="229"/>
    <n v="217.7"/>
  </r>
  <r>
    <x v="7"/>
    <x v="1"/>
    <n v="23"/>
    <n v="3286"/>
    <n v="3286"/>
    <n v="0"/>
    <n v="3286"/>
    <n v="0"/>
    <n v="3834"/>
    <n v="3886.9"/>
    <n v="10832.064"/>
    <n v="150.303"/>
    <n v="338.7"/>
    <n v="188.5"/>
  </r>
  <r>
    <x v="7"/>
    <x v="1"/>
    <n v="24"/>
    <n v="3352"/>
    <n v="3352"/>
    <n v="0"/>
    <n v="3352"/>
    <n v="0"/>
    <n v="3940"/>
    <n v="3965.4"/>
    <n v="12007.058999999999"/>
    <n v="150.4633"/>
    <n v="247.4"/>
    <n v="216.2"/>
  </r>
  <r>
    <x v="7"/>
    <x v="1"/>
    <n v="25"/>
    <n v="3552"/>
    <n v="3552"/>
    <n v="0"/>
    <n v="3552.6"/>
    <n v="1.6891891891889332E-2"/>
    <n v="4132"/>
    <n v="4192.5"/>
    <n v="13215.072"/>
    <n v="150.7088"/>
    <n v="228"/>
    <n v="210.2"/>
  </r>
  <r>
    <x v="7"/>
    <x v="1"/>
    <n v="26"/>
    <n v="3367"/>
    <n v="3367"/>
    <n v="0"/>
    <n v="3367"/>
    <n v="0"/>
    <n v="3917"/>
    <n v="3966.2"/>
    <n v="11890.458999999901"/>
    <n v="150.33529999999999"/>
    <n v="300.10000000000002"/>
    <n v="176.8"/>
  </r>
  <r>
    <x v="7"/>
    <x v="1"/>
    <n v="27"/>
    <n v="3458"/>
    <n v="3458"/>
    <n v="0"/>
    <n v="3458"/>
    <n v="0"/>
    <n v="4029"/>
    <n v="4084.9"/>
    <n v="12683.369999999901"/>
    <n v="150.5172"/>
    <n v="261.60000000000002"/>
    <n v="200.4"/>
  </r>
  <r>
    <x v="7"/>
    <x v="1"/>
    <n v="28"/>
    <n v="3391"/>
    <n v="3391"/>
    <n v="0"/>
    <n v="3391.1"/>
    <n v="2.9489826009999722E-3"/>
    <n v="3944"/>
    <n v="3975.7"/>
    <n v="11395.746999999999"/>
    <n v="150.4513"/>
    <n v="279.60000000000002"/>
    <n v="198.1"/>
  </r>
  <r>
    <x v="7"/>
    <x v="1"/>
    <n v="29"/>
    <n v="3207"/>
    <n v="3207"/>
    <n v="0"/>
    <n v="3207"/>
    <n v="0"/>
    <n v="3748"/>
    <n v="3772.8"/>
    <n v="10939.284"/>
    <n v="150.29640000000001"/>
    <n v="339.9"/>
    <n v="194.1"/>
  </r>
  <r>
    <x v="7"/>
    <x v="1"/>
    <n v="30"/>
    <n v="3138"/>
    <n v="3138"/>
    <n v="0"/>
    <n v="3138"/>
    <n v="0"/>
    <n v="3669"/>
    <n v="3690.3"/>
    <n v="11521.675999999999"/>
    <n v="150.35599999999999"/>
    <n v="305.39999999999998"/>
    <n v="184.1"/>
  </r>
  <r>
    <x v="7"/>
    <x v="1"/>
    <n v="31"/>
    <n v="3189"/>
    <n v="3189"/>
    <n v="0"/>
    <n v="3189"/>
    <n v="0"/>
    <n v="3713"/>
    <n v="3741.8"/>
    <n v="10487.244000000001"/>
    <n v="150.3689"/>
    <n v="338.6"/>
    <n v="181.9"/>
  </r>
  <r>
    <x v="7"/>
    <x v="1"/>
    <n v="32"/>
    <n v="3466"/>
    <n v="3466"/>
    <n v="0"/>
    <n v="3466"/>
    <n v="0"/>
    <n v="4039"/>
    <n v="4072.2"/>
    <n v="12218.901"/>
    <n v="150.3492"/>
    <n v="261.3"/>
    <n v="205.8"/>
  </r>
  <r>
    <x v="7"/>
    <x v="1"/>
    <n v="33"/>
    <n v="3548"/>
    <n v="3548"/>
    <n v="0"/>
    <n v="3548"/>
    <n v="0"/>
    <n v="4123"/>
    <n v="4172.3"/>
    <n v="13011.904"/>
    <n v="150.4349"/>
    <n v="241"/>
    <n v="180.2"/>
  </r>
  <r>
    <x v="7"/>
    <x v="1"/>
    <n v="34"/>
    <n v="3377"/>
    <n v="3377"/>
    <n v="0"/>
    <n v="3378.3"/>
    <n v="3.8495706248154633E-2"/>
    <n v="3956"/>
    <n v="3992.4"/>
    <n v="11377.208999999901"/>
    <n v="150.34440000000001"/>
    <n v="274.89999999999998"/>
    <n v="208.8"/>
  </r>
  <r>
    <x v="7"/>
    <x v="1"/>
    <n v="35"/>
    <n v="3387"/>
    <n v="3389"/>
    <n v="5.9049306170652495E-2"/>
    <n v="3389"/>
    <n v="5.9049306170652495E-2"/>
    <n v="3952"/>
    <n v="3993.2"/>
    <n v="11963.06"/>
    <n v="150.5155"/>
    <n v="266.8"/>
    <n v="194.1"/>
  </r>
  <r>
    <x v="7"/>
    <x v="1"/>
    <n v="36"/>
    <n v="3389"/>
    <n v="3389"/>
    <n v="0"/>
    <n v="3390.7"/>
    <n v="5.0162289760986079E-2"/>
    <n v="3914"/>
    <n v="3978.5"/>
    <n v="11802.299000000001"/>
    <n v="150.4222"/>
    <n v="317.5"/>
    <n v="173.4"/>
  </r>
  <r>
    <x v="7"/>
    <x v="1"/>
    <n v="37"/>
    <n v="3567"/>
    <n v="3567"/>
    <n v="0"/>
    <n v="3567.1"/>
    <n v="2.8034763106226258E-3"/>
    <n v="4145"/>
    <n v="4192.8999999999996"/>
    <n v="12709.397000000001"/>
    <n v="150.42509999999999"/>
    <n v="223.9"/>
    <n v="199.3"/>
  </r>
  <r>
    <x v="7"/>
    <x v="1"/>
    <n v="38"/>
    <n v="3521"/>
    <n v="3521"/>
    <n v="0"/>
    <n v="3521"/>
    <n v="0"/>
    <n v="4106"/>
    <n v="4144.8"/>
    <n v="13155.398999999999"/>
    <n v="150.387"/>
    <n v="260.5"/>
    <n v="186.1"/>
  </r>
  <r>
    <x v="7"/>
    <x v="1"/>
    <n v="39"/>
    <n v="3313"/>
    <n v="3313"/>
    <n v="0"/>
    <n v="3313"/>
    <n v="0"/>
    <n v="3886"/>
    <n v="3915.3"/>
    <n v="12355.115"/>
    <n v="150.25749999999999"/>
    <n v="262.7"/>
    <n v="187.7"/>
  </r>
  <r>
    <x v="7"/>
    <x v="1"/>
    <n v="40"/>
    <n v="3173"/>
    <n v="3173"/>
    <n v="0"/>
    <n v="3173"/>
    <n v="0"/>
    <n v="3712"/>
    <n v="3736.8"/>
    <n v="10758.112999999999"/>
    <n v="150.2559"/>
    <n v="339.8"/>
    <n v="171.3"/>
  </r>
  <r>
    <x v="7"/>
    <x v="1"/>
    <n v="41"/>
    <n v="3345"/>
    <n v="3345"/>
    <n v="0"/>
    <n v="3345"/>
    <n v="0"/>
    <n v="3886"/>
    <n v="3926"/>
    <n v="12164.186"/>
    <n v="150.42840000000001"/>
    <n v="267.5"/>
    <n v="173.7"/>
  </r>
  <r>
    <x v="7"/>
    <x v="1"/>
    <n v="42"/>
    <n v="3386"/>
    <n v="3386"/>
    <n v="0"/>
    <n v="3386.7"/>
    <n v="2.0673360897809159E-2"/>
    <n v="3915"/>
    <n v="3982.9"/>
    <n v="11772.221"/>
    <n v="150.47640000000001"/>
    <n v="260.8"/>
    <n v="197.3"/>
  </r>
  <r>
    <x v="7"/>
    <x v="1"/>
    <n v="43"/>
    <n v="3306"/>
    <n v="3306"/>
    <n v="0"/>
    <n v="3306"/>
    <n v="0"/>
    <n v="3898"/>
    <n v="3920.4"/>
    <n v="12064.789000000001"/>
    <n v="150.29990000000001"/>
    <n v="285"/>
    <n v="208.7"/>
  </r>
  <r>
    <x v="7"/>
    <x v="1"/>
    <n v="44"/>
    <n v="3496"/>
    <n v="3496"/>
    <n v="0"/>
    <n v="3496"/>
    <n v="0"/>
    <n v="4092"/>
    <n v="4120.7"/>
    <n v="12256.231"/>
    <n v="150.3366"/>
    <n v="257.3"/>
    <n v="201.9"/>
  </r>
  <r>
    <x v="7"/>
    <x v="1"/>
    <n v="45"/>
    <n v="3471"/>
    <n v="3471"/>
    <n v="0"/>
    <n v="3471"/>
    <n v="0"/>
    <n v="4007"/>
    <n v="4080.7"/>
    <n v="12619.474"/>
    <n v="150.4795"/>
    <n v="293.89999999999998"/>
    <n v="207.4"/>
  </r>
  <r>
    <x v="7"/>
    <x v="1"/>
    <n v="46"/>
    <n v="3285"/>
    <n v="3285"/>
    <n v="0"/>
    <n v="3285"/>
    <n v="0"/>
    <n v="3826"/>
    <n v="3871.9"/>
    <n v="12090.735000000001"/>
    <n v="150.34700000000001"/>
    <n v="316.8"/>
    <n v="177.6"/>
  </r>
  <r>
    <x v="7"/>
    <x v="1"/>
    <n v="47"/>
    <n v="3219"/>
    <n v="3219"/>
    <n v="0"/>
    <n v="3219"/>
    <n v="0"/>
    <n v="3693"/>
    <n v="3784.1"/>
    <n v="11359.0289999999"/>
    <n v="150.28569999999999"/>
    <n v="315.39999999999998"/>
    <n v="176.3"/>
  </r>
  <r>
    <x v="7"/>
    <x v="1"/>
    <n v="48"/>
    <n v="3478"/>
    <n v="3478"/>
    <n v="0"/>
    <n v="3478"/>
    <n v="0"/>
    <n v="4049"/>
    <n v="4088.1"/>
    <n v="12161.236000000001"/>
    <n v="150.3049"/>
    <n v="279"/>
    <n v="196.8"/>
  </r>
  <r>
    <x v="7"/>
    <x v="1"/>
    <n v="49"/>
    <n v="3487"/>
    <n v="3487"/>
    <n v="0"/>
    <n v="3487.8"/>
    <n v="2.2942357327220587E-2"/>
    <n v="4073"/>
    <n v="4113.5"/>
    <n v="12358.789999999901"/>
    <n v="150.5591"/>
    <n v="269.10000000000002"/>
    <n v="187.5"/>
  </r>
  <r>
    <x v="7"/>
    <x v="1"/>
    <n v="50"/>
    <n v="3464"/>
    <n v="3464"/>
    <n v="0"/>
    <n v="3464.6"/>
    <n v="1.7321016166279127E-2"/>
    <n v="4061"/>
    <n v="4081.6"/>
    <n v="11813.05"/>
    <n v="150.21099999999899"/>
    <n v="251.2"/>
    <n v="202.9"/>
  </r>
  <r>
    <x v="7"/>
    <x v="1"/>
    <n v="51"/>
    <n v="3271"/>
    <n v="3271"/>
    <n v="0"/>
    <n v="3271"/>
    <n v="0"/>
    <n v="3805"/>
    <n v="3846.1"/>
    <n v="11039.236999999999"/>
    <n v="150.40209999999999"/>
    <n v="341"/>
    <n v="173.8"/>
  </r>
  <r>
    <x v="7"/>
    <x v="1"/>
    <n v="52"/>
    <n v="3227"/>
    <n v="3227"/>
    <n v="0"/>
    <n v="3227"/>
    <n v="0"/>
    <n v="3707"/>
    <n v="3771.9"/>
    <n v="11675.159"/>
    <n v="150.55930000000001"/>
    <n v="274.7"/>
    <n v="174.7"/>
  </r>
  <r>
    <x v="7"/>
    <x v="1"/>
    <n v="53"/>
    <n v="3410"/>
    <n v="3410"/>
    <n v="0"/>
    <n v="3410"/>
    <n v="0"/>
    <n v="3972"/>
    <n v="4012.1"/>
    <n v="11509.078"/>
    <n v="150.34710000000001"/>
    <n v="303.2"/>
    <n v="186.2"/>
  </r>
  <r>
    <x v="7"/>
    <x v="1"/>
    <n v="54"/>
    <n v="3263"/>
    <n v="3263"/>
    <n v="0"/>
    <n v="3263"/>
    <n v="0"/>
    <n v="3813"/>
    <n v="3848.9"/>
    <n v="11437.407999999999"/>
    <n v="150.2184"/>
    <n v="292.89999999999998"/>
    <n v="211.1"/>
  </r>
  <r>
    <x v="7"/>
    <x v="1"/>
    <n v="55"/>
    <n v="3600"/>
    <n v="3600"/>
    <n v="0"/>
    <n v="3600.6"/>
    <n v="1.6666666666664141E-2"/>
    <n v="4240"/>
    <n v="4279.3"/>
    <n v="12930.144"/>
    <n v="150.4855"/>
    <n v="247.6"/>
    <n v="220.8"/>
  </r>
  <r>
    <x v="7"/>
    <x v="1"/>
    <n v="56"/>
    <n v="3580"/>
    <n v="3580"/>
    <n v="0"/>
    <n v="3580"/>
    <n v="0"/>
    <n v="4201"/>
    <n v="4240"/>
    <n v="12415.795"/>
    <n v="150.29810000000001"/>
    <n v="261.2"/>
    <n v="219.8"/>
  </r>
  <r>
    <x v="7"/>
    <x v="1"/>
    <n v="57"/>
    <n v="3591"/>
    <n v="3591"/>
    <n v="0"/>
    <n v="3591.8"/>
    <n v="2.2277917014764184E-2"/>
    <n v="4162"/>
    <n v="4234"/>
    <n v="12705.181"/>
    <n v="150.5395"/>
    <n v="233"/>
    <n v="210.6"/>
  </r>
  <r>
    <x v="7"/>
    <x v="1"/>
    <n v="58"/>
    <n v="3518"/>
    <n v="3518"/>
    <n v="0"/>
    <n v="3518"/>
    <n v="0"/>
    <n v="4079"/>
    <n v="4135.8"/>
    <n v="12201.244999999901"/>
    <n v="150.54"/>
    <n v="234.8"/>
    <n v="214"/>
  </r>
  <r>
    <x v="7"/>
    <x v="1"/>
    <n v="59"/>
    <n v="3194"/>
    <n v="3194"/>
    <n v="0"/>
    <n v="3194"/>
    <n v="0"/>
    <n v="3754"/>
    <n v="3781"/>
    <n v="11434.295"/>
    <n v="150.41120000000001"/>
    <n v="329.1"/>
    <n v="199.5"/>
  </r>
  <r>
    <x v="7"/>
    <x v="1"/>
    <n v="60"/>
    <n v="3295"/>
    <n v="3295"/>
    <n v="0"/>
    <n v="3295.6"/>
    <n v="1.8209408194230926E-2"/>
    <n v="3825"/>
    <n v="3857.1"/>
    <n v="11650.21"/>
    <n v="150.34530000000001"/>
    <n v="308.10000000000002"/>
    <n v="180.9"/>
  </r>
  <r>
    <x v="7"/>
    <x v="1"/>
    <n v="61"/>
    <n v="3310"/>
    <n v="3310"/>
    <n v="0"/>
    <n v="3310"/>
    <n v="0"/>
    <n v="3853"/>
    <n v="3888"/>
    <n v="11420.495999999999"/>
    <n v="150.46209999999999"/>
    <n v="282.2"/>
    <n v="199.5"/>
  </r>
  <r>
    <x v="7"/>
    <x v="1"/>
    <n v="62"/>
    <n v="3511"/>
    <n v="3511"/>
    <n v="0"/>
    <n v="3511"/>
    <n v="0"/>
    <n v="4130"/>
    <n v="4178.1000000000004"/>
    <n v="12334.526"/>
    <n v="150.44300000000001"/>
    <n v="287"/>
    <n v="202.1"/>
  </r>
  <r>
    <x v="7"/>
    <x v="1"/>
    <n v="63"/>
    <n v="3450"/>
    <n v="3450"/>
    <n v="0"/>
    <n v="3450"/>
    <n v="0"/>
    <n v="4015"/>
    <n v="4048.6"/>
    <n v="13043.168"/>
    <n v="150.53609999999901"/>
    <n v="241.5"/>
    <n v="201.2"/>
  </r>
  <r>
    <x v="7"/>
    <x v="1"/>
    <n v="64"/>
    <n v="3373"/>
    <n v="3373"/>
    <n v="0"/>
    <n v="3373"/>
    <n v="0"/>
    <n v="3960"/>
    <n v="3974.6"/>
    <n v="11332.687"/>
    <n v="150.3527"/>
    <n v="279.60000000000002"/>
    <n v="195.7"/>
  </r>
  <r>
    <x v="7"/>
    <x v="1"/>
    <n v="65"/>
    <n v="3586"/>
    <n v="3586"/>
    <n v="0"/>
    <n v="3586.1"/>
    <n v="2.7886224205217248E-3"/>
    <n v="4199"/>
    <n v="4228.8999999999996"/>
    <n v="13315.268"/>
    <n v="150.47049999999999"/>
    <n v="227.6"/>
    <n v="201.8"/>
  </r>
  <r>
    <x v="7"/>
    <x v="1"/>
    <n v="66"/>
    <n v="3515"/>
    <n v="3515"/>
    <n v="0"/>
    <n v="3515.1"/>
    <n v="2.8449502133686784E-3"/>
    <n v="4119"/>
    <n v="4144.6000000000004"/>
    <n v="12094.325000000001"/>
    <n v="150.55860000000001"/>
    <n v="260.3"/>
    <n v="213.4"/>
  </r>
  <r>
    <x v="7"/>
    <x v="1"/>
    <n v="67"/>
    <n v="3326"/>
    <n v="3326"/>
    <n v="0"/>
    <n v="3326"/>
    <n v="0"/>
    <n v="3874"/>
    <n v="3909.6"/>
    <n v="11258.037"/>
    <n v="150.3004"/>
    <n v="332.3"/>
    <n v="180"/>
  </r>
  <r>
    <x v="7"/>
    <x v="1"/>
    <n v="68"/>
    <n v="3234"/>
    <n v="3234"/>
    <n v="0"/>
    <n v="3234"/>
    <n v="0"/>
    <n v="3770"/>
    <n v="3811.3"/>
    <n v="10878.143"/>
    <n v="150.40450000000001"/>
    <n v="292.60000000000002"/>
    <n v="192.1"/>
  </r>
  <r>
    <x v="7"/>
    <x v="1"/>
    <n v="69"/>
    <n v="3509"/>
    <n v="3509"/>
    <n v="0"/>
    <n v="3509"/>
    <n v="0"/>
    <n v="4134"/>
    <n v="4157.6000000000004"/>
    <n v="12932.06"/>
    <n v="150.45089999999999"/>
    <n v="261.7"/>
    <n v="226.3"/>
  </r>
  <r>
    <x v="7"/>
    <x v="1"/>
    <n v="70"/>
    <n v="3414"/>
    <n v="3414"/>
    <n v="0"/>
    <n v="3414.1"/>
    <n v="2.9291154071443776E-3"/>
    <n v="4013"/>
    <n v="4037.6"/>
    <n v="12392.683999999999"/>
    <n v="150.3963"/>
    <n v="255.9"/>
    <n v="213.3"/>
  </r>
  <r>
    <x v="7"/>
    <x v="1"/>
    <n v="71"/>
    <n v="3472"/>
    <n v="3472"/>
    <n v="0"/>
    <n v="3472"/>
    <n v="0"/>
    <n v="4050"/>
    <n v="4103.3999999999996"/>
    <n v="11828.886"/>
    <n v="150.3656"/>
    <n v="279.2"/>
    <n v="199.7"/>
  </r>
  <r>
    <x v="7"/>
    <x v="1"/>
    <n v="72"/>
    <n v="3517"/>
    <n v="3517"/>
    <n v="0"/>
    <n v="3518.5"/>
    <n v="4.2649985783338069E-2"/>
    <n v="4074"/>
    <n v="4156.3"/>
    <n v="13044.119999999901"/>
    <n v="150.477"/>
    <n v="232.3"/>
    <n v="216.1"/>
  </r>
  <r>
    <x v="7"/>
    <x v="1"/>
    <n v="73"/>
    <n v="3304"/>
    <n v="3304"/>
    <n v="0"/>
    <n v="3304"/>
    <n v="0"/>
    <n v="3875"/>
    <n v="3896.8"/>
    <n v="11500.866"/>
    <n v="150.31819999999999"/>
    <n v="291.10000000000002"/>
    <n v="212.9"/>
  </r>
  <r>
    <x v="7"/>
    <x v="1"/>
    <n v="74"/>
    <n v="3178"/>
    <n v="3178"/>
    <n v="0"/>
    <n v="3178"/>
    <n v="0"/>
    <n v="3664"/>
    <n v="3709.4"/>
    <n v="11374.694"/>
    <n v="150.2749"/>
    <n v="335.8"/>
    <n v="167"/>
  </r>
  <r>
    <x v="7"/>
    <x v="1"/>
    <n v="75"/>
    <n v="3303"/>
    <n v="3303"/>
    <n v="0"/>
    <n v="3303"/>
    <n v="0"/>
    <n v="3819"/>
    <n v="3864.7"/>
    <n v="12590.904"/>
    <n v="150.24359999999999"/>
    <n v="321.2"/>
    <n v="186.9"/>
  </r>
  <r>
    <x v="7"/>
    <x v="1"/>
    <n v="76"/>
    <n v="3511"/>
    <n v="3511"/>
    <n v="0"/>
    <n v="3512.2"/>
    <n v="3.4178296781538539E-2"/>
    <n v="4098"/>
    <n v="4142.7"/>
    <n v="12790.074000000001"/>
    <n v="150.64410000000001"/>
    <n v="255.6"/>
    <n v="212.7"/>
  </r>
  <r>
    <x v="7"/>
    <x v="1"/>
    <n v="77"/>
    <n v="3359"/>
    <n v="3359"/>
    <n v="0"/>
    <n v="3359"/>
    <n v="0"/>
    <n v="3920"/>
    <n v="3967.1"/>
    <n v="12381.956"/>
    <n v="150.36160000000001"/>
    <n v="255.6"/>
    <n v="213.2"/>
  </r>
  <r>
    <x v="7"/>
    <x v="1"/>
    <n v="78"/>
    <n v="3338"/>
    <n v="3338"/>
    <n v="0"/>
    <n v="3338"/>
    <n v="0"/>
    <n v="3881"/>
    <n v="3924.5"/>
    <n v="11215.253000000001"/>
    <n v="150.251"/>
    <n v="344.5"/>
    <n v="183.3"/>
  </r>
  <r>
    <x v="7"/>
    <x v="1"/>
    <n v="79"/>
    <n v="3538"/>
    <n v="3538"/>
    <n v="0"/>
    <n v="3540.7"/>
    <n v="7.6314301865455569E-2"/>
    <n v="4156"/>
    <n v="4184.8999999999996"/>
    <n v="13089.1179999999"/>
    <n v="150.262"/>
    <n v="228.3"/>
    <n v="205.7"/>
  </r>
  <r>
    <x v="7"/>
    <x v="1"/>
    <n v="80"/>
    <n v="3430"/>
    <n v="3430"/>
    <n v="0"/>
    <n v="3430"/>
    <n v="0"/>
    <n v="3992"/>
    <n v="4038.3"/>
    <n v="11331.737999999999"/>
    <n v="150.261"/>
    <n v="275.60000000000002"/>
    <n v="182.7"/>
  </r>
  <r>
    <x v="7"/>
    <x v="1"/>
    <n v="81"/>
    <n v="3322"/>
    <n v="3323"/>
    <n v="3.0102347983142687E-2"/>
    <n v="3323"/>
    <n v="3.0102347983142687E-2"/>
    <n v="3860"/>
    <n v="3909.8"/>
    <n v="10951.300999999999"/>
    <n v="150.2518"/>
    <n v="346.9"/>
    <n v="180.3"/>
  </r>
  <r>
    <x v="7"/>
    <x v="1"/>
    <n v="82"/>
    <n v="3367"/>
    <n v="3367"/>
    <n v="0"/>
    <n v="3367"/>
    <n v="0"/>
    <n v="3877"/>
    <n v="3919.6"/>
    <n v="11837.252"/>
    <n v="150.33429999999899"/>
    <n v="282.60000000000002"/>
    <n v="168.1"/>
  </r>
  <r>
    <x v="7"/>
    <x v="1"/>
    <n v="83"/>
    <n v="3308"/>
    <n v="3308"/>
    <n v="0"/>
    <n v="3308"/>
    <n v="0"/>
    <n v="3865"/>
    <n v="3887.2"/>
    <n v="12270.984"/>
    <n v="150.37729999999999"/>
    <n v="308.7"/>
    <n v="174.8"/>
  </r>
  <r>
    <x v="7"/>
    <x v="1"/>
    <n v="84"/>
    <n v="3431"/>
    <n v="3431"/>
    <n v="0"/>
    <n v="3431"/>
    <n v="0"/>
    <n v="4003"/>
    <n v="4062"/>
    <n v="12271.206"/>
    <n v="150.31039999999999"/>
    <n v="286.2"/>
    <n v="219.5"/>
  </r>
  <r>
    <x v="7"/>
    <x v="1"/>
    <n v="85"/>
    <n v="3397"/>
    <n v="3397"/>
    <n v="0"/>
    <n v="3397"/>
    <n v="0"/>
    <n v="3945"/>
    <n v="3994"/>
    <n v="11750.857"/>
    <n v="150.21940000000001"/>
    <n v="267.8"/>
    <n v="196.9"/>
  </r>
  <r>
    <x v="7"/>
    <x v="1"/>
    <n v="86"/>
    <n v="3450"/>
    <n v="3450"/>
    <n v="0"/>
    <n v="3450"/>
    <n v="0"/>
    <n v="4039"/>
    <n v="4073.7"/>
    <n v="11478.668"/>
    <n v="150.2841"/>
    <n v="313.8"/>
    <n v="226.7"/>
  </r>
  <r>
    <x v="7"/>
    <x v="1"/>
    <n v="87"/>
    <n v="3427"/>
    <n v="3427"/>
    <n v="0"/>
    <n v="3428.8"/>
    <n v="5.2524073533708249E-2"/>
    <n v="4015"/>
    <n v="4055.2"/>
    <n v="11790.038"/>
    <n v="150.42320000000001"/>
    <n v="233.3"/>
    <n v="206.2"/>
  </r>
  <r>
    <x v="7"/>
    <x v="1"/>
    <n v="88"/>
    <n v="3276"/>
    <n v="3276"/>
    <n v="0"/>
    <n v="3276"/>
    <n v="0"/>
    <n v="3802"/>
    <n v="3864.4"/>
    <n v="11026.172999999901"/>
    <n v="150.2373"/>
    <n v="312.39999999999998"/>
    <n v="191"/>
  </r>
  <r>
    <x v="7"/>
    <x v="1"/>
    <n v="89"/>
    <n v="3309"/>
    <n v="3309"/>
    <n v="0"/>
    <n v="3309"/>
    <n v="0"/>
    <n v="3822"/>
    <n v="3875"/>
    <n v="10814.386"/>
    <n v="150.37359999999899"/>
    <n v="327.60000000000002"/>
    <n v="154.1"/>
  </r>
  <r>
    <x v="7"/>
    <x v="1"/>
    <n v="90"/>
    <n v="3719"/>
    <n v="3719"/>
    <n v="0"/>
    <n v="3725"/>
    <n v="0.16133369185264856"/>
    <n v="4371"/>
    <n v="4407.3"/>
    <n v="14011.380999999999"/>
    <n v="150.44720000000001"/>
    <n v="224"/>
    <n v="218.4"/>
  </r>
  <r>
    <x v="7"/>
    <x v="1"/>
    <n v="91"/>
    <n v="3340"/>
    <n v="3340"/>
    <n v="0"/>
    <n v="3340"/>
    <n v="0"/>
    <n v="3888"/>
    <n v="3923.1"/>
    <n v="11566.603999999999"/>
    <n v="150.30109999999999"/>
    <n v="325"/>
    <n v="183.7"/>
  </r>
  <r>
    <x v="7"/>
    <x v="1"/>
    <n v="92"/>
    <n v="3444"/>
    <n v="3444"/>
    <n v="0"/>
    <n v="3444"/>
    <n v="0"/>
    <n v="4040"/>
    <n v="4059.6"/>
    <n v="11918.126"/>
    <n v="150.35769999999999"/>
    <n v="258.5"/>
    <n v="189.5"/>
  </r>
  <r>
    <x v="7"/>
    <x v="1"/>
    <n v="93"/>
    <n v="3205"/>
    <n v="3205"/>
    <n v="0"/>
    <n v="3205"/>
    <n v="0"/>
    <n v="3713"/>
    <n v="3766"/>
    <n v="12144.638999999999"/>
    <n v="150.48079999999999"/>
    <n v="320.5"/>
    <n v="188.2"/>
  </r>
  <r>
    <x v="7"/>
    <x v="1"/>
    <n v="94"/>
    <n v="3344"/>
    <n v="3344"/>
    <n v="0"/>
    <n v="3344"/>
    <n v="0"/>
    <n v="3884"/>
    <n v="3928.6"/>
    <n v="11376.554"/>
    <n v="150.32059999999899"/>
    <n v="340.9"/>
    <n v="168"/>
  </r>
  <r>
    <x v="7"/>
    <x v="1"/>
    <n v="95"/>
    <n v="3510"/>
    <n v="3510"/>
    <n v="0"/>
    <n v="3510.4"/>
    <n v="1.1396011396013987E-2"/>
    <n v="4125"/>
    <n v="4151.7"/>
    <n v="12509.532999999999"/>
    <n v="150.1439"/>
    <n v="245.7"/>
    <n v="213"/>
  </r>
  <r>
    <x v="7"/>
    <x v="1"/>
    <n v="96"/>
    <n v="3378"/>
    <n v="3378"/>
    <n v="0"/>
    <n v="3378"/>
    <n v="0"/>
    <n v="3921"/>
    <n v="3964.7"/>
    <n v="11413.437"/>
    <n v="150.28399999999999"/>
    <n v="306.2"/>
    <n v="179.2"/>
  </r>
  <r>
    <x v="7"/>
    <x v="1"/>
    <n v="97"/>
    <n v="3523"/>
    <n v="3523"/>
    <n v="0"/>
    <n v="3523"/>
    <n v="0"/>
    <n v="4130"/>
    <n v="4163.3"/>
    <n v="12609.422"/>
    <n v="150.51669999999999"/>
    <n v="245.3"/>
    <n v="220.4"/>
  </r>
  <r>
    <x v="7"/>
    <x v="1"/>
    <n v="98"/>
    <n v="3185"/>
    <n v="3185"/>
    <n v="0"/>
    <n v="3185"/>
    <n v="0"/>
    <n v="3693"/>
    <n v="3754.7"/>
    <n v="11377.02"/>
    <n v="150.4512"/>
    <n v="314.8"/>
    <n v="210.6"/>
  </r>
  <r>
    <x v="7"/>
    <x v="1"/>
    <n v="99"/>
    <n v="3644"/>
    <n v="3644"/>
    <n v="0"/>
    <n v="3644.6"/>
    <n v="1.6465422612511226E-2"/>
    <n v="4244"/>
    <n v="4312.3"/>
    <n v="12180.683999999999"/>
    <n v="150.34100000000001"/>
    <n v="250.4"/>
    <n v="218.9"/>
  </r>
  <r>
    <x v="7"/>
    <x v="1"/>
    <n v="100"/>
    <n v="3395"/>
    <n v="3395"/>
    <n v="0"/>
    <n v="3395.6"/>
    <n v="1.7673048600880974E-2"/>
    <n v="3945"/>
    <n v="3983.7"/>
    <n v="12962.925999999999"/>
    <n v="150.30029999999999"/>
    <n v="244.1"/>
    <n v="215.5"/>
  </r>
  <r>
    <x v="8"/>
    <x v="1"/>
    <n v="1"/>
    <n v="3138"/>
    <n v="3138"/>
    <n v="0"/>
    <n v="3138"/>
    <n v="0"/>
    <n v="3650"/>
    <n v="3690.9"/>
    <n v="11036.436"/>
    <n v="150.4906"/>
    <n v="349.7"/>
    <n v="173.7"/>
  </r>
  <r>
    <x v="8"/>
    <x v="1"/>
    <n v="2"/>
    <n v="3370"/>
    <n v="3370"/>
    <n v="0"/>
    <n v="3370"/>
    <n v="0"/>
    <n v="3925"/>
    <n v="3964.7"/>
    <n v="11457.882"/>
    <n v="150.25470000000001"/>
    <n v="380.1"/>
    <n v="184.8"/>
  </r>
  <r>
    <x v="8"/>
    <x v="1"/>
    <n v="3"/>
    <n v="3370"/>
    <n v="3370"/>
    <n v="0"/>
    <n v="3370"/>
    <n v="0"/>
    <n v="3914"/>
    <n v="3966.6"/>
    <n v="12411.817999999999"/>
    <n v="150.46199999999999"/>
    <n v="300.60000000000002"/>
    <n v="202.4"/>
  </r>
  <r>
    <x v="8"/>
    <x v="1"/>
    <n v="4"/>
    <n v="3370"/>
    <n v="3370"/>
    <n v="0"/>
    <n v="3371.8"/>
    <n v="5.3412462908017266E-2"/>
    <n v="3942"/>
    <n v="3971.7"/>
    <n v="11520.383"/>
    <n v="150.387"/>
    <n v="346.8"/>
    <n v="182.9"/>
  </r>
  <r>
    <x v="8"/>
    <x v="1"/>
    <n v="5"/>
    <n v="3550"/>
    <n v="3550"/>
    <n v="0"/>
    <n v="3559.3"/>
    <n v="0.26197183098592058"/>
    <n v="4173"/>
    <n v="4206.2"/>
    <n v="12927.9569999999"/>
    <n v="150.4692"/>
    <n v="243"/>
    <n v="238.3"/>
  </r>
  <r>
    <x v="8"/>
    <x v="1"/>
    <n v="6"/>
    <n v="3179"/>
    <n v="3179"/>
    <n v="0"/>
    <n v="3179"/>
    <n v="0"/>
    <n v="3682"/>
    <n v="3712.7"/>
    <n v="10680.825000000001"/>
    <n v="150.23089999999999"/>
    <n v="354.5"/>
    <n v="155.4"/>
  </r>
  <r>
    <x v="8"/>
    <x v="1"/>
    <n v="7"/>
    <n v="3430"/>
    <n v="3430"/>
    <n v="0"/>
    <n v="3430"/>
    <n v="0"/>
    <n v="3996"/>
    <n v="4053"/>
    <n v="12015.828"/>
    <n v="150.3777"/>
    <n v="279.8"/>
    <n v="220.9"/>
  </r>
  <r>
    <x v="8"/>
    <x v="1"/>
    <n v="8"/>
    <n v="3479"/>
    <n v="3479"/>
    <n v="0"/>
    <n v="3486.2"/>
    <n v="0.20695602184535264"/>
    <n v="4096"/>
    <n v="4129.3999999999996"/>
    <n v="12502.253999999901"/>
    <n v="150.4066"/>
    <n v="252.9"/>
    <n v="243.6"/>
  </r>
  <r>
    <x v="8"/>
    <x v="1"/>
    <n v="9"/>
    <n v="3245"/>
    <n v="3245"/>
    <n v="0"/>
    <n v="3245"/>
    <n v="0"/>
    <n v="3808"/>
    <n v="3822.8"/>
    <n v="11962.472"/>
    <n v="150.26839999999899"/>
    <n v="356.9"/>
    <n v="194.6"/>
  </r>
  <r>
    <x v="8"/>
    <x v="1"/>
    <n v="10"/>
    <n v="3439"/>
    <n v="3439"/>
    <n v="0"/>
    <n v="3439"/>
    <n v="0"/>
    <n v="4019"/>
    <n v="4068.3"/>
    <n v="12767.97"/>
    <n v="150.44369999999901"/>
    <n v="275.5"/>
    <n v="220.3"/>
  </r>
  <r>
    <x v="8"/>
    <x v="1"/>
    <n v="11"/>
    <n v="3283"/>
    <n v="3283"/>
    <n v="0"/>
    <n v="3283"/>
    <n v="0"/>
    <n v="3775"/>
    <n v="3847.4"/>
    <n v="11305.038"/>
    <n v="150.31180000000001"/>
    <n v="339.7"/>
    <n v="172.7"/>
  </r>
  <r>
    <x v="8"/>
    <x v="1"/>
    <n v="12"/>
    <n v="3392"/>
    <n v="3392"/>
    <n v="0"/>
    <n v="3392"/>
    <n v="0"/>
    <n v="3956"/>
    <n v="3986"/>
    <n v="11501.347"/>
    <n v="150.23910000000001"/>
    <n v="349.4"/>
    <n v="185.1"/>
  </r>
  <r>
    <x v="8"/>
    <x v="1"/>
    <n v="13"/>
    <n v="3422"/>
    <n v="3422"/>
    <n v="0"/>
    <n v="3422.6"/>
    <n v="1.7533606078314116E-2"/>
    <n v="3994"/>
    <n v="4029.3"/>
    <n v="13126.405999999901"/>
    <n v="150.42959999999999"/>
    <n v="260.39999999999998"/>
    <n v="219.5"/>
  </r>
  <r>
    <x v="8"/>
    <x v="1"/>
    <n v="14"/>
    <n v="3362"/>
    <n v="3362"/>
    <n v="0"/>
    <n v="3362.8"/>
    <n v="2.3795359904823971E-2"/>
    <n v="3932"/>
    <n v="3960.4"/>
    <n v="11922.778"/>
    <n v="150.27369999999999"/>
    <n v="409.2"/>
    <n v="181.7"/>
  </r>
  <r>
    <x v="8"/>
    <x v="1"/>
    <n v="15"/>
    <n v="3368"/>
    <n v="3368"/>
    <n v="0"/>
    <n v="3368"/>
    <n v="0"/>
    <n v="3936"/>
    <n v="3978.2"/>
    <n v="11755.829"/>
    <n v="150.28020000000001"/>
    <n v="298.8"/>
    <n v="207.3"/>
  </r>
  <r>
    <x v="8"/>
    <x v="1"/>
    <n v="16"/>
    <n v="3585"/>
    <n v="3585"/>
    <n v="0"/>
    <n v="3585"/>
    <n v="0"/>
    <n v="4185"/>
    <n v="4231.8999999999996"/>
    <n v="13191.289000000001"/>
    <n v="150.4442"/>
    <n v="267.2"/>
    <n v="213.7"/>
  </r>
  <r>
    <x v="8"/>
    <x v="1"/>
    <n v="17"/>
    <n v="3456"/>
    <n v="3456"/>
    <n v="0"/>
    <n v="3456"/>
    <n v="0"/>
    <n v="4034"/>
    <n v="4073.9"/>
    <n v="12337.99"/>
    <n v="150.33930000000001"/>
    <n v="284.8"/>
    <n v="198.9"/>
  </r>
  <r>
    <x v="8"/>
    <x v="1"/>
    <n v="18"/>
    <n v="3502"/>
    <n v="3502"/>
    <n v="0"/>
    <n v="3502"/>
    <n v="0"/>
    <n v="4060"/>
    <n v="4120.1000000000004"/>
    <n v="12291.895"/>
    <n v="150.2704"/>
    <n v="285.5"/>
    <n v="175.5"/>
  </r>
  <r>
    <x v="8"/>
    <x v="1"/>
    <n v="19"/>
    <n v="3394"/>
    <n v="3394"/>
    <n v="0"/>
    <n v="3394"/>
    <n v="0"/>
    <n v="3906"/>
    <n v="3983.8"/>
    <n v="12007.838"/>
    <n v="150.44280000000001"/>
    <n v="344.6"/>
    <n v="161"/>
  </r>
  <r>
    <x v="8"/>
    <x v="1"/>
    <n v="20"/>
    <n v="3376"/>
    <n v="3376"/>
    <n v="0"/>
    <n v="3376"/>
    <n v="0"/>
    <n v="3930"/>
    <n v="3978.2"/>
    <n v="11979.797"/>
    <n v="150.32130000000001"/>
    <n v="317.8"/>
    <n v="201.1"/>
  </r>
  <r>
    <x v="8"/>
    <x v="1"/>
    <n v="21"/>
    <n v="3481"/>
    <n v="3481"/>
    <n v="0"/>
    <n v="3481.5"/>
    <n v="1.4363688595231256E-2"/>
    <n v="4081"/>
    <n v="4118.1000000000004"/>
    <n v="12821.034"/>
    <n v="150.38589999999999"/>
    <n v="297.60000000000002"/>
    <n v="190.2"/>
  </r>
  <r>
    <x v="8"/>
    <x v="1"/>
    <n v="22"/>
    <n v="3581"/>
    <n v="3581"/>
    <n v="0"/>
    <n v="3582.3"/>
    <n v="3.6302708740580336E-2"/>
    <n v="4208"/>
    <n v="4235.7"/>
    <n v="13515.181"/>
    <n v="150.74680000000001"/>
    <n v="260.89999999999998"/>
    <n v="225.4"/>
  </r>
  <r>
    <x v="8"/>
    <x v="1"/>
    <n v="23"/>
    <n v="3286"/>
    <n v="3286"/>
    <n v="0"/>
    <n v="3286"/>
    <n v="0"/>
    <n v="3834"/>
    <n v="3886.9"/>
    <n v="10832.064"/>
    <n v="150.2433"/>
    <n v="380.7"/>
    <n v="187.9"/>
  </r>
  <r>
    <x v="8"/>
    <x v="1"/>
    <n v="24"/>
    <n v="3352"/>
    <n v="3352"/>
    <n v="0"/>
    <n v="3352"/>
    <n v="0"/>
    <n v="3940"/>
    <n v="3965.4"/>
    <n v="12007.058999999999"/>
    <n v="150.4178"/>
    <n v="283.3"/>
    <n v="207.4"/>
  </r>
  <r>
    <x v="8"/>
    <x v="1"/>
    <n v="25"/>
    <n v="3552"/>
    <n v="3552"/>
    <n v="0"/>
    <n v="3552"/>
    <n v="0"/>
    <n v="4132"/>
    <n v="4192.5"/>
    <n v="13215.072"/>
    <n v="150.50280000000001"/>
    <n v="256.2"/>
    <n v="202.3"/>
  </r>
  <r>
    <x v="8"/>
    <x v="1"/>
    <n v="26"/>
    <n v="3367"/>
    <n v="3367"/>
    <n v="0"/>
    <n v="3367"/>
    <n v="0"/>
    <n v="3917"/>
    <n v="3966.2"/>
    <n v="11890.458999999901"/>
    <n v="150.49610000000001"/>
    <n v="347"/>
    <n v="167.4"/>
  </r>
  <r>
    <x v="8"/>
    <x v="1"/>
    <n v="27"/>
    <n v="3458"/>
    <n v="3458"/>
    <n v="0"/>
    <n v="3458"/>
    <n v="0"/>
    <n v="4029"/>
    <n v="4084.9"/>
    <n v="12683.369999999901"/>
    <n v="150.29589999999999"/>
    <n v="292.3"/>
    <n v="194.7"/>
  </r>
  <r>
    <x v="8"/>
    <x v="1"/>
    <n v="28"/>
    <n v="3391"/>
    <n v="3391"/>
    <n v="0"/>
    <n v="3391"/>
    <n v="0"/>
    <n v="3944"/>
    <n v="3975.7"/>
    <n v="11395.746999999999"/>
    <n v="150.3237"/>
    <n v="301.89999999999998"/>
    <n v="195.9"/>
  </r>
  <r>
    <x v="8"/>
    <x v="1"/>
    <n v="29"/>
    <n v="3207"/>
    <n v="3207"/>
    <n v="0"/>
    <n v="3207"/>
    <n v="0"/>
    <n v="3748"/>
    <n v="3772.8"/>
    <n v="10939.284"/>
    <n v="150.18119999999999"/>
    <n v="381.7"/>
    <n v="203.5"/>
  </r>
  <r>
    <x v="8"/>
    <x v="1"/>
    <n v="30"/>
    <n v="3138"/>
    <n v="3138"/>
    <n v="0"/>
    <n v="3138"/>
    <n v="0"/>
    <n v="3669"/>
    <n v="3690.3"/>
    <n v="11521.675999999999"/>
    <n v="150.5248"/>
    <n v="346.7"/>
    <n v="177.1"/>
  </r>
  <r>
    <x v="8"/>
    <x v="1"/>
    <n v="31"/>
    <n v="3189"/>
    <n v="3189"/>
    <n v="0"/>
    <n v="3189.2"/>
    <n v="6.2715584822771436E-3"/>
    <n v="3713"/>
    <n v="3741.8"/>
    <n v="10487.244000000001"/>
    <n v="150.37280000000001"/>
    <n v="381"/>
    <n v="174.6"/>
  </r>
  <r>
    <x v="8"/>
    <x v="1"/>
    <n v="32"/>
    <n v="3466"/>
    <n v="3466"/>
    <n v="0"/>
    <n v="3466"/>
    <n v="0"/>
    <n v="4039"/>
    <n v="4072.2"/>
    <n v="12218.901"/>
    <n v="150.2628"/>
    <n v="287.3"/>
    <n v="191.8"/>
  </r>
  <r>
    <x v="8"/>
    <x v="1"/>
    <n v="33"/>
    <n v="3548"/>
    <n v="3548"/>
    <n v="0"/>
    <n v="3548"/>
    <n v="0"/>
    <n v="4123"/>
    <n v="4172.3"/>
    <n v="13011.904"/>
    <n v="150.4128"/>
    <n v="271.5"/>
    <n v="196.7"/>
  </r>
  <r>
    <x v="8"/>
    <x v="1"/>
    <n v="34"/>
    <n v="3377"/>
    <n v="3377"/>
    <n v="0"/>
    <n v="3377"/>
    <n v="0"/>
    <n v="3956"/>
    <n v="3992.4"/>
    <n v="11377.208999999901"/>
    <n v="150.2784"/>
    <n v="309.2"/>
    <n v="197"/>
  </r>
  <r>
    <x v="8"/>
    <x v="1"/>
    <n v="35"/>
    <n v="3387"/>
    <n v="3389"/>
    <n v="5.9049306170652495E-2"/>
    <n v="3389"/>
    <n v="5.9049306170652495E-2"/>
    <n v="3952"/>
    <n v="3993.2"/>
    <n v="11963.06"/>
    <n v="150.24959999999999"/>
    <n v="303.2"/>
    <n v="194.5"/>
  </r>
  <r>
    <x v="8"/>
    <x v="1"/>
    <n v="36"/>
    <n v="3389"/>
    <n v="3389"/>
    <n v="0"/>
    <n v="3389.7"/>
    <n v="2.065506048981464E-2"/>
    <n v="3914"/>
    <n v="3978.5"/>
    <n v="11802.299000000001"/>
    <n v="150.27809999999999"/>
    <n v="355.5"/>
    <n v="169.5"/>
  </r>
  <r>
    <x v="8"/>
    <x v="1"/>
    <n v="37"/>
    <n v="3567"/>
    <n v="3567"/>
    <n v="0"/>
    <n v="3567"/>
    <n v="0"/>
    <n v="4145"/>
    <n v="4192.8999999999996"/>
    <n v="12709.397000000001"/>
    <n v="150.4289"/>
    <n v="254.9"/>
    <n v="198.4"/>
  </r>
  <r>
    <x v="8"/>
    <x v="1"/>
    <n v="38"/>
    <n v="3521"/>
    <n v="3521"/>
    <n v="0"/>
    <n v="3521"/>
    <n v="0"/>
    <n v="4106"/>
    <n v="4144.8"/>
    <n v="13155.398999999999"/>
    <n v="150.32319999999899"/>
    <n v="281.60000000000002"/>
    <n v="191.4"/>
  </r>
  <r>
    <x v="8"/>
    <x v="1"/>
    <n v="39"/>
    <n v="3313"/>
    <n v="3313"/>
    <n v="0"/>
    <n v="3313"/>
    <n v="0"/>
    <n v="3886"/>
    <n v="3915.3"/>
    <n v="12355.115"/>
    <n v="150.22800000000001"/>
    <n v="288.89999999999998"/>
    <n v="177"/>
  </r>
  <r>
    <x v="8"/>
    <x v="1"/>
    <n v="40"/>
    <n v="3173"/>
    <n v="3173"/>
    <n v="0"/>
    <n v="3173"/>
    <n v="0"/>
    <n v="3712"/>
    <n v="3736.8"/>
    <n v="10758.112999999999"/>
    <n v="150.34440000000001"/>
    <n v="380"/>
    <n v="168.4"/>
  </r>
  <r>
    <x v="8"/>
    <x v="1"/>
    <n v="41"/>
    <n v="3345"/>
    <n v="3345"/>
    <n v="0"/>
    <n v="3345"/>
    <n v="0"/>
    <n v="3886"/>
    <n v="3926"/>
    <n v="12164.186"/>
    <n v="150.30770000000001"/>
    <n v="301.3"/>
    <n v="180.2"/>
  </r>
  <r>
    <x v="8"/>
    <x v="1"/>
    <n v="42"/>
    <n v="3386"/>
    <n v="3386"/>
    <n v="0"/>
    <n v="3386"/>
    <n v="0"/>
    <n v="3915"/>
    <n v="3982.9"/>
    <n v="11772.221"/>
    <n v="150.5188"/>
    <n v="284"/>
    <n v="195.6"/>
  </r>
  <r>
    <x v="8"/>
    <x v="1"/>
    <n v="43"/>
    <n v="3306"/>
    <n v="3306"/>
    <n v="0"/>
    <n v="3306"/>
    <n v="0"/>
    <n v="3898"/>
    <n v="3920.4"/>
    <n v="12064.789000000001"/>
    <n v="150.2893"/>
    <n v="321.39999999999998"/>
    <n v="203.6"/>
  </r>
  <r>
    <x v="8"/>
    <x v="1"/>
    <n v="44"/>
    <n v="3496"/>
    <n v="3496"/>
    <n v="0"/>
    <n v="3496"/>
    <n v="0"/>
    <n v="4092"/>
    <n v="4120.7"/>
    <n v="12256.231"/>
    <n v="150.3827"/>
    <n v="289.2"/>
    <n v="192.5"/>
  </r>
  <r>
    <x v="8"/>
    <x v="1"/>
    <n v="45"/>
    <n v="3471"/>
    <n v="3471"/>
    <n v="0"/>
    <n v="3471"/>
    <n v="0"/>
    <n v="4007"/>
    <n v="4080.7"/>
    <n v="12619.474"/>
    <n v="150.42269999999999"/>
    <n v="319.5"/>
    <n v="190.9"/>
  </r>
  <r>
    <x v="8"/>
    <x v="1"/>
    <n v="46"/>
    <n v="3285"/>
    <n v="3285"/>
    <n v="0"/>
    <n v="3285"/>
    <n v="0"/>
    <n v="3826"/>
    <n v="3871.9"/>
    <n v="12090.735000000001"/>
    <n v="150.29169999999999"/>
    <n v="358.7"/>
    <n v="185.9"/>
  </r>
  <r>
    <x v="8"/>
    <x v="1"/>
    <n v="47"/>
    <n v="3219"/>
    <n v="3219"/>
    <n v="0"/>
    <n v="3219.3"/>
    <n v="9.3196644920839362E-3"/>
    <n v="3693"/>
    <n v="3784.1"/>
    <n v="11359.0289999999"/>
    <n v="150.25110000000001"/>
    <n v="354.5"/>
    <n v="185.4"/>
  </r>
  <r>
    <x v="8"/>
    <x v="1"/>
    <n v="48"/>
    <n v="3478"/>
    <n v="3478"/>
    <n v="0"/>
    <n v="3478"/>
    <n v="0"/>
    <n v="4049"/>
    <n v="4088.1"/>
    <n v="12161.236000000001"/>
    <n v="150.4538"/>
    <n v="315.5"/>
    <n v="200.9"/>
  </r>
  <r>
    <x v="8"/>
    <x v="1"/>
    <n v="49"/>
    <n v="3487"/>
    <n v="3487"/>
    <n v="0"/>
    <n v="3487"/>
    <n v="0"/>
    <n v="4073"/>
    <n v="4113.5"/>
    <n v="12358.789999999901"/>
    <n v="150.2971"/>
    <n v="298.39999999999998"/>
    <n v="182.8"/>
  </r>
  <r>
    <x v="8"/>
    <x v="1"/>
    <n v="50"/>
    <n v="3464"/>
    <n v="3464"/>
    <n v="0"/>
    <n v="3464"/>
    <n v="0"/>
    <n v="4061"/>
    <n v="4081.6"/>
    <n v="11813.05"/>
    <n v="150.34790000000001"/>
    <n v="274.3"/>
    <n v="207.2"/>
  </r>
  <r>
    <x v="8"/>
    <x v="1"/>
    <n v="51"/>
    <n v="3271"/>
    <n v="3271"/>
    <n v="0"/>
    <n v="3271"/>
    <n v="0"/>
    <n v="3805"/>
    <n v="3846.1"/>
    <n v="11039.236999999999"/>
    <n v="150.14779999999999"/>
    <n v="377.3"/>
    <n v="175.3"/>
  </r>
  <r>
    <x v="8"/>
    <x v="1"/>
    <n v="52"/>
    <n v="3227"/>
    <n v="3227"/>
    <n v="0"/>
    <n v="3227"/>
    <n v="0"/>
    <n v="3707"/>
    <n v="3771.9"/>
    <n v="11675.159"/>
    <n v="150.34710000000001"/>
    <n v="302.89999999999998"/>
    <n v="173.9"/>
  </r>
  <r>
    <x v="8"/>
    <x v="1"/>
    <n v="53"/>
    <n v="3410"/>
    <n v="3410"/>
    <n v="0"/>
    <n v="3410"/>
    <n v="0"/>
    <n v="3972"/>
    <n v="4012.1"/>
    <n v="11509.078"/>
    <n v="150.41200000000001"/>
    <n v="333.4"/>
    <n v="172.6"/>
  </r>
  <r>
    <x v="8"/>
    <x v="1"/>
    <n v="54"/>
    <n v="3263"/>
    <n v="3263"/>
    <n v="0"/>
    <n v="3263"/>
    <n v="0"/>
    <n v="3813"/>
    <n v="3848.9"/>
    <n v="11437.407999999999"/>
    <n v="150.47460000000001"/>
    <n v="321.3"/>
    <n v="201.9"/>
  </r>
  <r>
    <x v="8"/>
    <x v="1"/>
    <n v="55"/>
    <n v="3600"/>
    <n v="3600"/>
    <n v="0"/>
    <n v="3600"/>
    <n v="0"/>
    <n v="4240"/>
    <n v="4279.3"/>
    <n v="12930.144"/>
    <n v="150.4888"/>
    <n v="276.2"/>
    <n v="223.4"/>
  </r>
  <r>
    <x v="8"/>
    <x v="1"/>
    <n v="56"/>
    <n v="3580"/>
    <n v="3580"/>
    <n v="0"/>
    <n v="3580"/>
    <n v="0"/>
    <n v="4201"/>
    <n v="4240"/>
    <n v="12415.795"/>
    <n v="150.35380000000001"/>
    <n v="290.2"/>
    <n v="211.3"/>
  </r>
  <r>
    <x v="8"/>
    <x v="1"/>
    <n v="57"/>
    <n v="3591"/>
    <n v="3591"/>
    <n v="0"/>
    <n v="3591"/>
    <n v="0"/>
    <n v="4162"/>
    <n v="4234"/>
    <n v="12705.181"/>
    <n v="150.46459999999999"/>
    <n v="256.3"/>
    <n v="202.2"/>
  </r>
  <r>
    <x v="8"/>
    <x v="1"/>
    <n v="58"/>
    <n v="3518"/>
    <n v="3518"/>
    <n v="0"/>
    <n v="3518"/>
    <n v="0"/>
    <n v="4079"/>
    <n v="4135.8"/>
    <n v="12201.244999999901"/>
    <n v="150.68969999999999"/>
    <n v="261.7"/>
    <n v="214.1"/>
  </r>
  <r>
    <x v="8"/>
    <x v="1"/>
    <n v="59"/>
    <n v="3194"/>
    <n v="3194"/>
    <n v="0"/>
    <n v="3194"/>
    <n v="0"/>
    <n v="3754"/>
    <n v="3781"/>
    <n v="11434.295"/>
    <n v="150.1942"/>
    <n v="359.1"/>
    <n v="196.1"/>
  </r>
  <r>
    <x v="8"/>
    <x v="1"/>
    <n v="60"/>
    <n v="3295"/>
    <n v="3295"/>
    <n v="0"/>
    <n v="3295"/>
    <n v="0"/>
    <n v="3825"/>
    <n v="3857.1"/>
    <n v="11650.21"/>
    <n v="150.3014"/>
    <n v="348.7"/>
    <n v="185.5"/>
  </r>
  <r>
    <x v="8"/>
    <x v="1"/>
    <n v="61"/>
    <n v="3310"/>
    <n v="3310"/>
    <n v="0"/>
    <n v="3310"/>
    <n v="0"/>
    <n v="3853"/>
    <n v="3888"/>
    <n v="11420.495999999999"/>
    <n v="150.39769999999999"/>
    <n v="319.2"/>
    <n v="197.3"/>
  </r>
  <r>
    <x v="8"/>
    <x v="1"/>
    <n v="62"/>
    <n v="3511"/>
    <n v="3511"/>
    <n v="0"/>
    <n v="3511"/>
    <n v="0"/>
    <n v="4130"/>
    <n v="4178.1000000000004"/>
    <n v="12334.526"/>
    <n v="150.26439999999999"/>
    <n v="324.2"/>
    <n v="199.5"/>
  </r>
  <r>
    <x v="8"/>
    <x v="1"/>
    <n v="63"/>
    <n v="3450"/>
    <n v="3450"/>
    <n v="0"/>
    <n v="3450.5"/>
    <n v="1.4492753623188406E-2"/>
    <n v="4015"/>
    <n v="4048.6"/>
    <n v="13043.168"/>
    <n v="150.2714"/>
    <n v="269.5"/>
    <n v="190.3"/>
  </r>
  <r>
    <x v="8"/>
    <x v="1"/>
    <n v="64"/>
    <n v="3373"/>
    <n v="3373"/>
    <n v="0"/>
    <n v="3373.5"/>
    <n v="1.4823599169878446E-2"/>
    <n v="3960"/>
    <n v="3974.6"/>
    <n v="11332.687"/>
    <n v="150.2158"/>
    <n v="317.3"/>
    <n v="193.5"/>
  </r>
  <r>
    <x v="8"/>
    <x v="1"/>
    <n v="65"/>
    <n v="3586"/>
    <n v="3586"/>
    <n v="0"/>
    <n v="3586"/>
    <n v="0"/>
    <n v="4199"/>
    <n v="4228.8999999999996"/>
    <n v="13315.268"/>
    <n v="150.6103"/>
    <n v="239.3"/>
    <n v="205.1"/>
  </r>
  <r>
    <x v="8"/>
    <x v="1"/>
    <n v="66"/>
    <n v="3515"/>
    <n v="3515"/>
    <n v="0"/>
    <n v="3515.1"/>
    <n v="2.8449502133686784E-3"/>
    <n v="4119"/>
    <n v="4144.6000000000004"/>
    <n v="12094.325000000001"/>
    <n v="150.39510000000001"/>
    <n v="281.8"/>
    <n v="206.3"/>
  </r>
  <r>
    <x v="8"/>
    <x v="1"/>
    <n v="67"/>
    <n v="3326"/>
    <n v="3326"/>
    <n v="0"/>
    <n v="3326"/>
    <n v="0"/>
    <n v="3874"/>
    <n v="3909.6"/>
    <n v="11258.037"/>
    <n v="150.35629999999901"/>
    <n v="370.3"/>
    <n v="181"/>
  </r>
  <r>
    <x v="8"/>
    <x v="1"/>
    <n v="68"/>
    <n v="3234"/>
    <n v="3234"/>
    <n v="0"/>
    <n v="3234"/>
    <n v="0"/>
    <n v="3770"/>
    <n v="3811.3"/>
    <n v="10878.143"/>
    <n v="150.24709999999999"/>
    <n v="327.10000000000002"/>
    <n v="193.3"/>
  </r>
  <r>
    <x v="8"/>
    <x v="1"/>
    <n v="69"/>
    <n v="3509"/>
    <n v="3509"/>
    <n v="0"/>
    <n v="3509.7"/>
    <n v="1.994870333427809E-2"/>
    <n v="4134"/>
    <n v="4157.6000000000004"/>
    <n v="12932.06"/>
    <n v="150.30090000000001"/>
    <n v="286.60000000000002"/>
    <n v="220.3"/>
  </r>
  <r>
    <x v="8"/>
    <x v="1"/>
    <n v="70"/>
    <n v="3414"/>
    <n v="3414"/>
    <n v="0"/>
    <n v="3414"/>
    <n v="0"/>
    <n v="4013"/>
    <n v="4037.6"/>
    <n v="12392.683999999999"/>
    <n v="150.42500000000001"/>
    <n v="286.2"/>
    <n v="208.7"/>
  </r>
  <r>
    <x v="8"/>
    <x v="1"/>
    <n v="71"/>
    <n v="3472"/>
    <n v="3472"/>
    <n v="0"/>
    <n v="3472"/>
    <n v="0"/>
    <n v="4050"/>
    <n v="4103.3999999999996"/>
    <n v="11828.886"/>
    <n v="150.29640000000001"/>
    <n v="321"/>
    <n v="210.7"/>
  </r>
  <r>
    <x v="8"/>
    <x v="1"/>
    <n v="72"/>
    <n v="3517"/>
    <n v="3517"/>
    <n v="0"/>
    <n v="3517"/>
    <n v="0"/>
    <n v="4074"/>
    <n v="4156.3"/>
    <n v="13044.119999999901"/>
    <n v="150.36279999999999"/>
    <n v="258.39999999999998"/>
    <n v="213.8"/>
  </r>
  <r>
    <x v="8"/>
    <x v="1"/>
    <n v="73"/>
    <n v="3304"/>
    <n v="3304"/>
    <n v="0"/>
    <n v="3304"/>
    <n v="0"/>
    <n v="3875"/>
    <n v="3896.8"/>
    <n v="11500.866"/>
    <n v="150.43610000000001"/>
    <n v="327.8"/>
    <n v="205.5"/>
  </r>
  <r>
    <x v="8"/>
    <x v="1"/>
    <n v="74"/>
    <n v="3178"/>
    <n v="3178"/>
    <n v="0"/>
    <n v="3178"/>
    <n v="0"/>
    <n v="3664"/>
    <n v="3709.4"/>
    <n v="11374.694"/>
    <n v="150.34829999999999"/>
    <n v="374.8"/>
    <n v="158.9"/>
  </r>
  <r>
    <x v="8"/>
    <x v="1"/>
    <n v="75"/>
    <n v="3303"/>
    <n v="3303"/>
    <n v="0"/>
    <n v="3303"/>
    <n v="0"/>
    <n v="3819"/>
    <n v="3864.7"/>
    <n v="12590.904"/>
    <n v="150.21269999999899"/>
    <n v="361.5"/>
    <n v="166.1"/>
  </r>
  <r>
    <x v="8"/>
    <x v="1"/>
    <n v="76"/>
    <n v="3511"/>
    <n v="3511"/>
    <n v="0"/>
    <n v="3511"/>
    <n v="0"/>
    <n v="4098"/>
    <n v="4142.7"/>
    <n v="12790.074000000001"/>
    <n v="150.39850000000001"/>
    <n v="284.5"/>
    <n v="212.3"/>
  </r>
  <r>
    <x v="8"/>
    <x v="1"/>
    <n v="77"/>
    <n v="3359"/>
    <n v="3359"/>
    <n v="0"/>
    <n v="3359"/>
    <n v="0"/>
    <n v="3920"/>
    <n v="3967.1"/>
    <n v="12381.956"/>
    <n v="150.4615"/>
    <n v="286"/>
    <n v="192.5"/>
  </r>
  <r>
    <x v="8"/>
    <x v="1"/>
    <n v="78"/>
    <n v="3338"/>
    <n v="3338"/>
    <n v="0"/>
    <n v="3338"/>
    <n v="0"/>
    <n v="3881"/>
    <n v="3924.5"/>
    <n v="11215.253000000001"/>
    <n v="150.1807"/>
    <n v="382.2"/>
    <n v="179.5"/>
  </r>
  <r>
    <x v="8"/>
    <x v="1"/>
    <n v="79"/>
    <n v="3538"/>
    <n v="3538"/>
    <n v="0"/>
    <n v="3538"/>
    <n v="0"/>
    <n v="4156"/>
    <n v="4184.8999999999996"/>
    <n v="13089.1179999999"/>
    <n v="150.53899999999999"/>
    <n v="255.4"/>
    <n v="198.8"/>
  </r>
  <r>
    <x v="8"/>
    <x v="1"/>
    <n v="80"/>
    <n v="3430"/>
    <n v="3430"/>
    <n v="0"/>
    <n v="3430.3"/>
    <n v="8.7463556851364987E-3"/>
    <n v="3992"/>
    <n v="4038.3"/>
    <n v="11331.737999999999"/>
    <n v="150.27709999999999"/>
    <n v="304.5"/>
    <n v="188"/>
  </r>
  <r>
    <x v="8"/>
    <x v="1"/>
    <n v="81"/>
    <n v="3322"/>
    <n v="3323"/>
    <n v="3.0102347983142687E-2"/>
    <n v="3323"/>
    <n v="3.0102347983142687E-2"/>
    <n v="3860"/>
    <n v="3909.8"/>
    <n v="10951.300999999999"/>
    <n v="150.20909999999901"/>
    <n v="374"/>
    <n v="185"/>
  </r>
  <r>
    <x v="8"/>
    <x v="1"/>
    <n v="82"/>
    <n v="3367"/>
    <n v="3367"/>
    <n v="0"/>
    <n v="3367"/>
    <n v="0"/>
    <n v="3877"/>
    <n v="3919.6"/>
    <n v="11837.252"/>
    <n v="150.25380000000001"/>
    <n v="315.7"/>
    <n v="169.1"/>
  </r>
  <r>
    <x v="8"/>
    <x v="1"/>
    <n v="83"/>
    <n v="3308"/>
    <n v="3308"/>
    <n v="0"/>
    <n v="3308"/>
    <n v="0"/>
    <n v="3865"/>
    <n v="3887.2"/>
    <n v="12270.984"/>
    <n v="150.24349999999899"/>
    <n v="345.7"/>
    <n v="168"/>
  </r>
  <r>
    <x v="8"/>
    <x v="1"/>
    <n v="84"/>
    <n v="3431"/>
    <n v="3431"/>
    <n v="0"/>
    <n v="3431"/>
    <n v="0"/>
    <n v="4003"/>
    <n v="4062"/>
    <n v="12271.206"/>
    <n v="150.29739999999899"/>
    <n v="314.89999999999998"/>
    <n v="216.5"/>
  </r>
  <r>
    <x v="8"/>
    <x v="1"/>
    <n v="85"/>
    <n v="3397"/>
    <n v="3397"/>
    <n v="0"/>
    <n v="3397.5"/>
    <n v="1.4718869590815427E-2"/>
    <n v="3945"/>
    <n v="3994"/>
    <n v="11750.857"/>
    <n v="150.38290000000001"/>
    <n v="295.39999999999998"/>
    <n v="195.5"/>
  </r>
  <r>
    <x v="8"/>
    <x v="1"/>
    <n v="86"/>
    <n v="3450"/>
    <n v="3450"/>
    <n v="0"/>
    <n v="3450"/>
    <n v="0"/>
    <n v="4039"/>
    <n v="4073.7"/>
    <n v="11478.668"/>
    <n v="150.2276"/>
    <n v="352.2"/>
    <n v="212.9"/>
  </r>
  <r>
    <x v="8"/>
    <x v="1"/>
    <n v="87"/>
    <n v="3427"/>
    <n v="3427"/>
    <n v="0"/>
    <n v="3427"/>
    <n v="0"/>
    <n v="4015"/>
    <n v="4055.2"/>
    <n v="11790.038"/>
    <n v="150.3974"/>
    <n v="260.7"/>
    <n v="216.5"/>
  </r>
  <r>
    <x v="8"/>
    <x v="1"/>
    <n v="88"/>
    <n v="3276"/>
    <n v="3276"/>
    <n v="0"/>
    <n v="3276"/>
    <n v="0"/>
    <n v="3802"/>
    <n v="3864.4"/>
    <n v="11026.172999999901"/>
    <n v="150.33250000000001"/>
    <n v="356.7"/>
    <n v="187.7"/>
  </r>
  <r>
    <x v="8"/>
    <x v="1"/>
    <n v="89"/>
    <n v="3309"/>
    <n v="3309"/>
    <n v="0"/>
    <n v="3309.2"/>
    <n v="6.0441220912607471E-3"/>
    <n v="3822"/>
    <n v="3875"/>
    <n v="10814.386"/>
    <n v="150.41489999999999"/>
    <n v="362.6"/>
    <n v="146.6"/>
  </r>
  <r>
    <x v="8"/>
    <x v="1"/>
    <n v="90"/>
    <n v="3719"/>
    <n v="3719"/>
    <n v="0"/>
    <n v="3719"/>
    <n v="0"/>
    <n v="4371"/>
    <n v="4407.3"/>
    <n v="14011.380999999999"/>
    <n v="150.47790000000001"/>
    <n v="254.9"/>
    <n v="220.2"/>
  </r>
  <r>
    <x v="8"/>
    <x v="1"/>
    <n v="91"/>
    <n v="3340"/>
    <n v="3340"/>
    <n v="0"/>
    <n v="3340"/>
    <n v="0"/>
    <n v="3888"/>
    <n v="3923.1"/>
    <n v="11566.603999999999"/>
    <n v="150.18610000000001"/>
    <n v="356.8"/>
    <n v="178.2"/>
  </r>
  <r>
    <x v="8"/>
    <x v="1"/>
    <n v="92"/>
    <n v="3444"/>
    <n v="3444"/>
    <n v="0"/>
    <n v="3444"/>
    <n v="0"/>
    <n v="4040"/>
    <n v="4059.6"/>
    <n v="11918.126"/>
    <n v="150.4931"/>
    <n v="295.2"/>
    <n v="191.1"/>
  </r>
  <r>
    <x v="8"/>
    <x v="1"/>
    <n v="93"/>
    <n v="3205"/>
    <n v="3205"/>
    <n v="0"/>
    <n v="3205"/>
    <n v="0"/>
    <n v="3713"/>
    <n v="3766"/>
    <n v="12144.638999999999"/>
    <n v="150.1018"/>
    <n v="356.6"/>
    <n v="167.8"/>
  </r>
  <r>
    <x v="8"/>
    <x v="1"/>
    <n v="94"/>
    <n v="3344"/>
    <n v="3344"/>
    <n v="0"/>
    <n v="3344"/>
    <n v="0"/>
    <n v="3884"/>
    <n v="3928.6"/>
    <n v="11376.554"/>
    <n v="150.26329999999999"/>
    <n v="383.7"/>
    <n v="165.1"/>
  </r>
  <r>
    <x v="8"/>
    <x v="1"/>
    <n v="95"/>
    <n v="3510"/>
    <n v="3510"/>
    <n v="0"/>
    <n v="3510"/>
    <n v="0"/>
    <n v="4125"/>
    <n v="4151.7"/>
    <n v="12509.532999999999"/>
    <n v="150.46629999999999"/>
    <n v="275.60000000000002"/>
    <n v="215.3"/>
  </r>
  <r>
    <x v="8"/>
    <x v="1"/>
    <n v="96"/>
    <n v="3378"/>
    <n v="3378"/>
    <n v="0"/>
    <n v="3378"/>
    <n v="0"/>
    <n v="3921"/>
    <n v="3964.7"/>
    <n v="11413.437"/>
    <n v="150.27670000000001"/>
    <n v="346.6"/>
    <n v="175.2"/>
  </r>
  <r>
    <x v="8"/>
    <x v="1"/>
    <n v="97"/>
    <n v="3523"/>
    <n v="3523"/>
    <n v="0"/>
    <n v="3523"/>
    <n v="0"/>
    <n v="4130"/>
    <n v="4163.3"/>
    <n v="12609.422"/>
    <n v="150.28829999999999"/>
    <n v="276.5"/>
    <n v="204.5"/>
  </r>
  <r>
    <x v="8"/>
    <x v="1"/>
    <n v="98"/>
    <n v="3185"/>
    <n v="3185"/>
    <n v="0"/>
    <n v="3185"/>
    <n v="0"/>
    <n v="3693"/>
    <n v="3754.7"/>
    <n v="11377.02"/>
    <n v="150.1806"/>
    <n v="352.2"/>
    <n v="218.5"/>
  </r>
  <r>
    <x v="8"/>
    <x v="1"/>
    <n v="99"/>
    <n v="3644"/>
    <n v="3644"/>
    <n v="0"/>
    <n v="3644"/>
    <n v="0"/>
    <n v="4244"/>
    <n v="4312.3"/>
    <n v="12180.683999999999"/>
    <n v="150.505"/>
    <n v="283.10000000000002"/>
    <n v="214.3"/>
  </r>
  <r>
    <x v="8"/>
    <x v="1"/>
    <n v="100"/>
    <n v="3395"/>
    <n v="3395"/>
    <n v="0"/>
    <n v="3395.6"/>
    <n v="1.7673048600880974E-2"/>
    <n v="3945"/>
    <n v="3983.7"/>
    <n v="12962.925999999999"/>
    <n v="150.41919999999999"/>
    <n v="272"/>
    <n v="212"/>
  </r>
  <r>
    <x v="7"/>
    <x v="0"/>
    <n v="1"/>
    <n v="13457"/>
    <n v="14514"/>
    <n v="7.8546481385152704"/>
    <n v="14734.7"/>
    <n v="9.4946867801144439"/>
    <n v="15963"/>
    <n v="16084"/>
    <n v="71426.459999999905"/>
    <n v="401.8109"/>
    <n v="108.7"/>
    <n v="108.4"/>
  </r>
  <r>
    <x v="7"/>
    <x v="0"/>
    <n v="2"/>
    <n v="13988"/>
    <n v="15097"/>
    <n v="7.9282241921647127"/>
    <n v="15166.5"/>
    <n v="8.4250786388332859"/>
    <n v="16565"/>
    <n v="16690.8"/>
    <n v="72333.384999999995"/>
    <n v="401.8913"/>
    <n v="127.2"/>
    <n v="126.8"/>
  </r>
  <r>
    <x v="7"/>
    <x v="0"/>
    <n v="3"/>
    <n v="12874"/>
    <n v="13678"/>
    <n v="6.2451452540003105"/>
    <n v="13802.5"/>
    <n v="7.2122106571384181"/>
    <n v="15098"/>
    <n v="15277.6"/>
    <n v="62636.832999999999"/>
    <n v="402.53469999999999"/>
    <n v="134.1"/>
    <n v="133.4"/>
  </r>
  <r>
    <x v="7"/>
    <x v="0"/>
    <n v="4"/>
    <n v="13194"/>
    <n v="14083"/>
    <n v="6.7379111717447326"/>
    <n v="14244.5"/>
    <n v="7.9619524026072463"/>
    <n v="15602"/>
    <n v="15665.1"/>
    <n v="63276.78"/>
    <n v="402.53820000000002"/>
    <n v="130.19999999999999"/>
    <n v="129.80000000000001"/>
  </r>
  <r>
    <x v="7"/>
    <x v="0"/>
    <n v="5"/>
    <n v="13419"/>
    <n v="14435"/>
    <n v="7.5713540502272902"/>
    <n v="14554.8"/>
    <n v="8.4641180415828252"/>
    <n v="15967"/>
    <n v="16030.8"/>
    <n v="70113.710999999996"/>
    <n v="401.77870000000001"/>
    <n v="117.9"/>
    <n v="117.6"/>
  </r>
  <r>
    <x v="7"/>
    <x v="0"/>
    <n v="6"/>
    <n v="13753"/>
    <n v="14873"/>
    <n v="8.1436777430378839"/>
    <n v="14957.2"/>
    <n v="8.7559078019341285"/>
    <n v="16296"/>
    <n v="16440.099999999999"/>
    <n v="69342.659"/>
    <n v="401.7636"/>
    <n v="112.5"/>
    <n v="112.1"/>
  </r>
  <r>
    <x v="7"/>
    <x v="0"/>
    <n v="7"/>
    <n v="13255"/>
    <n v="14152"/>
    <n v="6.7672576386269334"/>
    <n v="14290.9"/>
    <n v="7.8151640890230079"/>
    <n v="15615"/>
    <n v="15821.2"/>
    <n v="67778.604999999996"/>
    <n v="402.004199999999"/>
    <n v="127"/>
    <n v="126.6"/>
  </r>
  <r>
    <x v="7"/>
    <x v="0"/>
    <n v="8"/>
    <n v="13320"/>
    <n v="14190"/>
    <n v="6.531531531531531"/>
    <n v="14340.9"/>
    <n v="7.6644144144144111"/>
    <n v="15850"/>
    <n v="15944.4"/>
    <n v="65418.460999999901"/>
    <n v="401.714"/>
    <n v="136.9"/>
    <n v="136.19999999999999"/>
  </r>
  <r>
    <x v="7"/>
    <x v="0"/>
    <n v="9"/>
    <n v="13571"/>
    <n v="14653"/>
    <n v="7.9728833542111852"/>
    <n v="14827.4"/>
    <n v="9.2579765676810819"/>
    <n v="16010"/>
    <n v="16243.8"/>
    <n v="70902.827000000005"/>
    <n v="401.84309999999999"/>
    <n v="118.5"/>
    <n v="118"/>
  </r>
  <r>
    <x v="7"/>
    <x v="0"/>
    <n v="10"/>
    <n v="13241"/>
    <n v="14038"/>
    <n v="6.0191828411751382"/>
    <n v="14174.4"/>
    <n v="7.0493165168793865"/>
    <n v="15678"/>
    <n v="15821.3"/>
    <n v="66461.551999999996"/>
    <n v="401.70769999999999"/>
    <n v="142.1"/>
    <n v="141.9"/>
  </r>
  <r>
    <x v="7"/>
    <x v="0"/>
    <n v="11"/>
    <n v="12739"/>
    <n v="13460"/>
    <n v="5.6597849124735067"/>
    <n v="13543.9"/>
    <n v="6.3183923384881044"/>
    <n v="15132"/>
    <n v="15203.9"/>
    <n v="60469.995000000003"/>
    <n v="401.16419999999999"/>
    <n v="155.4"/>
    <n v="155"/>
  </r>
  <r>
    <x v="7"/>
    <x v="0"/>
    <n v="12"/>
    <n v="13125"/>
    <n v="14025"/>
    <n v="6.8571428571428577"/>
    <n v="14206.4"/>
    <n v="8.2392380952380933"/>
    <n v="15559"/>
    <n v="15685.8"/>
    <n v="68761.566999999995"/>
    <n v="401.89319999999998"/>
    <n v="128"/>
    <n v="127.7"/>
  </r>
  <r>
    <x v="7"/>
    <x v="0"/>
    <n v="13"/>
    <n v="12747"/>
    <n v="13468"/>
    <n v="5.6562328390993963"/>
    <n v="13590.8"/>
    <n v="6.6195967678669438"/>
    <n v="14997"/>
    <n v="15184.7"/>
    <n v="58572.393999999898"/>
    <n v="401.4298"/>
    <n v="153.5"/>
    <n v="153.1"/>
  </r>
  <r>
    <x v="7"/>
    <x v="0"/>
    <n v="14"/>
    <n v="13504"/>
    <n v="14725"/>
    <n v="9.0417654028436019"/>
    <n v="14818.4"/>
    <n v="9.7334123222748783"/>
    <n v="16144"/>
    <n v="16194.6"/>
    <n v="64448.572"/>
    <n v="402.21300000000002"/>
    <n v="108.2"/>
    <n v="107.9"/>
  </r>
  <r>
    <x v="7"/>
    <x v="0"/>
    <n v="15"/>
    <n v="13177"/>
    <n v="14025"/>
    <n v="6.4354557182970327"/>
    <n v="14116.3"/>
    <n v="7.1283296653259418"/>
    <n v="15709"/>
    <n v="15758.7"/>
    <n v="62989.8319999999"/>
    <n v="402.14049999999997"/>
    <n v="143.9"/>
    <n v="143.80000000000001"/>
  </r>
  <r>
    <x v="7"/>
    <x v="0"/>
    <n v="16"/>
    <n v="12903"/>
    <n v="13515"/>
    <n v="4.7430830039525684"/>
    <n v="13623.1"/>
    <n v="5.5808726652716452"/>
    <n v="15256"/>
    <n v="15353.9"/>
    <n v="58930.101000000002"/>
    <n v="401.76139999999998"/>
    <n v="166.2"/>
    <n v="165.9"/>
  </r>
  <r>
    <x v="7"/>
    <x v="0"/>
    <n v="17"/>
    <n v="12862"/>
    <n v="13605"/>
    <n v="5.7767065775151609"/>
    <n v="13661.7"/>
    <n v="6.217540040429177"/>
    <n v="15279"/>
    <n v="15366.2"/>
    <n v="64236.938999999998"/>
    <n v="401.35910000000001"/>
    <n v="164.6"/>
    <n v="164.2"/>
  </r>
  <r>
    <x v="7"/>
    <x v="0"/>
    <n v="18"/>
    <n v="13288"/>
    <n v="14135"/>
    <n v="6.3741721854304645"/>
    <n v="14359.2"/>
    <n v="8.0614087898856166"/>
    <n v="15809"/>
    <n v="15892.3"/>
    <n v="63247.987999999998"/>
    <n v="402.43470000000002"/>
    <n v="132.9"/>
    <n v="132.5"/>
  </r>
  <r>
    <x v="7"/>
    <x v="0"/>
    <n v="19"/>
    <n v="13566"/>
    <n v="14684"/>
    <n v="8.2411912133274363"/>
    <n v="14891"/>
    <n v="9.7670647206250916"/>
    <n v="16164"/>
    <n v="16256.4"/>
    <n v="69513.869000000006"/>
    <n v="401.96019999999999"/>
    <n v="106.2"/>
    <n v="105.7"/>
  </r>
  <r>
    <x v="7"/>
    <x v="0"/>
    <n v="20"/>
    <n v="13627"/>
    <n v="14669"/>
    <n v="7.6465839876715345"/>
    <n v="14834.1"/>
    <n v="8.8581492624935816"/>
    <n v="16220"/>
    <n v="16279.8"/>
    <n v="68472.554000000004"/>
    <n v="401.86959999999999"/>
    <n v="118.6"/>
    <n v="118.4"/>
  </r>
  <r>
    <x v="7"/>
    <x v="0"/>
    <n v="21"/>
    <n v="13041"/>
    <n v="13855"/>
    <n v="6.2418526186642129"/>
    <n v="14000.4"/>
    <n v="7.3567977915803979"/>
    <n v="15440"/>
    <n v="15580.3"/>
    <n v="65174.014999999999"/>
    <n v="401.94459999999998"/>
    <n v="133.69999999999999"/>
    <n v="133.6"/>
  </r>
  <r>
    <x v="7"/>
    <x v="0"/>
    <n v="22"/>
    <n v="13494"/>
    <n v="14539"/>
    <n v="7.7441825996739295"/>
    <n v="14624.9"/>
    <n v="8.3807618200681766"/>
    <n v="16086"/>
    <n v="16196.1"/>
    <n v="65860.258000000002"/>
    <n v="401.7627"/>
    <n v="132.19999999999999"/>
    <n v="132.1"/>
  </r>
  <r>
    <x v="7"/>
    <x v="0"/>
    <n v="23"/>
    <n v="12922"/>
    <n v="13585"/>
    <n v="5.1307847082494975"/>
    <n v="13787.2"/>
    <n v="6.6955579631636022"/>
    <n v="15396"/>
    <n v="15456"/>
    <n v="63870.137999999999"/>
    <n v="401.33920000000001"/>
    <n v="146"/>
    <n v="145.9"/>
  </r>
  <r>
    <x v="7"/>
    <x v="0"/>
    <n v="24"/>
    <n v="13588"/>
    <n v="14518"/>
    <n v="6.8442743597291731"/>
    <n v="14703.2"/>
    <n v="8.2072416838386868"/>
    <n v="16185"/>
    <n v="16279.4"/>
    <n v="62228.455999999998"/>
    <n v="402.12520000000001"/>
    <n v="131.5"/>
    <n v="130.9"/>
  </r>
  <r>
    <x v="7"/>
    <x v="0"/>
    <n v="25"/>
    <n v="13794"/>
    <n v="14777"/>
    <n v="7.1262867913585621"/>
    <n v="15070"/>
    <n v="9.2503987240829346"/>
    <n v="16380"/>
    <n v="16484.599999999999"/>
    <n v="68551.232000000004"/>
    <n v="401.48950000000002"/>
    <n v="114.3"/>
    <n v="113.3"/>
  </r>
  <r>
    <x v="7"/>
    <x v="0"/>
    <n v="26"/>
    <n v="13671"/>
    <n v="14717"/>
    <n v="7.6512325360251623"/>
    <n v="14815.1"/>
    <n v="8.3688098895472205"/>
    <n v="16157"/>
    <n v="16319"/>
    <n v="72021.649999999994"/>
    <n v="402.72550000000001"/>
    <n v="118.7"/>
    <n v="118.4"/>
  </r>
  <r>
    <x v="7"/>
    <x v="0"/>
    <n v="27"/>
    <n v="12846"/>
    <n v="13491"/>
    <n v="5.0210182157870156"/>
    <n v="13662.2"/>
    <n v="6.353728787171109"/>
    <n v="15260"/>
    <n v="15357"/>
    <n v="58924.719999999899"/>
    <n v="401.63069999999999"/>
    <n v="161.80000000000001"/>
    <n v="161.4"/>
  </r>
  <r>
    <x v="7"/>
    <x v="0"/>
    <n v="28"/>
    <n v="13210"/>
    <n v="14115"/>
    <n v="6.8508705526116582"/>
    <n v="14210.3"/>
    <n v="7.5722937168811457"/>
    <n v="15643"/>
    <n v="15775.4"/>
    <n v="64958.868000000002"/>
    <n v="401.376699999999"/>
    <n v="147"/>
    <n v="146.30000000000001"/>
  </r>
  <r>
    <x v="7"/>
    <x v="0"/>
    <n v="29"/>
    <n v="13013"/>
    <n v="13758"/>
    <n v="5.7250441865826476"/>
    <n v="13950.3"/>
    <n v="7.2027972027971972"/>
    <n v="15437"/>
    <n v="15535.1"/>
    <n v="64689.091"/>
    <n v="401.36219999999997"/>
    <n v="144.69999999999999"/>
    <n v="144.19999999999999"/>
  </r>
  <r>
    <x v="7"/>
    <x v="0"/>
    <n v="30"/>
    <n v="13166"/>
    <n v="13951"/>
    <n v="5.9623272064408326"/>
    <n v="14064.1"/>
    <n v="6.8213580434452403"/>
    <n v="15672"/>
    <n v="15760.9"/>
    <n v="65602.343999999997"/>
    <n v="402.08080000000001"/>
    <n v="149.9"/>
    <n v="149.6"/>
  </r>
  <r>
    <x v="7"/>
    <x v="0"/>
    <n v="31"/>
    <n v="13261"/>
    <n v="13929"/>
    <n v="5.037327501696705"/>
    <n v="14114.3"/>
    <n v="6.4346580197571779"/>
    <n v="15658"/>
    <n v="15776.1"/>
    <n v="64961.082000000002"/>
    <n v="401.10700000000003"/>
    <n v="144.5"/>
    <n v="144"/>
  </r>
  <r>
    <x v="7"/>
    <x v="0"/>
    <n v="32"/>
    <n v="13287"/>
    <n v="14094"/>
    <n v="6.0736057800857983"/>
    <n v="14313.2"/>
    <n v="7.7233386016407071"/>
    <n v="15734"/>
    <n v="15839.8"/>
    <n v="64343.080999999998"/>
    <n v="402.0283"/>
    <n v="128.9"/>
    <n v="128.30000000000001"/>
  </r>
  <r>
    <x v="7"/>
    <x v="0"/>
    <n v="33"/>
    <n v="13327"/>
    <n v="14319"/>
    <n v="7.4435356794477379"/>
    <n v="14427.5"/>
    <n v="8.2576723943873347"/>
    <n v="15767"/>
    <n v="15901.8"/>
    <n v="67577.862999999998"/>
    <n v="401.666"/>
    <n v="124.2"/>
    <n v="123.5"/>
  </r>
  <r>
    <x v="7"/>
    <x v="0"/>
    <n v="34"/>
    <n v="13846"/>
    <n v="14995"/>
    <n v="8.298425538061533"/>
    <n v="15135.5"/>
    <n v="9.3131590351003908"/>
    <n v="16398"/>
    <n v="16588.2"/>
    <n v="67396.952000000005"/>
    <n v="402.33620000000002"/>
    <n v="109.3"/>
    <n v="108.7"/>
  </r>
  <r>
    <x v="7"/>
    <x v="0"/>
    <n v="35"/>
    <n v="12368"/>
    <n v="12947"/>
    <n v="4.6814359637774903"/>
    <n v="13125.6"/>
    <n v="6.1254851228978033"/>
    <n v="14654"/>
    <n v="14787.5"/>
    <n v="64983.824000000001"/>
    <n v="401.4479"/>
    <n v="170.7"/>
    <n v="170.3"/>
  </r>
  <r>
    <x v="7"/>
    <x v="0"/>
    <n v="36"/>
    <n v="13428"/>
    <n v="14274"/>
    <n v="6.3002680965147455"/>
    <n v="14354.9"/>
    <n v="6.9027405421507275"/>
    <n v="15965"/>
    <n v="16016.6"/>
    <n v="64596.616999999998"/>
    <n v="401.39659999999998"/>
    <n v="137.80000000000001"/>
    <n v="137.69999999999999"/>
  </r>
  <r>
    <x v="7"/>
    <x v="0"/>
    <n v="37"/>
    <n v="13263"/>
    <n v="14271"/>
    <n v="7.6000904772675861"/>
    <n v="14369.7"/>
    <n v="8.3442660031667106"/>
    <n v="15652"/>
    <n v="15834.9"/>
    <n v="65889.025999999998"/>
    <n v="401.92930000000001"/>
    <n v="127.2"/>
    <n v="126.7"/>
  </r>
  <r>
    <x v="7"/>
    <x v="0"/>
    <n v="38"/>
    <n v="13213"/>
    <n v="14209"/>
    <n v="7.538030727314009"/>
    <n v="14378.8"/>
    <n v="8.8231287368500659"/>
    <n v="15690"/>
    <n v="15824.6"/>
    <n v="70450.043000000005"/>
    <n v="401.9633"/>
    <n v="116.5"/>
    <n v="116.5"/>
  </r>
  <r>
    <x v="7"/>
    <x v="0"/>
    <n v="39"/>
    <n v="13746"/>
    <n v="14980"/>
    <n v="8.9771569911246907"/>
    <n v="15147.6"/>
    <n v="10.196420776953298"/>
    <n v="16338"/>
    <n v="16391.900000000001"/>
    <n v="72043.880999999994"/>
    <n v="401.53039999999999"/>
    <n v="111.1"/>
    <n v="110.9"/>
  </r>
  <r>
    <x v="7"/>
    <x v="0"/>
    <n v="40"/>
    <n v="13483"/>
    <n v="14426"/>
    <n v="6.9939924349180451"/>
    <n v="14576.1"/>
    <n v="8.1072461618334231"/>
    <n v="16021"/>
    <n v="16121.7"/>
    <n v="73584.88"/>
    <n v="401.92700000000002"/>
    <n v="115.4"/>
    <n v="115.1"/>
  </r>
  <r>
    <x v="7"/>
    <x v="0"/>
    <n v="41"/>
    <n v="13081"/>
    <n v="13970"/>
    <n v="6.7961165048543686"/>
    <n v="14079.7"/>
    <n v="7.6347374053971464"/>
    <n v="15597"/>
    <n v="15645.3"/>
    <n v="67726.786999999997"/>
    <n v="401.4973"/>
    <n v="127.2"/>
    <n v="127.1"/>
  </r>
  <r>
    <x v="7"/>
    <x v="0"/>
    <n v="42"/>
    <n v="13482"/>
    <n v="14369"/>
    <n v="6.5791425604509719"/>
    <n v="14610.7"/>
    <n v="8.3719032784453411"/>
    <n v="16068"/>
    <n v="16120.7"/>
    <n v="69658.758000000002"/>
    <n v="401.96529999999899"/>
    <n v="126.3"/>
    <n v="126"/>
  </r>
  <r>
    <x v="7"/>
    <x v="0"/>
    <n v="43"/>
    <n v="13250"/>
    <n v="14167"/>
    <n v="6.9207547169811328"/>
    <n v="14236.2"/>
    <n v="7.4430188679245335"/>
    <n v="15813"/>
    <n v="15881.3"/>
    <n v="64141.665000000001"/>
    <n v="401.55200000000002"/>
    <n v="146.1"/>
    <n v="145.69999999999999"/>
  </r>
  <r>
    <x v="7"/>
    <x v="0"/>
    <n v="44"/>
    <n v="12510"/>
    <n v="13148"/>
    <n v="5.0999200639488409"/>
    <n v="13309.2"/>
    <n v="6.3884892086331"/>
    <n v="14926"/>
    <n v="14968.8"/>
    <n v="59720.94"/>
    <n v="401.28789999999998"/>
    <n v="159.69999999999999"/>
    <n v="159.30000000000001"/>
  </r>
  <r>
    <x v="7"/>
    <x v="0"/>
    <n v="45"/>
    <n v="12826"/>
    <n v="13453"/>
    <n v="4.8885077186963981"/>
    <n v="13607.6"/>
    <n v="6.0938718228598194"/>
    <n v="15088"/>
    <n v="15233.8"/>
    <n v="60350.186999999998"/>
    <n v="400.96510000000001"/>
    <n v="161.1"/>
    <n v="161"/>
  </r>
  <r>
    <x v="7"/>
    <x v="0"/>
    <n v="46"/>
    <n v="13374"/>
    <n v="14482"/>
    <n v="8.2847315687154186"/>
    <n v="14592.7"/>
    <n v="9.1124570061313062"/>
    <n v="15976"/>
    <n v="16035"/>
    <n v="66580.854000000007"/>
    <n v="401.82260000000002"/>
    <n v="123.1"/>
    <n v="122.2"/>
  </r>
  <r>
    <x v="7"/>
    <x v="0"/>
    <n v="47"/>
    <n v="14166"/>
    <n v="15378"/>
    <n v="8.5556967386700542"/>
    <n v="15499.5"/>
    <n v="9.4133841592545533"/>
    <n v="16837"/>
    <n v="16986"/>
    <n v="74355.327999999994"/>
    <n v="402.43619999999999"/>
    <n v="114"/>
    <n v="113.6"/>
  </r>
  <r>
    <x v="7"/>
    <x v="0"/>
    <n v="48"/>
    <n v="13655"/>
    <n v="14799"/>
    <n v="8.3778835591358476"/>
    <n v="14951.6"/>
    <n v="9.4954229220065933"/>
    <n v="16279"/>
    <n v="16355.5"/>
    <n v="73690.914999999994"/>
    <n v="401.76319999999998"/>
    <n v="111.3"/>
    <n v="110.9"/>
  </r>
  <r>
    <x v="7"/>
    <x v="0"/>
    <n v="49"/>
    <n v="13813"/>
    <n v="14960"/>
    <n v="8.3037718091652799"/>
    <n v="15077.2"/>
    <n v="9.1522478824296005"/>
    <n v="16435"/>
    <n v="16542"/>
    <n v="67052.572"/>
    <n v="402.23480000000001"/>
    <n v="106"/>
    <n v="105.6"/>
  </r>
  <r>
    <x v="7"/>
    <x v="0"/>
    <n v="50"/>
    <n v="13468"/>
    <n v="14494"/>
    <n v="7.6180576180576178"/>
    <n v="14611.2"/>
    <n v="8.4882684882684938"/>
    <n v="16027"/>
    <n v="16077.6"/>
    <n v="75693.839000000007"/>
    <n v="401.78469999999999"/>
    <n v="118.5"/>
    <n v="118.3"/>
  </r>
  <r>
    <x v="7"/>
    <x v="0"/>
    <n v="51"/>
    <n v="13665"/>
    <n v="14812"/>
    <n v="8.3937065495792176"/>
    <n v="14935.2"/>
    <n v="9.2952799121844176"/>
    <n v="16190"/>
    <n v="16296.4"/>
    <n v="70508.187000000005"/>
    <n v="402.48079999999999"/>
    <n v="94.6"/>
    <n v="94.4"/>
  </r>
  <r>
    <x v="7"/>
    <x v="0"/>
    <n v="52"/>
    <n v="13437"/>
    <n v="14569"/>
    <n v="8.4244995162610703"/>
    <n v="14667.3"/>
    <n v="9.1560616208975176"/>
    <n v="15968"/>
    <n v="16044.4"/>
    <n v="69018.92"/>
    <n v="403.0822"/>
    <n v="103.5"/>
    <n v="102.9"/>
  </r>
  <r>
    <x v="7"/>
    <x v="0"/>
    <n v="53"/>
    <n v="13500"/>
    <n v="14668"/>
    <n v="8.6518518518518519"/>
    <n v="14813.8"/>
    <n v="9.7318518518518466"/>
    <n v="16030"/>
    <n v="16127.4"/>
    <n v="69150.012000000002"/>
    <n v="401.49290000000002"/>
    <n v="96.6"/>
    <n v="96.5"/>
  </r>
  <r>
    <x v="7"/>
    <x v="0"/>
    <n v="54"/>
    <n v="13350"/>
    <n v="14417"/>
    <n v="7.9925093632958797"/>
    <n v="14585.2"/>
    <n v="9.2524344569288441"/>
    <n v="15936"/>
    <n v="15981.1"/>
    <n v="63686.54"/>
    <n v="401.5188"/>
    <n v="111.5"/>
    <n v="110.8"/>
  </r>
  <r>
    <x v="7"/>
    <x v="0"/>
    <n v="55"/>
    <n v="13306"/>
    <n v="14334"/>
    <n v="7.7258379678340594"/>
    <n v="14468"/>
    <n v="8.7329024500225465"/>
    <n v="15726"/>
    <n v="15854.8"/>
    <n v="63858.820999999902"/>
    <n v="402.3107"/>
    <n v="107.9"/>
    <n v="107.7"/>
  </r>
  <r>
    <x v="7"/>
    <x v="0"/>
    <n v="56"/>
    <n v="13339"/>
    <n v="14361"/>
    <n v="7.6617437589024657"/>
    <n v="14507.9"/>
    <n v="8.7630257140715173"/>
    <n v="15920"/>
    <n v="15965.2"/>
    <n v="68327.381999999998"/>
    <n v="402.31369999999998"/>
    <n v="118"/>
    <n v="117.5"/>
  </r>
  <r>
    <x v="7"/>
    <x v="0"/>
    <n v="57"/>
    <n v="13389"/>
    <n v="14294"/>
    <n v="6.7592800059750546"/>
    <n v="14470"/>
    <n v="8.0737919187392642"/>
    <n v="15893"/>
    <n v="15997"/>
    <n v="63249.6709999999"/>
    <n v="402.78049999999899"/>
    <n v="116.5"/>
    <n v="116.4"/>
  </r>
  <r>
    <x v="7"/>
    <x v="0"/>
    <n v="58"/>
    <n v="13885"/>
    <n v="15074"/>
    <n v="8.5631976953546989"/>
    <n v="15272.4"/>
    <n v="9.9920777817788942"/>
    <n v="16544"/>
    <n v="16628.900000000001"/>
    <n v="73448.964000000007"/>
    <n v="401.36859999999899"/>
    <n v="92.6"/>
    <n v="92.4"/>
  </r>
  <r>
    <x v="7"/>
    <x v="0"/>
    <n v="59"/>
    <n v="13181"/>
    <n v="14086"/>
    <n v="6.8659434033836577"/>
    <n v="14236.3"/>
    <n v="8.0062210757909043"/>
    <n v="15668"/>
    <n v="15757.8"/>
    <n v="64758.1"/>
    <n v="401.35739999999998"/>
    <n v="126.5"/>
    <n v="126.1"/>
  </r>
  <r>
    <x v="7"/>
    <x v="0"/>
    <n v="60"/>
    <n v="13273"/>
    <n v="14297"/>
    <n v="7.7149099676034059"/>
    <n v="14400.5"/>
    <n v="8.4946884653055061"/>
    <n v="15763"/>
    <n v="15863.7"/>
    <n v="67626.476999999999"/>
    <n v="401.51100000000002"/>
    <n v="114.9"/>
    <n v="114.7"/>
  </r>
  <r>
    <x v="7"/>
    <x v="0"/>
    <n v="61"/>
    <n v="13134"/>
    <n v="14042"/>
    <n v="6.9133546520481186"/>
    <n v="14097.7"/>
    <n v="7.3374447997563621"/>
    <n v="15565"/>
    <n v="15686"/>
    <n v="64395.81"/>
    <n v="401.20119999999997"/>
    <n v="124.7"/>
    <n v="124.4"/>
  </r>
  <r>
    <x v="7"/>
    <x v="0"/>
    <n v="62"/>
    <n v="13159"/>
    <n v="14004"/>
    <n v="6.4214605973098262"/>
    <n v="14237"/>
    <n v="8.1921118626035412"/>
    <n v="15681"/>
    <n v="15748.4"/>
    <n v="61898.517999999996"/>
    <n v="401.91079999999999"/>
    <n v="129.9"/>
    <n v="129.5"/>
  </r>
  <r>
    <x v="7"/>
    <x v="0"/>
    <n v="63"/>
    <n v="13458"/>
    <n v="14593"/>
    <n v="8.4336454153663247"/>
    <n v="14690.3"/>
    <n v="9.1566354584633629"/>
    <n v="15881"/>
    <n v="16019.1"/>
    <n v="69824.214000000007"/>
    <n v="402.346599999999"/>
    <n v="102.6"/>
    <n v="102.3"/>
  </r>
  <r>
    <x v="7"/>
    <x v="0"/>
    <n v="64"/>
    <n v="12763"/>
    <n v="13457"/>
    <n v="5.4375930423881531"/>
    <n v="13529.2"/>
    <n v="6.0032907623599518"/>
    <n v="15132"/>
    <n v="15212.4"/>
    <n v="59135.101999999999"/>
    <n v="401.15940000000001"/>
    <n v="145.1"/>
    <n v="144.69999999999999"/>
  </r>
  <r>
    <x v="7"/>
    <x v="0"/>
    <n v="65"/>
    <n v="13255"/>
    <n v="14245"/>
    <n v="7.4688796680497926"/>
    <n v="14342.9"/>
    <n v="8.2074688796680473"/>
    <n v="15762"/>
    <n v="15826.4"/>
    <n v="61253.855999999898"/>
    <n v="401.8793"/>
    <n v="121.4"/>
    <n v="120.9"/>
  </r>
  <r>
    <x v="7"/>
    <x v="0"/>
    <n v="66"/>
    <n v="13936"/>
    <n v="15204"/>
    <n v="9.0987370838117094"/>
    <n v="15307.4"/>
    <n v="9.840700344431685"/>
    <n v="16601"/>
    <n v="16671.8"/>
    <n v="76510.150999999998"/>
    <n v="401.83010000000002"/>
    <n v="107.2"/>
    <n v="106.6"/>
  </r>
  <r>
    <x v="7"/>
    <x v="0"/>
    <n v="67"/>
    <n v="13218"/>
    <n v="14162"/>
    <n v="7.1417763655621123"/>
    <n v="14297.5"/>
    <n v="8.1668936298986239"/>
    <n v="15662"/>
    <n v="15766.3"/>
    <n v="69209.955000000002"/>
    <n v="401.93169999999998"/>
    <n v="120.5"/>
    <n v="120.1"/>
  </r>
  <r>
    <x v="7"/>
    <x v="0"/>
    <n v="68"/>
    <n v="12963"/>
    <n v="13674"/>
    <n v="5.4848414718815093"/>
    <n v="13799.6"/>
    <n v="6.4537529892771772"/>
    <n v="15292"/>
    <n v="15435.7"/>
    <n v="67423.233999999997"/>
    <n v="401.57579999999899"/>
    <n v="142.4"/>
    <n v="142.19999999999999"/>
  </r>
  <r>
    <x v="7"/>
    <x v="0"/>
    <n v="69"/>
    <n v="13256"/>
    <n v="14198"/>
    <n v="7.1062160531080263"/>
    <n v="14405.2"/>
    <n v="8.6692818346409233"/>
    <n v="15776"/>
    <n v="15865.4"/>
    <n v="68086.638999999996"/>
    <n v="401.52139999999901"/>
    <n v="120.2"/>
    <n v="119.8"/>
  </r>
  <r>
    <x v="7"/>
    <x v="0"/>
    <n v="70"/>
    <n v="13269"/>
    <n v="14191"/>
    <n v="6.9485266410430331"/>
    <n v="14486.7"/>
    <n v="9.1770291657246261"/>
    <n v="15773"/>
    <n v="15856"/>
    <n v="69183.091"/>
    <n v="401.60199999999998"/>
    <n v="107.1"/>
    <n v="106.8"/>
  </r>
  <r>
    <x v="7"/>
    <x v="0"/>
    <n v="71"/>
    <n v="13072"/>
    <n v="13938"/>
    <n v="6.6248470012239906"/>
    <n v="14030.6"/>
    <n v="7.33323133414933"/>
    <n v="15487"/>
    <n v="15560.9"/>
    <n v="66456.5"/>
    <n v="401.54599999999999"/>
    <n v="131.9"/>
    <n v="131.69999999999999"/>
  </r>
  <r>
    <x v="7"/>
    <x v="0"/>
    <n v="72"/>
    <n v="13383"/>
    <n v="14450"/>
    <n v="7.9728013151012478"/>
    <n v="14622.5"/>
    <n v="9.2617499813195856"/>
    <n v="15916"/>
    <n v="16020.5"/>
    <n v="68318.758999999904"/>
    <n v="401.81349999999998"/>
    <n v="108.6"/>
    <n v="108.4"/>
  </r>
  <r>
    <x v="7"/>
    <x v="0"/>
    <n v="73"/>
    <n v="13679"/>
    <n v="14711"/>
    <n v="7.5444111411652903"/>
    <n v="14879.8"/>
    <n v="8.7784194751078246"/>
    <n v="16348"/>
    <n v="16392.8"/>
    <n v="67900.732000000004"/>
    <n v="401.31650000000002"/>
    <n v="124.8"/>
    <n v="124.6"/>
  </r>
  <r>
    <x v="7"/>
    <x v="0"/>
    <n v="74"/>
    <n v="13732"/>
    <n v="14937"/>
    <n v="8.7751237984270318"/>
    <n v="15005.6"/>
    <n v="9.2746868628022163"/>
    <n v="16338"/>
    <n v="16412.3"/>
    <n v="73163.240000000005"/>
    <n v="402.24180000000001"/>
    <n v="111.1"/>
    <n v="110.7"/>
  </r>
  <r>
    <x v="7"/>
    <x v="0"/>
    <n v="75"/>
    <n v="13204"/>
    <n v="14098"/>
    <n v="6.7706755528627687"/>
    <n v="14245.6"/>
    <n v="7.8885186307179662"/>
    <n v="15611"/>
    <n v="15743.6"/>
    <n v="62242.072"/>
    <n v="402.21499999999997"/>
    <n v="122.2"/>
    <n v="121.9"/>
  </r>
  <r>
    <x v="7"/>
    <x v="0"/>
    <n v="76"/>
    <n v="13524"/>
    <n v="14603"/>
    <n v="7.9784087548062708"/>
    <n v="14816.5"/>
    <n v="9.5570837030464357"/>
    <n v="16125"/>
    <n v="16215.7"/>
    <n v="70941.267000000007"/>
    <n v="403.12019999999899"/>
    <n v="102.4"/>
    <n v="102.1"/>
  </r>
  <r>
    <x v="7"/>
    <x v="0"/>
    <n v="77"/>
    <n v="12868"/>
    <n v="13532"/>
    <n v="5.1600870376126826"/>
    <n v="13727.9"/>
    <n v="6.6824681380167821"/>
    <n v="15254"/>
    <n v="15337.8"/>
    <n v="60462.931999999899"/>
    <n v="401.999899999999"/>
    <n v="147.69999999999999"/>
    <n v="147.30000000000001"/>
  </r>
  <r>
    <x v="7"/>
    <x v="0"/>
    <n v="78"/>
    <n v="13706"/>
    <n v="14911"/>
    <n v="8.7917700277250841"/>
    <n v="15018.9"/>
    <n v="9.5790164891288452"/>
    <n v="16283"/>
    <n v="16363.6"/>
    <n v="70366.682999999903"/>
    <n v="400.953699999999"/>
    <n v="96.9"/>
    <n v="96.2"/>
  </r>
  <r>
    <x v="7"/>
    <x v="0"/>
    <n v="79"/>
    <n v="13210"/>
    <n v="14069"/>
    <n v="6.502649507948524"/>
    <n v="14261.7"/>
    <n v="7.9613928841786583"/>
    <n v="15674"/>
    <n v="15752.9"/>
    <n v="66366.561000000002"/>
    <n v="401.1619"/>
    <n v="126.8"/>
    <n v="126.5"/>
  </r>
  <r>
    <x v="7"/>
    <x v="0"/>
    <n v="80"/>
    <n v="13183"/>
    <n v="14019"/>
    <n v="6.3415004172039753"/>
    <n v="14114.2"/>
    <n v="7.0636425699764898"/>
    <n v="15510"/>
    <n v="15654.5"/>
    <n v="65196.620999999999"/>
    <n v="401.04499999999899"/>
    <n v="127.9"/>
    <n v="127.5"/>
  </r>
  <r>
    <x v="7"/>
    <x v="0"/>
    <n v="81"/>
    <n v="12686"/>
    <n v="13493"/>
    <n v="6.3613432129906986"/>
    <n v="13588.1"/>
    <n v="7.1109884912502004"/>
    <n v="15153"/>
    <n v="15187.4"/>
    <n v="60743.625"/>
    <n v="401.06979999999999"/>
    <n v="147.6"/>
    <n v="147.1"/>
  </r>
  <r>
    <x v="7"/>
    <x v="0"/>
    <n v="82"/>
    <n v="13495"/>
    <n v="14637"/>
    <n v="8.4623934790663213"/>
    <n v="14749.5"/>
    <n v="9.2960355687291596"/>
    <n v="16039"/>
    <n v="16098"/>
    <n v="71486.854000000007"/>
    <n v="401.782499999999"/>
    <n v="102"/>
    <n v="101.6"/>
  </r>
  <r>
    <x v="7"/>
    <x v="0"/>
    <n v="83"/>
    <n v="12755"/>
    <n v="13548"/>
    <n v="6.2171697373578985"/>
    <n v="13649.1"/>
    <n v="7.0098000784006302"/>
    <n v="15128"/>
    <n v="15206.6"/>
    <n v="62087.858"/>
    <n v="401.59359999999998"/>
    <n v="140.80000000000001"/>
    <n v="140.5"/>
  </r>
  <r>
    <x v="7"/>
    <x v="0"/>
    <n v="84"/>
    <n v="13278"/>
    <n v="14279"/>
    <n v="7.5387859617412261"/>
    <n v="14377.8"/>
    <n v="8.2828739267961993"/>
    <n v="15715"/>
    <n v="15850"/>
    <n v="67237.33"/>
    <n v="402.39839999999998"/>
    <n v="113.4"/>
    <n v="112.9"/>
  </r>
  <r>
    <x v="7"/>
    <x v="0"/>
    <n v="85"/>
    <n v="12740"/>
    <n v="13624"/>
    <n v="6.9387755102040813"/>
    <n v="13713.2"/>
    <n v="7.6389324960753582"/>
    <n v="15035"/>
    <n v="15230.9"/>
    <n v="63666.694999999898"/>
    <n v="401.8544"/>
    <n v="140.1"/>
    <n v="139.5"/>
  </r>
  <r>
    <x v="7"/>
    <x v="0"/>
    <n v="86"/>
    <n v="13941"/>
    <n v="15155"/>
    <n v="8.7081271070941817"/>
    <n v="15319.2"/>
    <n v="9.8859479233914396"/>
    <n v="16381"/>
    <n v="16626.3"/>
    <n v="65964.729000000007"/>
    <n v="403.28870000000001"/>
    <n v="94.6"/>
    <n v="94.3"/>
  </r>
  <r>
    <x v="7"/>
    <x v="0"/>
    <n v="87"/>
    <n v="12671"/>
    <n v="13485"/>
    <n v="6.4241180648725429"/>
    <n v="13556.1"/>
    <n v="6.9852418909320519"/>
    <n v="15029"/>
    <n v="15134"/>
    <n v="66426.697"/>
    <n v="401.61070000000001"/>
    <n v="145.30000000000001"/>
    <n v="145.19999999999999"/>
  </r>
  <r>
    <x v="7"/>
    <x v="0"/>
    <n v="88"/>
    <n v="13066"/>
    <n v="13940"/>
    <n v="6.6891167916730438"/>
    <n v="14027.2"/>
    <n v="7.3564977804990104"/>
    <n v="15557"/>
    <n v="15648.4"/>
    <n v="63159.292999999903"/>
    <n v="401.91719999999998"/>
    <n v="137.30000000000001"/>
    <n v="136.69999999999999"/>
  </r>
  <r>
    <x v="7"/>
    <x v="0"/>
    <n v="89"/>
    <n v="12988"/>
    <n v="14038"/>
    <n v="8.0843855866954115"/>
    <n v="14176.2"/>
    <n v="9.1484447182014215"/>
    <n v="15339"/>
    <n v="15497.6"/>
    <n v="63226.652000000002"/>
    <n v="402.12220000000002"/>
    <n v="111.1"/>
    <n v="110.7"/>
  </r>
  <r>
    <x v="7"/>
    <x v="0"/>
    <n v="90"/>
    <n v="13594"/>
    <n v="14729"/>
    <n v="8.3492717375312644"/>
    <n v="14825.8"/>
    <n v="9.0613505958511062"/>
    <n v="16204"/>
    <n v="16261.6"/>
    <n v="65203.411"/>
    <n v="402.80529999999999"/>
    <n v="104.3"/>
    <n v="103.8"/>
  </r>
  <r>
    <x v="7"/>
    <x v="0"/>
    <n v="91"/>
    <n v="13628"/>
    <n v="14811"/>
    <n v="8.6806574699148804"/>
    <n v="14961.4"/>
    <n v="9.7842676841796283"/>
    <n v="16189"/>
    <n v="16249.8"/>
    <n v="69196.233999999997"/>
    <n v="402.16660000000002"/>
    <n v="90.9"/>
    <n v="90.4"/>
  </r>
  <r>
    <x v="7"/>
    <x v="0"/>
    <n v="92"/>
    <n v="13172"/>
    <n v="14256"/>
    <n v="8.2295778924992398"/>
    <n v="14403.1"/>
    <n v="9.3463407227452198"/>
    <n v="15643"/>
    <n v="15705.6"/>
    <n v="58749.675999999999"/>
    <n v="401.62639999999999"/>
    <n v="99.7"/>
    <n v="99"/>
  </r>
  <r>
    <x v="7"/>
    <x v="0"/>
    <n v="93"/>
    <n v="13288"/>
    <n v="14200"/>
    <n v="6.8633353401565316"/>
    <n v="14466.9"/>
    <n v="8.8719145093317255"/>
    <n v="15713"/>
    <n v="15899.7"/>
    <n v="63218.131999999998"/>
    <n v="402.03530000000001"/>
    <n v="111.7"/>
    <n v="111.3"/>
  </r>
  <r>
    <x v="7"/>
    <x v="0"/>
    <n v="94"/>
    <n v="13321"/>
    <n v="14510"/>
    <n v="8.9257563246002558"/>
    <n v="14599"/>
    <n v="9.5938743337587269"/>
    <n v="15871"/>
    <n v="16006.4"/>
    <n v="70092.226999999999"/>
    <n v="403.4101"/>
    <n v="99.1"/>
    <n v="99"/>
  </r>
  <r>
    <x v="7"/>
    <x v="0"/>
    <n v="95"/>
    <n v="13447"/>
    <n v="14506"/>
    <n v="7.8753625343942879"/>
    <n v="14662.4"/>
    <n v="9.0384472373019982"/>
    <n v="16041"/>
    <n v="16102"/>
    <n v="68007.514999999999"/>
    <n v="401.3091"/>
    <n v="107.2"/>
    <n v="106.7"/>
  </r>
  <r>
    <x v="7"/>
    <x v="0"/>
    <n v="96"/>
    <n v="13069"/>
    <n v="13847"/>
    <n v="5.9530185936184861"/>
    <n v="14007.2"/>
    <n v="7.1788201086540733"/>
    <n v="15516"/>
    <n v="15588.2"/>
    <n v="59107.588000000003"/>
    <n v="401.6182"/>
    <n v="132"/>
    <n v="131.5"/>
  </r>
  <r>
    <x v="7"/>
    <x v="0"/>
    <n v="97"/>
    <n v="12795"/>
    <n v="13733"/>
    <n v="7.3309886674482225"/>
    <n v="13875.6"/>
    <n v="8.4454865181711636"/>
    <n v="15212"/>
    <n v="15273"/>
    <n v="66358.312000000005"/>
    <n v="402.38909999999998"/>
    <n v="116.9"/>
    <n v="116.4"/>
  </r>
  <r>
    <x v="7"/>
    <x v="0"/>
    <n v="98"/>
    <n v="13145"/>
    <n v="14166"/>
    <n v="7.7672118676302775"/>
    <n v="14283.7"/>
    <n v="8.662609357170032"/>
    <n v="15585"/>
    <n v="15728"/>
    <n v="58651.319999999898"/>
    <n v="402.17919999999998"/>
    <n v="107.5"/>
    <n v="107.3"/>
  </r>
  <r>
    <x v="7"/>
    <x v="0"/>
    <n v="99"/>
    <n v="14453"/>
    <n v="15854"/>
    <n v="9.6934892409880309"/>
    <n v="15964.1"/>
    <n v="10.455268802324779"/>
    <n v="17218"/>
    <n v="17264.2"/>
    <n v="78024.380999999994"/>
    <n v="402.13119999999998"/>
    <n v="89.2"/>
    <n v="88.8"/>
  </r>
  <r>
    <x v="7"/>
    <x v="0"/>
    <n v="100"/>
    <n v="12800"/>
    <n v="13638"/>
    <n v="6.5468750000000009"/>
    <n v="13804.4"/>
    <n v="7.8468749999999972"/>
    <n v="15216"/>
    <n v="15310.7"/>
    <n v="69191.125"/>
    <n v="401.858"/>
    <n v="137.80000000000001"/>
    <n v="137.30000000000001"/>
  </r>
  <r>
    <x v="8"/>
    <x v="0"/>
    <n v="1"/>
    <n v="13457"/>
    <n v="14674"/>
    <n v="9.0436204205989448"/>
    <n v="14736.8"/>
    <n v="9.5102920413167809"/>
    <n v="15963"/>
    <n v="16084"/>
    <n v="71426.459999999905"/>
    <n v="402.46789999999999"/>
    <n v="101.2"/>
    <n v="100.6"/>
  </r>
  <r>
    <x v="8"/>
    <x v="0"/>
    <n v="2"/>
    <n v="13988"/>
    <n v="15109"/>
    <n v="8.0140120102945378"/>
    <n v="15232"/>
    <n v="8.8933371461252513"/>
    <n v="16565"/>
    <n v="16690.8"/>
    <n v="72333.384999999995"/>
    <n v="402.608"/>
    <n v="114.7"/>
    <n v="114.3"/>
  </r>
  <r>
    <x v="8"/>
    <x v="0"/>
    <n v="3"/>
    <n v="12874"/>
    <n v="13706"/>
    <n v="6.4626378747863908"/>
    <n v="13799.5"/>
    <n v="7.1889078763399104"/>
    <n v="15098"/>
    <n v="15277.6"/>
    <n v="62636.832999999999"/>
    <n v="402.36070000000001"/>
    <n v="121.6"/>
    <n v="121.4"/>
  </r>
  <r>
    <x v="8"/>
    <x v="0"/>
    <n v="4"/>
    <n v="13194"/>
    <n v="14080"/>
    <n v="6.7151735637410948"/>
    <n v="14255.8"/>
    <n v="8.0475973927542768"/>
    <n v="15602"/>
    <n v="15665.1"/>
    <n v="63276.78"/>
    <n v="401.21550000000002"/>
    <n v="123.5"/>
    <n v="122.6"/>
  </r>
  <r>
    <x v="8"/>
    <x v="0"/>
    <n v="5"/>
    <n v="13419"/>
    <n v="14473"/>
    <n v="7.8545346150979949"/>
    <n v="14598.8"/>
    <n v="8.792011327222589"/>
    <n v="15967"/>
    <n v="16030.8"/>
    <n v="70113.710999999996"/>
    <n v="401.69130000000001"/>
    <n v="109.8"/>
    <n v="109.6"/>
  </r>
  <r>
    <x v="8"/>
    <x v="0"/>
    <n v="6"/>
    <n v="13753"/>
    <n v="14975"/>
    <n v="8.8853341089216897"/>
    <n v="15071.2"/>
    <n v="9.5848178579219141"/>
    <n v="16296"/>
    <n v="16440.099999999999"/>
    <n v="69342.659"/>
    <n v="403.32569999999998"/>
    <n v="105"/>
    <n v="105"/>
  </r>
  <r>
    <x v="8"/>
    <x v="0"/>
    <n v="7"/>
    <n v="13255"/>
    <n v="14199"/>
    <n v="7.1218408147868733"/>
    <n v="14323.1"/>
    <n v="8.0580912863070573"/>
    <n v="15615"/>
    <n v="15821.2"/>
    <n v="67778.604999999996"/>
    <n v="402.01609999999999"/>
    <n v="119.8"/>
    <n v="119.5"/>
  </r>
  <r>
    <x v="8"/>
    <x v="0"/>
    <n v="8"/>
    <n v="13320"/>
    <n v="14341"/>
    <n v="7.6651651651651651"/>
    <n v="14410.8"/>
    <n v="8.1891891891891824"/>
    <n v="15850"/>
    <n v="15944.4"/>
    <n v="65418.460999999901"/>
    <n v="402.10449999999997"/>
    <n v="126.5"/>
    <n v="125.8"/>
  </r>
  <r>
    <x v="8"/>
    <x v="0"/>
    <n v="9"/>
    <n v="13571"/>
    <n v="14598"/>
    <n v="7.567607398128362"/>
    <n v="14824.7"/>
    <n v="9.2380812025642971"/>
    <n v="16010"/>
    <n v="16243.8"/>
    <n v="70902.827000000005"/>
    <n v="402.033199999999"/>
    <n v="113.2"/>
    <n v="113"/>
  </r>
  <r>
    <x v="8"/>
    <x v="0"/>
    <n v="10"/>
    <n v="13241"/>
    <n v="14065"/>
    <n v="6.2230949324069185"/>
    <n v="14177.7"/>
    <n v="7.0742391058077239"/>
    <n v="15678"/>
    <n v="15821.3"/>
    <n v="66461.551999999996"/>
    <n v="401.46039999999999"/>
    <n v="135.69999999999999"/>
    <n v="135.4"/>
  </r>
  <r>
    <x v="8"/>
    <x v="0"/>
    <n v="11"/>
    <n v="12739"/>
    <n v="13297"/>
    <n v="4.3802496271292881"/>
    <n v="13524.8"/>
    <n v="6.1684590627207729"/>
    <n v="15132"/>
    <n v="15203.9"/>
    <n v="60469.995000000003"/>
    <n v="401.4907"/>
    <n v="155.5"/>
    <n v="155.30000000000001"/>
  </r>
  <r>
    <x v="8"/>
    <x v="0"/>
    <n v="12"/>
    <n v="13125"/>
    <n v="14082"/>
    <n v="7.2914285714285709"/>
    <n v="14207.2"/>
    <n v="8.2453333333333401"/>
    <n v="15559"/>
    <n v="15685.8"/>
    <n v="68761.566999999995"/>
    <n v="401.7645"/>
    <n v="123.7"/>
    <n v="123.1"/>
  </r>
  <r>
    <x v="8"/>
    <x v="0"/>
    <n v="13"/>
    <n v="12747"/>
    <n v="13479"/>
    <n v="5.7425276535655447"/>
    <n v="13614.9"/>
    <n v="6.8086608613791455"/>
    <n v="14997"/>
    <n v="15184.7"/>
    <n v="58572.393999999898"/>
    <n v="400.935"/>
    <n v="148.80000000000001"/>
    <n v="148.6"/>
  </r>
  <r>
    <x v="8"/>
    <x v="0"/>
    <n v="14"/>
    <n v="13504"/>
    <n v="14738"/>
    <n v="9.1380331753554511"/>
    <n v="14831.3"/>
    <n v="9.82893957345971"/>
    <n v="16144"/>
    <n v="16194.6"/>
    <n v="64448.572"/>
    <n v="401.081199999999"/>
    <n v="105.9"/>
    <n v="105.7"/>
  </r>
  <r>
    <x v="8"/>
    <x v="0"/>
    <n v="15"/>
    <n v="13177"/>
    <n v="13974"/>
    <n v="6.0484176975032247"/>
    <n v="14115.2"/>
    <n v="7.1199817864460861"/>
    <n v="15709"/>
    <n v="15758.7"/>
    <n v="62989.8319999999"/>
    <n v="401.02179999999998"/>
    <n v="142.30000000000001"/>
    <n v="141.5"/>
  </r>
  <r>
    <x v="8"/>
    <x v="0"/>
    <n v="16"/>
    <n v="12903"/>
    <n v="13577"/>
    <n v="5.2235914128497249"/>
    <n v="13671.6"/>
    <n v="5.9567542431992591"/>
    <n v="15256"/>
    <n v="15353.9"/>
    <n v="58930.101000000002"/>
    <n v="401.29180000000002"/>
    <n v="161.69999999999999"/>
    <n v="161.6"/>
  </r>
  <r>
    <x v="8"/>
    <x v="0"/>
    <n v="17"/>
    <n v="12862"/>
    <n v="13611"/>
    <n v="5.8233556212097648"/>
    <n v="13678.1"/>
    <n v="6.3450474265277581"/>
    <n v="15279"/>
    <n v="15366.2"/>
    <n v="64236.938999999998"/>
    <n v="401.6628"/>
    <n v="156.1"/>
    <n v="155.6"/>
  </r>
  <r>
    <x v="8"/>
    <x v="0"/>
    <n v="18"/>
    <n v="13288"/>
    <n v="14135"/>
    <n v="6.3741721854304645"/>
    <n v="14385.1"/>
    <n v="8.256321493076463"/>
    <n v="15809"/>
    <n v="15892.3"/>
    <n v="63247.987999999998"/>
    <n v="401.3784"/>
    <n v="130.19999999999999"/>
    <n v="129.69999999999999"/>
  </r>
  <r>
    <x v="8"/>
    <x v="0"/>
    <n v="19"/>
    <n v="13566"/>
    <n v="14775"/>
    <n v="8.9119858469703672"/>
    <n v="14881.3"/>
    <n v="9.695562435500511"/>
    <n v="16164"/>
    <n v="16256.4"/>
    <n v="69513.868999999904"/>
    <n v="403.262"/>
    <n v="102.1"/>
    <n v="101.3"/>
  </r>
  <r>
    <x v="8"/>
    <x v="0"/>
    <n v="20"/>
    <n v="13627"/>
    <n v="14681"/>
    <n v="7.7346444558596907"/>
    <n v="14862.1"/>
    <n v="9.0636236882659453"/>
    <n v="16220"/>
    <n v="16279.8"/>
    <n v="68472.554000000004"/>
    <n v="402.0256"/>
    <n v="112.6"/>
    <n v="112.1"/>
  </r>
  <r>
    <x v="8"/>
    <x v="0"/>
    <n v="21"/>
    <n v="13041"/>
    <n v="13853"/>
    <n v="6.2265163714439078"/>
    <n v="13971.7"/>
    <n v="7.1367226439690263"/>
    <n v="15440"/>
    <n v="15580.3"/>
    <n v="65174.014999999999"/>
    <n v="401.80959999999999"/>
    <n v="131.5"/>
    <n v="131"/>
  </r>
  <r>
    <x v="8"/>
    <x v="0"/>
    <n v="22"/>
    <n v="13494"/>
    <n v="14527"/>
    <n v="7.6552541870460944"/>
    <n v="14632.3"/>
    <n v="8.4356010078553378"/>
    <n v="16086"/>
    <n v="16196.1"/>
    <n v="65860.258000000002"/>
    <n v="402.02640000000002"/>
    <n v="130.30000000000001"/>
    <n v="130"/>
  </r>
  <r>
    <x v="8"/>
    <x v="0"/>
    <n v="23"/>
    <n v="12922"/>
    <n v="13540"/>
    <n v="4.7825414022597119"/>
    <n v="13787.9"/>
    <n v="6.700975081256769"/>
    <n v="15396"/>
    <n v="15456"/>
    <n v="63870.137999999999"/>
    <n v="401.63069999999999"/>
    <n v="145.5"/>
    <n v="145.19999999999999"/>
  </r>
  <r>
    <x v="8"/>
    <x v="0"/>
    <n v="24"/>
    <n v="13588"/>
    <n v="14608"/>
    <n v="7.5066234913158674"/>
    <n v="14702.7"/>
    <n v="8.2035619664409829"/>
    <n v="16185"/>
    <n v="16279.4"/>
    <n v="62228.455999999998"/>
    <n v="401.20569999999998"/>
    <n v="127.2"/>
    <n v="127"/>
  </r>
  <r>
    <x v="8"/>
    <x v="0"/>
    <n v="25"/>
    <n v="13794"/>
    <n v="14923"/>
    <n v="8.1847179933304322"/>
    <n v="15099.5"/>
    <n v="9.4642598231114974"/>
    <n v="16380"/>
    <n v="16484.599999999999"/>
    <n v="68551.232000000004"/>
    <n v="402.26080000000002"/>
    <n v="111"/>
    <n v="110.6"/>
  </r>
  <r>
    <x v="8"/>
    <x v="0"/>
    <n v="26"/>
    <n v="13671"/>
    <n v="14607"/>
    <n v="6.8466096115865698"/>
    <n v="14794.4"/>
    <n v="8.2173944846755891"/>
    <n v="16157"/>
    <n v="16319"/>
    <n v="72021.649999999994"/>
    <n v="402.35749999999899"/>
    <n v="118.2"/>
    <n v="117.7"/>
  </r>
  <r>
    <x v="8"/>
    <x v="0"/>
    <n v="27"/>
    <n v="12846"/>
    <n v="13407"/>
    <n v="4.3671181690798688"/>
    <n v="13660.1"/>
    <n v="6.3373812860034278"/>
    <n v="15260"/>
    <n v="15357"/>
    <n v="58924.719999999899"/>
    <n v="400.97660000000002"/>
    <n v="161.80000000000001"/>
    <n v="161"/>
  </r>
  <r>
    <x v="8"/>
    <x v="0"/>
    <n v="28"/>
    <n v="13210"/>
    <n v="14007"/>
    <n v="6.0333080999242998"/>
    <n v="14160.6"/>
    <n v="7.1960635881907669"/>
    <n v="15643"/>
    <n v="15775.4"/>
    <n v="64958.8679999999"/>
    <n v="401.99619999999999"/>
    <n v="146.69999999999999"/>
    <n v="146.30000000000001"/>
  </r>
  <r>
    <x v="8"/>
    <x v="0"/>
    <n v="29"/>
    <n v="13013"/>
    <n v="13754"/>
    <n v="5.6943056943056947"/>
    <n v="13916.8"/>
    <n v="6.9453623299777085"/>
    <n v="15437"/>
    <n v="15535.1"/>
    <n v="64689.091"/>
    <n v="401.34370000000001"/>
    <n v="144.5"/>
    <n v="144.19999999999999"/>
  </r>
  <r>
    <x v="8"/>
    <x v="0"/>
    <n v="30"/>
    <n v="13166"/>
    <n v="13903"/>
    <n v="5.5977517849005007"/>
    <n v="14043.9"/>
    <n v="6.6679325535470122"/>
    <n v="15672"/>
    <n v="15760.9"/>
    <n v="65602.343999999997"/>
    <n v="401.8218"/>
    <n v="148.9"/>
    <n v="148.5"/>
  </r>
  <r>
    <x v="8"/>
    <x v="0"/>
    <n v="31"/>
    <n v="13261"/>
    <n v="13891"/>
    <n v="4.7507729432169521"/>
    <n v="14149.4"/>
    <n v="6.6993439408792668"/>
    <n v="15658"/>
    <n v="15776.1"/>
    <n v="64961.082000000002"/>
    <n v="402.034999999999"/>
    <n v="144"/>
    <n v="143.69999999999999"/>
  </r>
  <r>
    <x v="8"/>
    <x v="0"/>
    <n v="32"/>
    <n v="13287"/>
    <n v="14056"/>
    <n v="5.7876119515315727"/>
    <n v="14311.6"/>
    <n v="7.7112967562278953"/>
    <n v="15734"/>
    <n v="15839.8"/>
    <n v="64343.080999999998"/>
    <n v="402.37639999999999"/>
    <n v="125"/>
    <n v="124.7"/>
  </r>
  <r>
    <x v="8"/>
    <x v="0"/>
    <n v="33"/>
    <n v="13327"/>
    <n v="14176"/>
    <n v="6.370525999849928"/>
    <n v="14397.2"/>
    <n v="8.0303143993396908"/>
    <n v="15767"/>
    <n v="15901.8"/>
    <n v="67577.862999999998"/>
    <n v="402.16609999999997"/>
    <n v="120.3"/>
    <n v="119.8"/>
  </r>
  <r>
    <x v="8"/>
    <x v="0"/>
    <n v="34"/>
    <n v="13846"/>
    <n v="15013"/>
    <n v="8.4284269825220282"/>
    <n v="15135.1"/>
    <n v="9.3102701141123809"/>
    <n v="16398"/>
    <n v="16588.2"/>
    <n v="67396.952000000005"/>
    <n v="402.35149999999999"/>
    <n v="107.3"/>
    <n v="107.2"/>
  </r>
  <r>
    <x v="8"/>
    <x v="0"/>
    <n v="35"/>
    <n v="12368"/>
    <n v="12946"/>
    <n v="4.673350582147477"/>
    <n v="13094"/>
    <n v="5.8699870633893916"/>
    <n v="14654"/>
    <n v="14787.5"/>
    <n v="64983.824000000001"/>
    <n v="401.30360000000002"/>
    <n v="164.9"/>
    <n v="164"/>
  </r>
  <r>
    <x v="8"/>
    <x v="0"/>
    <n v="36"/>
    <n v="13428"/>
    <n v="14203"/>
    <n v="5.7715221924337206"/>
    <n v="14388.8"/>
    <n v="7.1551980935358905"/>
    <n v="15965"/>
    <n v="16016.6"/>
    <n v="64596.616999999998"/>
    <n v="401.5951"/>
    <n v="134.69999999999999"/>
    <n v="134.19999999999999"/>
  </r>
  <r>
    <x v="8"/>
    <x v="0"/>
    <n v="37"/>
    <n v="13263"/>
    <n v="14185"/>
    <n v="6.9516700595642007"/>
    <n v="14362.7"/>
    <n v="8.2914875970745729"/>
    <n v="15652"/>
    <n v="15834.9"/>
    <n v="65889.025999999998"/>
    <n v="401.677199999999"/>
    <n v="122.5"/>
    <n v="122.3"/>
  </r>
  <r>
    <x v="8"/>
    <x v="0"/>
    <n v="38"/>
    <n v="13213"/>
    <n v="14209"/>
    <n v="7.538030727314009"/>
    <n v="14387.2"/>
    <n v="8.8867024899720022"/>
    <n v="15690"/>
    <n v="15824.6"/>
    <n v="70450.043000000005"/>
    <n v="401.7586"/>
    <n v="112"/>
    <n v="111.9"/>
  </r>
  <r>
    <x v="8"/>
    <x v="0"/>
    <n v="39"/>
    <n v="13746"/>
    <n v="14888"/>
    <n v="8.3078713807653131"/>
    <n v="15070.5"/>
    <n v="9.6355303360977729"/>
    <n v="16338"/>
    <n v="16391.900000000001"/>
    <n v="72043.880999999994"/>
    <n v="402.516199999999"/>
    <n v="105.7"/>
    <n v="105.4"/>
  </r>
  <r>
    <x v="8"/>
    <x v="0"/>
    <n v="40"/>
    <n v="13483"/>
    <n v="14479"/>
    <n v="7.3870800267002892"/>
    <n v="14619.9"/>
    <n v="8.4320996810798761"/>
    <n v="16021"/>
    <n v="16121.7"/>
    <n v="73584.88"/>
    <n v="401.58019999999999"/>
    <n v="111.8"/>
    <n v="111.7"/>
  </r>
  <r>
    <x v="8"/>
    <x v="0"/>
    <n v="41"/>
    <n v="13081"/>
    <n v="13953"/>
    <n v="6.6661570216344321"/>
    <n v="14115.6"/>
    <n v="7.9091812552557181"/>
    <n v="15597"/>
    <n v="15645.3"/>
    <n v="67726.786999999997"/>
    <n v="402.46350000000001"/>
    <n v="119.3"/>
    <n v="119"/>
  </r>
  <r>
    <x v="8"/>
    <x v="0"/>
    <n v="42"/>
    <n v="13482"/>
    <n v="14612"/>
    <n v="8.3815457647233345"/>
    <n v="14658.9"/>
    <n v="8.729417000445034"/>
    <n v="16068"/>
    <n v="16120.7"/>
    <n v="69658.758000000002"/>
    <n v="401.63869999999997"/>
    <n v="120"/>
    <n v="119.1"/>
  </r>
  <r>
    <x v="8"/>
    <x v="0"/>
    <n v="43"/>
    <n v="13250"/>
    <n v="14069"/>
    <n v="6.1811320754716981"/>
    <n v="14226.5"/>
    <n v="7.3698113207547173"/>
    <n v="15813"/>
    <n v="15881.3"/>
    <n v="64141.665000000001"/>
    <n v="401.5675"/>
    <n v="140"/>
    <n v="139.5"/>
  </r>
  <r>
    <x v="8"/>
    <x v="0"/>
    <n v="44"/>
    <n v="12510"/>
    <n v="13121"/>
    <n v="4.8840927258193449"/>
    <n v="13305.1"/>
    <n v="6.3557154276578762"/>
    <n v="14926"/>
    <n v="14968.8"/>
    <n v="59720.94"/>
    <n v="401.51350000000002"/>
    <n v="153.69999999999999"/>
    <n v="153.4"/>
  </r>
  <r>
    <x v="8"/>
    <x v="0"/>
    <n v="45"/>
    <n v="12826"/>
    <n v="13380"/>
    <n v="4.3193513176360518"/>
    <n v="13585.5"/>
    <n v="5.9215655699360674"/>
    <n v="15088"/>
    <n v="15233.8"/>
    <n v="60350.186999999998"/>
    <n v="401.58100000000002"/>
    <n v="159.5"/>
    <n v="159"/>
  </r>
  <r>
    <x v="8"/>
    <x v="0"/>
    <n v="46"/>
    <n v="13374"/>
    <n v="14394"/>
    <n v="7.62673844773441"/>
    <n v="14553.3"/>
    <n v="8.8178555406011601"/>
    <n v="15976"/>
    <n v="16035"/>
    <n v="66580.854000000007"/>
    <n v="402.12430000000001"/>
    <n v="124.5"/>
    <n v="124.1"/>
  </r>
  <r>
    <x v="8"/>
    <x v="0"/>
    <n v="47"/>
    <n v="14166"/>
    <n v="15320"/>
    <n v="8.1462657066214881"/>
    <n v="15461.1"/>
    <n v="9.1423125794155045"/>
    <n v="16837"/>
    <n v="16986"/>
    <n v="74355.327999999994"/>
    <n v="401.52960000000002"/>
    <n v="118"/>
    <n v="117.9"/>
  </r>
  <r>
    <x v="8"/>
    <x v="0"/>
    <n v="48"/>
    <n v="13655"/>
    <n v="14783"/>
    <n v="8.260710362504577"/>
    <n v="14911.8"/>
    <n v="9.2039545953862998"/>
    <n v="16279"/>
    <n v="16355.5"/>
    <n v="73690.914999999994"/>
    <n v="401.33780000000002"/>
    <n v="112.1"/>
    <n v="111.7"/>
  </r>
  <r>
    <x v="8"/>
    <x v="0"/>
    <n v="49"/>
    <n v="13813"/>
    <n v="14906"/>
    <n v="7.9128357344530516"/>
    <n v="15064.5"/>
    <n v="9.0603055093028306"/>
    <n v="16435"/>
    <n v="16542"/>
    <n v="67052.572"/>
    <n v="402.33139999999997"/>
    <n v="107.7"/>
    <n v="107.2"/>
  </r>
  <r>
    <x v="8"/>
    <x v="0"/>
    <n v="50"/>
    <n v="13468"/>
    <n v="14359"/>
    <n v="6.6156816156816154"/>
    <n v="14610.3"/>
    <n v="8.481585981585976"/>
    <n v="16027"/>
    <n v="16077.6"/>
    <n v="75693.839000000007"/>
    <n v="401.5933"/>
    <n v="120.2"/>
    <n v="119.9"/>
  </r>
  <r>
    <x v="8"/>
    <x v="0"/>
    <n v="51"/>
    <n v="13665"/>
    <n v="14738"/>
    <n v="7.8521770947676544"/>
    <n v="14834.9"/>
    <n v="8.5612879619465758"/>
    <n v="16190"/>
    <n v="16296.4"/>
    <n v="70508.187000000005"/>
    <n v="402.01670000000001"/>
    <n v="107.4"/>
    <n v="107.3"/>
  </r>
  <r>
    <x v="8"/>
    <x v="0"/>
    <n v="52"/>
    <n v="13437"/>
    <n v="14478"/>
    <n v="7.747265014512168"/>
    <n v="14598"/>
    <n v="8.6403215003348972"/>
    <n v="15968"/>
    <n v="16044.4"/>
    <n v="69018.92"/>
    <n v="402.26299999999998"/>
    <n v="115"/>
    <n v="114.6"/>
  </r>
  <r>
    <x v="8"/>
    <x v="0"/>
    <n v="53"/>
    <n v="13500"/>
    <n v="14561"/>
    <n v="7.8592592592592592"/>
    <n v="14660.6"/>
    <n v="8.5970370370370386"/>
    <n v="16030"/>
    <n v="16127.4"/>
    <n v="69150.012000000002"/>
    <n v="402.301299999999"/>
    <n v="114.1"/>
    <n v="113.8"/>
  </r>
  <r>
    <x v="8"/>
    <x v="0"/>
    <n v="54"/>
    <n v="13350"/>
    <n v="14296"/>
    <n v="7.0861423220973787"/>
    <n v="14448.7"/>
    <n v="8.2299625468164859"/>
    <n v="15936"/>
    <n v="15981.1"/>
    <n v="63686.54"/>
    <n v="401.15519999999998"/>
    <n v="125.4"/>
    <n v="125.2"/>
  </r>
  <r>
    <x v="8"/>
    <x v="0"/>
    <n v="55"/>
    <n v="13306"/>
    <n v="14255"/>
    <n v="7.1321208477378617"/>
    <n v="14412.7"/>
    <n v="8.3173004659552134"/>
    <n v="15726"/>
    <n v="15854.8"/>
    <n v="63858.820999999902"/>
    <n v="402.717299999999"/>
    <n v="115.9"/>
    <n v="115.5"/>
  </r>
  <r>
    <x v="8"/>
    <x v="0"/>
    <n v="56"/>
    <n v="13339"/>
    <n v="14347"/>
    <n v="7.5567883649448984"/>
    <n v="14415.8"/>
    <n v="8.0725691581077985"/>
    <n v="15920"/>
    <n v="15965.2"/>
    <n v="68327.381999999998"/>
    <n v="401.66120000000001"/>
    <n v="125.3"/>
    <n v="124.8"/>
  </r>
  <r>
    <x v="8"/>
    <x v="0"/>
    <n v="57"/>
    <n v="13389"/>
    <n v="14270"/>
    <n v="6.5800283815072085"/>
    <n v="14393.7"/>
    <n v="7.5039211292852386"/>
    <n v="15893"/>
    <n v="15997"/>
    <n v="63249.6709999999"/>
    <n v="401.71300000000002"/>
    <n v="128.6"/>
    <n v="128.30000000000001"/>
  </r>
  <r>
    <x v="8"/>
    <x v="0"/>
    <n v="58"/>
    <n v="13885"/>
    <n v="14927"/>
    <n v="7.5045012603528987"/>
    <n v="15095.9"/>
    <n v="8.7209218581202723"/>
    <n v="16544"/>
    <n v="16628.900000000001"/>
    <n v="73448.964000000007"/>
    <n v="403.02069999999998"/>
    <n v="109.8"/>
    <n v="109.5"/>
  </r>
  <r>
    <x v="8"/>
    <x v="0"/>
    <n v="59"/>
    <n v="13181"/>
    <n v="13990"/>
    <n v="6.137622335179425"/>
    <n v="14181"/>
    <n v="7.586677793794097"/>
    <n v="15668"/>
    <n v="15757.8"/>
    <n v="64758.1"/>
    <n v="402.02629999999999"/>
    <n v="131.69999999999999"/>
    <n v="131.5"/>
  </r>
  <r>
    <x v="8"/>
    <x v="0"/>
    <n v="60"/>
    <n v="13273"/>
    <n v="14337"/>
    <n v="8.0162736382129136"/>
    <n v="14417.8"/>
    <n v="8.625028252844114"/>
    <n v="15763"/>
    <n v="15863.7"/>
    <n v="67626.476999999999"/>
    <n v="401.69380000000001"/>
    <n v="119.9"/>
    <n v="119.4"/>
  </r>
  <r>
    <x v="8"/>
    <x v="0"/>
    <n v="61"/>
    <n v="13134"/>
    <n v="13845"/>
    <n v="5.4134307903152123"/>
    <n v="14022.6"/>
    <n v="6.7656464138876231"/>
    <n v="15565"/>
    <n v="15686"/>
    <n v="64395.81"/>
    <n v="401.454399999999"/>
    <n v="137.4"/>
    <n v="137"/>
  </r>
  <r>
    <x v="8"/>
    <x v="0"/>
    <n v="62"/>
    <n v="13159"/>
    <n v="13943"/>
    <n v="5.9578995364389389"/>
    <n v="14105.8"/>
    <n v="7.1950756136484477"/>
    <n v="15681"/>
    <n v="15748.4"/>
    <n v="61898.517999999996"/>
    <n v="402.42689999999999"/>
    <n v="143.4"/>
    <n v="143"/>
  </r>
  <r>
    <x v="8"/>
    <x v="0"/>
    <n v="63"/>
    <n v="13458"/>
    <n v="14432"/>
    <n v="7.2373309555654632"/>
    <n v="14605.7"/>
    <n v="8.5280130777232923"/>
    <n v="15881"/>
    <n v="16019.1"/>
    <n v="69824.214000000007"/>
    <n v="402.08420000000001"/>
    <n v="116.6"/>
    <n v="116.2"/>
  </r>
  <r>
    <x v="8"/>
    <x v="0"/>
    <n v="64"/>
    <n v="12763"/>
    <n v="13453"/>
    <n v="5.4062524484838992"/>
    <n v="13531.9"/>
    <n v="6.0244456632453156"/>
    <n v="15132"/>
    <n v="15212.4"/>
    <n v="59135.101999999999"/>
    <n v="401.51029999999997"/>
    <n v="142.5"/>
    <n v="142.30000000000001"/>
  </r>
  <r>
    <x v="8"/>
    <x v="0"/>
    <n v="65"/>
    <n v="13255"/>
    <n v="14254"/>
    <n v="7.5367785741229723"/>
    <n v="14307.6"/>
    <n v="7.9411542814032465"/>
    <n v="15762"/>
    <n v="15826.4"/>
    <n v="61253.855999999898"/>
    <n v="402.843199999999"/>
    <n v="119.1"/>
    <n v="118.8"/>
  </r>
  <r>
    <x v="8"/>
    <x v="0"/>
    <n v="66"/>
    <n v="13936"/>
    <n v="15080"/>
    <n v="8.2089552238805972"/>
    <n v="15244.4"/>
    <n v="9.3886337543053937"/>
    <n v="16601"/>
    <n v="16671.8"/>
    <n v="76510.150999999998"/>
    <n v="401.61989999999997"/>
    <n v="108.3"/>
    <n v="108.1"/>
  </r>
  <r>
    <x v="8"/>
    <x v="0"/>
    <n v="67"/>
    <n v="13218"/>
    <n v="14001"/>
    <n v="5.9237403540626419"/>
    <n v="14238.4"/>
    <n v="7.7197760629444669"/>
    <n v="15662"/>
    <n v="15766.3"/>
    <n v="69209.955000000002"/>
    <n v="401.10749999999899"/>
    <n v="131.1"/>
    <n v="130.69999999999999"/>
  </r>
  <r>
    <x v="8"/>
    <x v="0"/>
    <n v="68"/>
    <n v="12963"/>
    <n v="13619"/>
    <n v="5.0605569698372292"/>
    <n v="13769.1"/>
    <n v="6.2184679472344389"/>
    <n v="15292"/>
    <n v="15435.7"/>
    <n v="67423.233999999997"/>
    <n v="402.01509999999899"/>
    <n v="146"/>
    <n v="145.9"/>
  </r>
  <r>
    <x v="8"/>
    <x v="0"/>
    <n v="69"/>
    <n v="13256"/>
    <n v="14235"/>
    <n v="7.3853349426674706"/>
    <n v="14385.2"/>
    <n v="8.5184067592033852"/>
    <n v="15776"/>
    <n v="15865.4"/>
    <n v="68086.638999999996"/>
    <n v="401.6841"/>
    <n v="118.3"/>
    <n v="117.9"/>
  </r>
  <r>
    <x v="8"/>
    <x v="0"/>
    <n v="70"/>
    <n v="13269"/>
    <n v="14310"/>
    <n v="7.8453538322405603"/>
    <n v="14422.7"/>
    <n v="8.6947019368452843"/>
    <n v="15773"/>
    <n v="15856"/>
    <n v="69183.091"/>
    <n v="401.649"/>
    <n v="112.6"/>
    <n v="112.1"/>
  </r>
  <r>
    <x v="8"/>
    <x v="0"/>
    <n v="71"/>
    <n v="13072"/>
    <n v="13843"/>
    <n v="5.8981028151774781"/>
    <n v="13999"/>
    <n v="7.0914932680538554"/>
    <n v="15487"/>
    <n v="15560.9"/>
    <n v="66456.5"/>
    <n v="401.05380000000002"/>
    <n v="129.6"/>
    <n v="129.4"/>
  </r>
  <r>
    <x v="8"/>
    <x v="0"/>
    <n v="72"/>
    <n v="13383"/>
    <n v="14429"/>
    <n v="7.8158858253007546"/>
    <n v="14559.5"/>
    <n v="8.791003511918106"/>
    <n v="15916"/>
    <n v="16020.5"/>
    <n v="68318.758999999904"/>
    <n v="402.03059999999999"/>
    <n v="115.8"/>
    <n v="115.2"/>
  </r>
  <r>
    <x v="8"/>
    <x v="0"/>
    <n v="73"/>
    <n v="13679"/>
    <n v="14666"/>
    <n v="7.2154397251261067"/>
    <n v="14838.9"/>
    <n v="8.4794210103077674"/>
    <n v="16348"/>
    <n v="16392.8"/>
    <n v="67900.731999999902"/>
    <n v="401.97449999999998"/>
    <n v="129"/>
    <n v="128.69999999999999"/>
  </r>
  <r>
    <x v="8"/>
    <x v="0"/>
    <n v="74"/>
    <n v="13732"/>
    <n v="14844"/>
    <n v="8.0978735799592201"/>
    <n v="14927.8"/>
    <n v="8.7081270026216089"/>
    <n v="16338"/>
    <n v="16412.3"/>
    <n v="73163.240000000005"/>
    <n v="401.21280000000002"/>
    <n v="119.9"/>
    <n v="119.6"/>
  </r>
  <r>
    <x v="8"/>
    <x v="0"/>
    <n v="75"/>
    <n v="13204"/>
    <n v="14077"/>
    <n v="6.6116328385337777"/>
    <n v="14192.7"/>
    <n v="7.4878824598606535"/>
    <n v="15611"/>
    <n v="15743.6"/>
    <n v="62242.072"/>
    <n v="401.4941"/>
    <n v="129.19999999999999"/>
    <n v="129"/>
  </r>
  <r>
    <x v="8"/>
    <x v="0"/>
    <n v="76"/>
    <n v="13524"/>
    <n v="14559"/>
    <n v="7.6530612244897958"/>
    <n v="14733.5"/>
    <n v="8.9433599526767225"/>
    <n v="16125"/>
    <n v="16215.7"/>
    <n v="70941.267000000007"/>
    <n v="402.57330000000002"/>
    <n v="112.6"/>
    <n v="112.4"/>
  </r>
  <r>
    <x v="8"/>
    <x v="0"/>
    <n v="77"/>
    <n v="12868"/>
    <n v="13459"/>
    <n v="4.5927883120920114"/>
    <n v="13697.9"/>
    <n v="6.449331675474042"/>
    <n v="15254"/>
    <n v="15337.8"/>
    <n v="60462.931999999899"/>
    <n v="402.33939999999899"/>
    <n v="149.30000000000001"/>
    <n v="148.80000000000001"/>
  </r>
  <r>
    <x v="8"/>
    <x v="0"/>
    <n v="78"/>
    <n v="13706"/>
    <n v="14906"/>
    <n v="8.7552896541660576"/>
    <n v="15032.9"/>
    <n v="9.681161535094116"/>
    <n v="16283"/>
    <n v="16363.6"/>
    <n v="70366.682999999903"/>
    <n v="401.76889999999997"/>
    <n v="97"/>
    <n v="96.3"/>
  </r>
  <r>
    <x v="8"/>
    <x v="0"/>
    <n v="79"/>
    <n v="13210"/>
    <n v="14010"/>
    <n v="6.0560181680545044"/>
    <n v="14213.9"/>
    <n v="7.5995457986373927"/>
    <n v="15674"/>
    <n v="15752.9"/>
    <n v="66366.561000000002"/>
    <n v="401.44319999999999"/>
    <n v="132.6"/>
    <n v="132.6"/>
  </r>
  <r>
    <x v="8"/>
    <x v="0"/>
    <n v="80"/>
    <n v="13183"/>
    <n v="13998"/>
    <n v="6.1822043540923914"/>
    <n v="14105.3"/>
    <n v="6.9961313813244272"/>
    <n v="15510"/>
    <n v="15654.5"/>
    <n v="65196.620999999999"/>
    <n v="401.21120000000002"/>
    <n v="132.5"/>
    <n v="132.30000000000001"/>
  </r>
  <r>
    <x v="8"/>
    <x v="0"/>
    <n v="81"/>
    <n v="12686"/>
    <n v="13414"/>
    <n v="5.7386094907772351"/>
    <n v="13538.9"/>
    <n v="6.7231593883020624"/>
    <n v="15153"/>
    <n v="15187.4"/>
    <n v="60743.625"/>
    <n v="401.91570000000002"/>
    <n v="154.19999999999999"/>
    <n v="153.69999999999999"/>
  </r>
  <r>
    <x v="8"/>
    <x v="0"/>
    <n v="82"/>
    <n v="13495"/>
    <n v="14551"/>
    <n v="7.8251204149685076"/>
    <n v="14767.2"/>
    <n v="9.4271952575027829"/>
    <n v="16039"/>
    <n v="16098"/>
    <n v="71486.854000000007"/>
    <n v="401.84249999999997"/>
    <n v="101.7"/>
    <n v="101.3"/>
  </r>
  <r>
    <x v="8"/>
    <x v="0"/>
    <n v="83"/>
    <n v="12755"/>
    <n v="13504"/>
    <n v="5.8722069776558214"/>
    <n v="13622.2"/>
    <n v="6.7989023912191362"/>
    <n v="15128"/>
    <n v="15206.6"/>
    <n v="62087.857999999898"/>
    <n v="402.14009999999899"/>
    <n v="147.69999999999999"/>
    <n v="147.1"/>
  </r>
  <r>
    <x v="8"/>
    <x v="0"/>
    <n v="84"/>
    <n v="13278"/>
    <n v="14198"/>
    <n v="6.9287543304714569"/>
    <n v="14308.5"/>
    <n v="7.7609579755987355"/>
    <n v="15715"/>
    <n v="15850"/>
    <n v="67237.33"/>
    <n v="401.32810000000001"/>
    <n v="124.2"/>
    <n v="124"/>
  </r>
  <r>
    <x v="8"/>
    <x v="0"/>
    <n v="85"/>
    <n v="12740"/>
    <n v="13427"/>
    <n v="5.392464678178964"/>
    <n v="13660.1"/>
    <n v="7.222135007849297"/>
    <n v="15035"/>
    <n v="15230.9"/>
    <n v="63666.694999999898"/>
    <n v="401.01859999999999"/>
    <n v="145.4"/>
    <n v="145"/>
  </r>
  <r>
    <x v="8"/>
    <x v="0"/>
    <n v="86"/>
    <n v="13941"/>
    <n v="15101"/>
    <n v="8.3207804318198111"/>
    <n v="15266.3"/>
    <n v="9.5064916433541296"/>
    <n v="16381"/>
    <n v="16626.3"/>
    <n v="65964.729000000007"/>
    <n v="402.703699999999"/>
    <n v="96.4"/>
    <n v="95.9"/>
  </r>
  <r>
    <x v="8"/>
    <x v="0"/>
    <n v="87"/>
    <n v="12671"/>
    <n v="13425"/>
    <n v="5.9505958487885726"/>
    <n v="13534.5"/>
    <n v="6.8147738931418207"/>
    <n v="15029"/>
    <n v="15134"/>
    <n v="66426.697"/>
    <n v="401.72059999999999"/>
    <n v="154.1"/>
    <n v="153.80000000000001"/>
  </r>
  <r>
    <x v="8"/>
    <x v="0"/>
    <n v="88"/>
    <n v="13066"/>
    <n v="13811"/>
    <n v="5.7018215215061989"/>
    <n v="13910.4"/>
    <n v="6.4625746211541379"/>
    <n v="15557"/>
    <n v="15648.4"/>
    <n v="63159.292999999903"/>
    <n v="402.15550000000002"/>
    <n v="141.9"/>
    <n v="141.5"/>
  </r>
  <r>
    <x v="8"/>
    <x v="0"/>
    <n v="89"/>
    <n v="12988"/>
    <n v="13935"/>
    <n v="7.2913458577148136"/>
    <n v="14075.6"/>
    <n v="8.3738835848475546"/>
    <n v="15339"/>
    <n v="15497.6"/>
    <n v="63226.652000000002"/>
    <n v="401.68279999999999"/>
    <n v="129.1"/>
    <n v="128.80000000000001"/>
  </r>
  <r>
    <x v="8"/>
    <x v="0"/>
    <n v="90"/>
    <n v="13594"/>
    <n v="14589"/>
    <n v="7.3194056201265258"/>
    <n v="14677.7"/>
    <n v="7.9718993673679615"/>
    <n v="16204"/>
    <n v="16261.6"/>
    <n v="65203.411"/>
    <n v="402.42309999999998"/>
    <n v="128.5"/>
    <n v="128.5"/>
  </r>
  <r>
    <x v="8"/>
    <x v="0"/>
    <n v="91"/>
    <n v="13628"/>
    <n v="14587"/>
    <n v="7.036982682712063"/>
    <n v="14819.8"/>
    <n v="8.7452304079835574"/>
    <n v="16189"/>
    <n v="16249.8"/>
    <n v="69196.233999999997"/>
    <n v="402.7337"/>
    <n v="109.9"/>
    <n v="109.4"/>
  </r>
  <r>
    <x v="8"/>
    <x v="0"/>
    <n v="92"/>
    <n v="13172"/>
    <n v="14149"/>
    <n v="7.4172487093835411"/>
    <n v="14211.8"/>
    <n v="7.8940176131187307"/>
    <n v="15643"/>
    <n v="15705.6"/>
    <n v="58749.675999999999"/>
    <n v="401.72539999999998"/>
    <n v="125.8"/>
    <n v="125.5"/>
  </r>
  <r>
    <x v="8"/>
    <x v="0"/>
    <n v="93"/>
    <n v="13288"/>
    <n v="14252"/>
    <n v="7.2546658639373875"/>
    <n v="14331"/>
    <n v="7.8491872366044548"/>
    <n v="15713"/>
    <n v="15899.7"/>
    <n v="63218.131999999998"/>
    <n v="401.09710000000001"/>
    <n v="127.1"/>
    <n v="126.8"/>
  </r>
  <r>
    <x v="8"/>
    <x v="0"/>
    <n v="94"/>
    <n v="13321"/>
    <n v="14374"/>
    <n v="7.9048119510547261"/>
    <n v="14460.4"/>
    <n v="8.5534119060130589"/>
    <n v="15871"/>
    <n v="16006.4"/>
    <n v="70092.226999999999"/>
    <n v="401.67320000000001"/>
    <n v="123.5"/>
    <n v="123.3"/>
  </r>
  <r>
    <x v="8"/>
    <x v="0"/>
    <n v="95"/>
    <n v="13447"/>
    <n v="14396"/>
    <n v="7.0573362088198115"/>
    <n v="14528.9"/>
    <n v="8.0456607421729718"/>
    <n v="16041"/>
    <n v="16102"/>
    <n v="68007.514999999999"/>
    <n v="401.5958"/>
    <n v="129.5"/>
    <n v="129.4"/>
  </r>
  <r>
    <x v="8"/>
    <x v="0"/>
    <n v="96"/>
    <n v="13069"/>
    <n v="13714"/>
    <n v="4.9353431785140405"/>
    <n v="13890"/>
    <n v="6.2820414721860898"/>
    <n v="15516"/>
    <n v="15588.2"/>
    <n v="59107.588000000003"/>
    <n v="401.65269999999998"/>
    <n v="159.1"/>
    <n v="158.9"/>
  </r>
  <r>
    <x v="8"/>
    <x v="0"/>
    <n v="97"/>
    <n v="12795"/>
    <n v="13669"/>
    <n v="6.8307932786244629"/>
    <n v="13736.4"/>
    <n v="7.3575615474794809"/>
    <n v="15212"/>
    <n v="15273"/>
    <n v="66358.312000000005"/>
    <n v="401.63080000000002"/>
    <n v="140.80000000000001"/>
    <n v="140.19999999999999"/>
  </r>
  <r>
    <x v="8"/>
    <x v="0"/>
    <n v="98"/>
    <n v="13145"/>
    <n v="13967"/>
    <n v="6.2533282616964625"/>
    <n v="14107.8"/>
    <n v="7.324457968809428"/>
    <n v="15585"/>
    <n v="15728"/>
    <n v="58651.319999999898"/>
    <n v="401.74149999999997"/>
    <n v="133.4"/>
    <n v="133.1"/>
  </r>
  <r>
    <x v="8"/>
    <x v="0"/>
    <n v="99"/>
    <n v="14453"/>
    <n v="15660"/>
    <n v="8.3512073617933993"/>
    <n v="15784.7"/>
    <n v="9.2140040130076848"/>
    <n v="17218"/>
    <n v="17264.2"/>
    <n v="78024.380999999994"/>
    <n v="401.52260000000001"/>
    <n v="110.6"/>
    <n v="110.4"/>
  </r>
  <r>
    <x v="8"/>
    <x v="0"/>
    <n v="100"/>
    <n v="12800"/>
    <n v="13587"/>
    <n v="6.1484375"/>
    <n v="13697.2"/>
    <n v="7.0093750000000048"/>
    <n v="15216"/>
    <n v="15310.7"/>
    <n v="69191.125"/>
    <n v="401.31830000000002"/>
    <n v="159.9"/>
    <n v="159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5">
      <pivotArea collapsedLevelsAreSubtotals="1" fieldPosition="0">
        <references count="1">
          <reference field="0" count="0"/>
        </references>
      </pivotArea>
    </format>
    <format dxfId="3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4" firstHeaderRow="0" firstDataRow="1" firstDataCol="1"/>
  <pivotFields count="14"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_it" fld="12" subtotal="average" baseField="0" baseItem="0"/>
    <dataField name="Promedio de best_iteration" fld="13" subtotal="average" baseField="0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medium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7"/>
    <tableColumn id="5" xr3:uid="{5E3A14D6-3C63-9446-95C0-D05EAE1730D1}" name="Gap best" dataDxfId="46" totalsRowDxfId="45">
      <calculatedColumnFormula>(Tabla68[[#This Row],[Best]]-Tabla68[[#This Row],[BKS]])/Tabla68[[#This Row],[BKS]]*100</calculatedColumnFormula>
    </tableColumn>
    <tableColumn id="6" xr3:uid="{83EFF08C-2250-4744-80B0-30F675423A2E}" name="Avg" totalsRowDxfId="44"/>
    <tableColumn id="7" xr3:uid="{440E85CE-0847-4A4E-9B5E-8F8CC24EEC6C}" name="Gap avg" dataDxfId="43" totalsRowDxfId="42">
      <calculatedColumnFormula>(Tabla68[[#This Row],[Avg]]-Tabla68[[#This Row],[BKS]])/Tabla68[[#This Row],[BKS]]*100</calculatedColumnFormula>
    </tableColumn>
    <tableColumn id="8" xr3:uid="{58D89E86-571D-1D4D-B28C-A9DE0615C0E5}" name="Time" totalsRowDxfId="41"/>
    <tableColumn id="9" xr3:uid="{D2A17215-40D2-8E49-91C3-F5B76A58EC70}" name="Mejor inicial" totalsRowDxfId="40"/>
    <tableColumn id="10" xr3:uid="{F40E2C00-4FC3-7341-AD72-E70080CD1B35}" name="Poblacion inicial" totalsRowDxfId="39"/>
    <tableColumn id="11" xr3:uid="{16CE22DB-5A2B-3A46-9102-0212255F55A1}" name="Mejor it" totalsRowDxfId="38"/>
    <tableColumn id="12" xr3:uid="{297A411A-198C-CF41-94BD-05B36F494209}" name="Tiempo pob" totalsRowDxfId="37"/>
    <tableColumn id="14" xr3:uid="{D6577D1D-3B58-1349-9C9F-9A905285E25D}" name="Iteraciones" totalsRow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3" totalsRowDxfId="32">
      <calculatedColumnFormula>(Tabla689[[#This Row],[Best]]-Tabla689[[#This Row],[BKS]])/Tabla689[[#This Row],[BKS]]*100</calculatedColumnFormula>
    </tableColumn>
    <tableColumn id="6" xr3:uid="{F70E4741-2F60-8042-B7AB-A2E061B2B0DE}" name="Avg" dataDxfId="31" totalsRowDxfId="30"/>
    <tableColumn id="7" xr3:uid="{37FDEF99-4EDF-9B4A-A951-98315FD0C021}" name="Gap avg" dataDxfId="29" totalsRowDxfId="28">
      <calculatedColumnFormula>(Tabla689[[#This Row],[Avg]]-Tabla689[[#This Row],[BKS]])/Tabla689[[#This Row],[BKS]]*100</calculatedColumnFormula>
    </tableColumn>
    <tableColumn id="8" xr3:uid="{1335064C-A600-D54A-A283-0E5B19F66D6D}" name="Time" dataDxfId="27" totalsRowDxfId="26"/>
    <tableColumn id="9" xr3:uid="{4DFA3B15-4650-3B45-80CC-ED360D8E1E26}" name="Mejor inicial" dataDxfId="25" totalsRowDxfId="24"/>
    <tableColumn id="10" xr3:uid="{EDCD3255-DE29-AC4E-9042-DFD80CE212B4}" name="Poblacion inicial" dataDxfId="23" totalsRowDxfId="22"/>
    <tableColumn id="11" xr3:uid="{0C2E62A9-5697-C54C-8D75-0B998D72780E}" name="Mejor it" totalsRowDxfId="21"/>
    <tableColumn id="1" xr3:uid="{E94D09F4-6523-BE4F-8B31-A2B1D73A4F97}" name="Iteraciones" totalsRowDxfId="20"/>
    <tableColumn id="12" xr3:uid="{7F67F797-A82E-CD45-AEE4-320213F4A6F4}" name="Tiempo pob" totalsRow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791" totalsRowShown="0">
  <autoFilter ref="A1:N2791" xr:uid="{25758B85-50A1-5642-8F96-3D6E6A71CACE}">
    <filterColumn colId="0">
      <filters>
        <filter val="AG8"/>
      </filters>
    </filterColumn>
  </autoFilter>
  <sortState xmlns:xlrd2="http://schemas.microsoft.com/office/spreadsheetml/2017/richdata2" ref="A2182:N2791">
    <sortCondition ref="B2:B2791"/>
    <sortCondition ref="C2:C2791"/>
  </sortState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7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6">
      <calculatedColumnFormula>(Tabla9[[#This Row],[Avg]]-Tabla9[[#This Row],[Bks]])/Tabla9[[#This Row],[Bks]]*100</calculatedColumnFormula>
    </tableColumn>
    <tableColumn id="10" xr3:uid="{AC85A3B6-A8B6-8B43-85E4-119C8FFE8550}" name="Best_inicial"/>
    <tableColumn id="11" xr3:uid="{E478BF5F-8879-714A-B88F-7CB97427FB6A}" name="Poblacion_avg"/>
    <tableColumn id="13" xr3:uid="{FAF80D27-F9A8-174E-972A-A0093313449E}" name="Tiempo_pob"/>
    <tableColumn id="9" xr3:uid="{ECFB729E-1F83-7A4C-9A42-2473912958AF}" name="Time"/>
    <tableColumn id="14" xr3:uid="{54DAFF83-CB78-B544-8A0B-16F0C4AA0087}" name="Total_it"/>
    <tableColumn id="12" xr3:uid="{45FD9F04-34D6-2642-8261-D00A02800633}" name="best_iter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5" dataDxfId="13" headerRowBorderDxfId="14" tableBorderDxfId="12">
  <autoFilter ref="A1:E1241" xr:uid="{CA098469-35FC-EB4B-A0A7-F9863275D6FF}"/>
  <tableColumns count="5">
    <tableColumn id="1" xr3:uid="{BAF4D79B-F25E-9746-89A7-E1FA70CAF174}" name="Sample" totalsRowLabel="Total" dataDxfId="11" totalsRowDxfId="10"/>
    <tableColumn id="2" xr3:uid="{3CEB67FA-B1C0-FD40-A659-6671EA1B8C89}" name="Gr" dataDxfId="9" totalsRowDxfId="8"/>
    <tableColumn id="3" xr3:uid="{390A8D1B-88E9-0C43-AAA0-D87C140FDE3B}" name="Mo" dataDxfId="7" totalsRowDxfId="6"/>
    <tableColumn id="4" xr3:uid="{D0ACDBF3-26C1-5940-9201-D4063BC4F65D}" name="Cmax" dataDxfId="5" totalsRowDxfId="4"/>
    <tableColumn id="5" xr3:uid="{74AA2D09-FB8B-474E-A950-8F262958C5FE}" name="Time" totalsRowFunction="sum" dataDxfId="3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Y26"/>
  <sheetViews>
    <sheetView tabSelected="1" zoomScaleNormal="100" workbookViewId="0">
      <pane xSplit="1" topLeftCell="B1" activePane="topRight" state="frozen"/>
      <selection pane="topRight" activeCell="P19" sqref="P19"/>
    </sheetView>
  </sheetViews>
  <sheetFormatPr baseColWidth="10" defaultColWidth="10.6640625" defaultRowHeight="16" x14ac:dyDescent="0.2"/>
  <cols>
    <col min="1" max="1" width="10.1640625" bestFit="1" customWidth="1"/>
    <col min="2" max="4" width="9.6640625" bestFit="1" customWidth="1"/>
    <col min="5" max="5" width="8.6640625" bestFit="1" customWidth="1"/>
    <col min="6" max="6" width="9.83203125" bestFit="1" customWidth="1"/>
    <col min="7" max="7" width="9.1640625" bestFit="1" customWidth="1"/>
    <col min="8" max="8" width="11.5" bestFit="1" customWidth="1"/>
    <col min="9" max="9" width="9.1640625" bestFit="1" customWidth="1"/>
    <col min="10" max="10" width="7" bestFit="1" customWidth="1"/>
    <col min="11" max="11" width="8.33203125" bestFit="1" customWidth="1"/>
    <col min="12" max="12" width="8.1640625" bestFit="1" customWidth="1"/>
    <col min="13" max="14" width="9.1640625" bestFit="1" customWidth="1"/>
    <col min="15" max="15" width="10.1640625" bestFit="1" customWidth="1"/>
    <col min="16" max="16" width="12.1640625" bestFit="1" customWidth="1"/>
    <col min="17" max="19" width="9.1640625" bestFit="1" customWidth="1"/>
    <col min="20" max="20" width="7" bestFit="1" customWidth="1"/>
    <col min="21" max="21" width="8.33203125" bestFit="1" customWidth="1"/>
    <col min="22" max="23" width="9.1640625" bestFit="1" customWidth="1"/>
    <col min="24" max="24" width="8.6640625" bestFit="1" customWidth="1"/>
    <col min="25" max="25" width="7" bestFit="1" customWidth="1"/>
    <col min="26" max="26" width="8.33203125" bestFit="1" customWidth="1"/>
    <col min="27" max="27" width="5.6640625" bestFit="1" customWidth="1"/>
    <col min="28" max="29" width="10.1640625" bestFit="1" customWidth="1"/>
    <col min="30" max="30" width="7" bestFit="1" customWidth="1"/>
    <col min="31" max="31" width="12.1640625" bestFit="1" customWidth="1"/>
    <col min="32" max="32" width="5.6640625" bestFit="1" customWidth="1"/>
    <col min="33" max="34" width="9.1640625" bestFit="1" customWidth="1"/>
    <col min="35" max="35" width="8.1640625" bestFit="1" customWidth="1"/>
    <col min="36" max="36" width="7.83203125" bestFit="1" customWidth="1"/>
    <col min="37" max="37" width="6.1640625" bestFit="1" customWidth="1"/>
    <col min="38" max="38" width="9.1640625" bestFit="1" customWidth="1"/>
    <col min="39" max="39" width="4.6640625" bestFit="1" customWidth="1"/>
    <col min="40" max="40" width="5.33203125" bestFit="1" customWidth="1"/>
    <col min="41" max="41" width="9.1640625" bestFit="1" customWidth="1"/>
    <col min="42" max="42" width="4.6640625" bestFit="1" customWidth="1"/>
    <col min="43" max="43" width="5.33203125" bestFit="1" customWidth="1"/>
    <col min="44" max="44" width="9.1640625" bestFit="1" customWidth="1"/>
    <col min="45" max="45" width="4.6640625" bestFit="1" customWidth="1"/>
    <col min="46" max="46" width="5.33203125" bestFit="1" customWidth="1"/>
    <col min="47" max="47" width="9.1640625" bestFit="1" customWidth="1"/>
    <col min="48" max="48" width="4.6640625" bestFit="1" customWidth="1"/>
    <col min="49" max="49" width="5.33203125" bestFit="1" customWidth="1"/>
    <col min="50" max="50" width="12" bestFit="1" customWidth="1"/>
    <col min="51" max="51" width="12.1640625" bestFit="1" customWidth="1"/>
  </cols>
  <sheetData>
    <row r="1" spans="1:51" ht="17" thickBot="1" x14ac:dyDescent="0.25">
      <c r="A1" s="116" t="s">
        <v>125</v>
      </c>
      <c r="B1" s="116" t="s">
        <v>22</v>
      </c>
      <c r="C1" s="113" t="s">
        <v>104</v>
      </c>
      <c r="D1" s="114"/>
      <c r="E1" s="114"/>
      <c r="F1" s="114"/>
      <c r="G1" s="115"/>
      <c r="H1" s="113" t="s">
        <v>0</v>
      </c>
      <c r="I1" s="114"/>
      <c r="J1" s="114"/>
      <c r="K1" s="114"/>
      <c r="L1" s="115"/>
      <c r="M1" s="113" t="s">
        <v>11</v>
      </c>
      <c r="N1" s="114"/>
      <c r="O1" s="114"/>
      <c r="P1" s="114"/>
      <c r="Q1" s="115"/>
      <c r="R1" s="113" t="s">
        <v>130</v>
      </c>
      <c r="S1" s="114"/>
      <c r="T1" s="114"/>
      <c r="U1" s="114"/>
      <c r="V1" s="115"/>
      <c r="W1" s="113" t="s">
        <v>129</v>
      </c>
      <c r="X1" s="114"/>
      <c r="Y1" s="114"/>
      <c r="Z1" s="114"/>
      <c r="AA1" s="115"/>
      <c r="AB1" s="114" t="s">
        <v>128</v>
      </c>
      <c r="AC1" s="114"/>
      <c r="AD1" s="114"/>
      <c r="AE1" s="114"/>
      <c r="AF1" s="115"/>
      <c r="AG1" s="113" t="s">
        <v>81</v>
      </c>
      <c r="AH1" s="114"/>
      <c r="AI1" s="114"/>
      <c r="AJ1" s="114"/>
      <c r="AK1" s="115"/>
      <c r="AL1" s="113" t="s">
        <v>41</v>
      </c>
      <c r="AM1" s="114"/>
      <c r="AN1" s="114"/>
      <c r="AO1" s="113" t="s">
        <v>42</v>
      </c>
      <c r="AP1" s="114"/>
      <c r="AQ1" s="114"/>
      <c r="AR1" s="113" t="s">
        <v>43</v>
      </c>
      <c r="AS1" s="114"/>
      <c r="AT1" s="114"/>
      <c r="AU1" s="113" t="s">
        <v>44</v>
      </c>
      <c r="AV1" s="114"/>
      <c r="AW1" s="115"/>
      <c r="AX1" t="s">
        <v>115</v>
      </c>
    </row>
    <row r="2" spans="1:51" ht="17" thickBot="1" x14ac:dyDescent="0.25">
      <c r="A2" s="117"/>
      <c r="B2" s="117"/>
      <c r="C2" s="11" t="s">
        <v>102</v>
      </c>
      <c r="D2" s="9" t="s">
        <v>13</v>
      </c>
      <c r="E2" s="9" t="s">
        <v>120</v>
      </c>
      <c r="F2" s="9" t="s">
        <v>119</v>
      </c>
      <c r="G2" s="10" t="s">
        <v>14</v>
      </c>
      <c r="H2" s="11" t="s">
        <v>15</v>
      </c>
      <c r="I2" s="9" t="s">
        <v>16</v>
      </c>
      <c r="J2" s="9" t="s">
        <v>123</v>
      </c>
      <c r="K2" s="9" t="s">
        <v>124</v>
      </c>
      <c r="L2" s="10" t="s">
        <v>26</v>
      </c>
      <c r="M2" s="11" t="s">
        <v>15</v>
      </c>
      <c r="N2" s="9" t="s">
        <v>16</v>
      </c>
      <c r="O2" s="9" t="s">
        <v>123</v>
      </c>
      <c r="P2" s="9" t="s">
        <v>124</v>
      </c>
      <c r="Q2" s="10" t="s">
        <v>26</v>
      </c>
      <c r="R2" s="11" t="s">
        <v>15</v>
      </c>
      <c r="S2" s="9" t="s">
        <v>16</v>
      </c>
      <c r="T2" s="9" t="s">
        <v>123</v>
      </c>
      <c r="U2" s="9" t="s">
        <v>124</v>
      </c>
      <c r="V2" s="10" t="s">
        <v>26</v>
      </c>
      <c r="W2" s="11" t="s">
        <v>15</v>
      </c>
      <c r="X2" s="9" t="s">
        <v>16</v>
      </c>
      <c r="Y2" s="9" t="s">
        <v>123</v>
      </c>
      <c r="Z2" s="9" t="s">
        <v>124</v>
      </c>
      <c r="AA2" s="10" t="s">
        <v>26</v>
      </c>
      <c r="AB2" s="9" t="s">
        <v>15</v>
      </c>
      <c r="AC2" s="9" t="s">
        <v>16</v>
      </c>
      <c r="AD2" s="9" t="s">
        <v>123</v>
      </c>
      <c r="AE2" s="9" t="s">
        <v>124</v>
      </c>
      <c r="AF2" s="10" t="s">
        <v>26</v>
      </c>
      <c r="AG2" s="11" t="s">
        <v>23</v>
      </c>
      <c r="AH2" s="9" t="s">
        <v>25</v>
      </c>
      <c r="AI2" s="9" t="s">
        <v>30</v>
      </c>
      <c r="AJ2" s="9" t="s">
        <v>31</v>
      </c>
      <c r="AK2" s="10" t="s">
        <v>26</v>
      </c>
      <c r="AL2" s="11" t="s">
        <v>23</v>
      </c>
      <c r="AM2" s="9" t="s">
        <v>24</v>
      </c>
      <c r="AN2" s="10" t="s">
        <v>26</v>
      </c>
      <c r="AO2" s="11" t="s">
        <v>23</v>
      </c>
      <c r="AP2" s="9" t="s">
        <v>24</v>
      </c>
      <c r="AQ2" s="10" t="s">
        <v>26</v>
      </c>
      <c r="AR2" s="11" t="s">
        <v>23</v>
      </c>
      <c r="AS2" s="9" t="s">
        <v>24</v>
      </c>
      <c r="AT2" s="10" t="s">
        <v>26</v>
      </c>
      <c r="AU2" s="11" t="s">
        <v>23</v>
      </c>
      <c r="AV2" s="9" t="s">
        <v>24</v>
      </c>
      <c r="AW2" s="10" t="s">
        <v>26</v>
      </c>
    </row>
    <row r="3" spans="1:51" x14ac:dyDescent="0.2">
      <c r="A3" s="12" t="s">
        <v>1</v>
      </c>
      <c r="B3" s="97">
        <f>MIN(C3,H3,M3,R3,AG3,AL3,AO3,AR3,AU3,W3,AB3)</f>
        <v>2760</v>
      </c>
      <c r="C3" s="38">
        <v>2760</v>
      </c>
      <c r="D3" s="38">
        <v>2760</v>
      </c>
      <c r="E3" s="13">
        <v>0</v>
      </c>
      <c r="F3" s="13">
        <f>(C3-$B3)/$B3*100</f>
        <v>0</v>
      </c>
      <c r="G3" s="14">
        <v>0.25609999999999999</v>
      </c>
      <c r="H3" s="15">
        <v>2760</v>
      </c>
      <c r="I3" s="13">
        <v>2760</v>
      </c>
      <c r="J3" s="13">
        <v>0</v>
      </c>
      <c r="K3" s="13">
        <f>(H3-$B3)/$B3*100</f>
        <v>0</v>
      </c>
      <c r="L3" s="14">
        <v>0.13150000000000001</v>
      </c>
      <c r="M3" s="15">
        <v>2760</v>
      </c>
      <c r="N3" s="13">
        <v>2760</v>
      </c>
      <c r="O3" s="13">
        <v>0</v>
      </c>
      <c r="P3" s="13">
        <f>(M3-$B3)/$B3*100</f>
        <v>0</v>
      </c>
      <c r="Q3" s="14">
        <v>0.24629999999999999</v>
      </c>
      <c r="R3" s="13">
        <v>2760</v>
      </c>
      <c r="S3" s="13">
        <v>2760</v>
      </c>
      <c r="T3" s="13">
        <v>0</v>
      </c>
      <c r="U3" s="13">
        <f>(R3-$B3)/$B3*100</f>
        <v>0</v>
      </c>
      <c r="V3" s="14">
        <v>0.19259999999999999</v>
      </c>
      <c r="W3" s="15">
        <v>2760</v>
      </c>
      <c r="X3" s="16">
        <v>2760</v>
      </c>
      <c r="Y3" s="16">
        <v>0</v>
      </c>
      <c r="Z3" s="16">
        <f>(W3-$B3)/$B3*100</f>
        <v>0</v>
      </c>
      <c r="AA3" s="30">
        <v>0.21829999999999999</v>
      </c>
      <c r="AB3" s="13">
        <v>2760</v>
      </c>
      <c r="AC3" s="13">
        <v>2760</v>
      </c>
      <c r="AD3" s="16">
        <v>0</v>
      </c>
      <c r="AE3" s="13">
        <f>(AB3-$B3)/$B3*100</f>
        <v>0</v>
      </c>
      <c r="AF3" s="16">
        <v>0.18770000000000001</v>
      </c>
      <c r="AG3" s="31">
        <v>2760</v>
      </c>
      <c r="AH3" s="33">
        <v>2951.6</v>
      </c>
      <c r="AI3" s="32">
        <f>(AG3-R3)/R3*100</f>
        <v>0</v>
      </c>
      <c r="AJ3" s="32">
        <f t="shared" ref="AJ3:AJ12" si="0">(AH3-R3)/R3*100</f>
        <v>6.9420289855072426</v>
      </c>
      <c r="AK3" s="34">
        <v>4.92</v>
      </c>
      <c r="AL3" s="31">
        <v>2760</v>
      </c>
      <c r="AM3" s="32">
        <f t="shared" ref="AM3:AM12" si="1">(AL3-R3)/R3*100</f>
        <v>0</v>
      </c>
      <c r="AN3" s="34">
        <v>0.03</v>
      </c>
      <c r="AO3" s="31">
        <v>3000</v>
      </c>
      <c r="AP3" s="32">
        <f t="shared" ref="AP3:AP12" si="2">(AO3-R3)/R3*100</f>
        <v>8.695652173913043</v>
      </c>
      <c r="AQ3" s="34">
        <v>0.03</v>
      </c>
      <c r="AR3" s="31">
        <v>2760</v>
      </c>
      <c r="AS3" s="32">
        <f t="shared" ref="AS3:AS12" si="3">(AR3-R3)/R3*100</f>
        <v>0</v>
      </c>
      <c r="AT3" s="34">
        <v>0.05</v>
      </c>
      <c r="AU3" s="31">
        <v>2760</v>
      </c>
      <c r="AV3" s="32">
        <f t="shared" ref="AV3:AV12" si="4">(AU3-R3)/R3*100</f>
        <v>0</v>
      </c>
      <c r="AW3" s="34">
        <v>0.04</v>
      </c>
      <c r="AX3">
        <f t="shared" ref="AX3:AX12" si="5">(H3-B3)/B3*100</f>
        <v>0</v>
      </c>
      <c r="AY3">
        <f t="shared" ref="AY3:AY12" si="6">(AB3-B3)/B3*100</f>
        <v>0</v>
      </c>
    </row>
    <row r="4" spans="1:51" x14ac:dyDescent="0.2">
      <c r="A4" s="12" t="s">
        <v>2</v>
      </c>
      <c r="B4" s="97">
        <f t="shared" ref="B4:B12" si="7">MIN(C4,H4,M4,R4,AG4,AL4,AO4,AR4,AU4,W4,AB4)</f>
        <v>7788</v>
      </c>
      <c r="C4" s="38">
        <v>7788</v>
      </c>
      <c r="D4" s="38">
        <v>7788</v>
      </c>
      <c r="E4" s="13">
        <v>0</v>
      </c>
      <c r="F4" s="13">
        <f t="shared" ref="F4:F12" si="8">(C4-$B4)/$B4*100</f>
        <v>0</v>
      </c>
      <c r="G4" s="14">
        <v>0.51590000000000003</v>
      </c>
      <c r="H4" s="15">
        <v>7788</v>
      </c>
      <c r="I4" s="13">
        <v>7788</v>
      </c>
      <c r="J4" s="13">
        <v>0</v>
      </c>
      <c r="K4" s="13">
        <f t="shared" ref="K4:K12" si="9">(H4-$B4)/$B4*100</f>
        <v>0</v>
      </c>
      <c r="L4" s="14">
        <v>0.20569999999999999</v>
      </c>
      <c r="M4" s="15">
        <v>7788</v>
      </c>
      <c r="N4" s="13">
        <v>7788</v>
      </c>
      <c r="O4" s="13">
        <v>0</v>
      </c>
      <c r="P4" s="13">
        <f t="shared" ref="P4:P12" si="10">(M4-$B4)/$B4*100</f>
        <v>0</v>
      </c>
      <c r="Q4" s="14">
        <v>0.752</v>
      </c>
      <c r="R4" s="13">
        <v>7788</v>
      </c>
      <c r="S4" s="13">
        <v>7788</v>
      </c>
      <c r="T4" s="13">
        <v>0</v>
      </c>
      <c r="U4" s="13">
        <f t="shared" ref="U4:U12" si="11">(R4-$B4)/$B4*100</f>
        <v>0</v>
      </c>
      <c r="V4" s="14">
        <v>0.17499999999999999</v>
      </c>
      <c r="W4" s="15">
        <v>7788</v>
      </c>
      <c r="X4" s="16">
        <v>7788</v>
      </c>
      <c r="Y4" s="16">
        <v>0</v>
      </c>
      <c r="Z4" s="16">
        <f t="shared" ref="Z4:Z12" si="12">(W4-$B4)/$B4*100</f>
        <v>0</v>
      </c>
      <c r="AA4" s="30">
        <v>0.2039</v>
      </c>
      <c r="AB4" s="13">
        <v>7788</v>
      </c>
      <c r="AC4" s="13">
        <v>7788</v>
      </c>
      <c r="AD4" s="16">
        <v>0</v>
      </c>
      <c r="AE4" s="13">
        <f>(AB4-$B4)/$B4*100</f>
        <v>0</v>
      </c>
      <c r="AF4" s="16">
        <v>0.27550000000000002</v>
      </c>
      <c r="AG4" s="15">
        <v>7788</v>
      </c>
      <c r="AH4" s="13">
        <v>8423.75</v>
      </c>
      <c r="AI4" s="16">
        <f t="shared" ref="AI4:AI12" si="13">(AG4-R4)/R4*100</f>
        <v>0</v>
      </c>
      <c r="AJ4" s="16">
        <f t="shared" si="0"/>
        <v>8.1631997945557266</v>
      </c>
      <c r="AK4" s="14">
        <v>5.45</v>
      </c>
      <c r="AL4" s="15">
        <v>7956</v>
      </c>
      <c r="AM4" s="16">
        <f t="shared" si="1"/>
        <v>2.157164869029276</v>
      </c>
      <c r="AN4" s="14">
        <v>0.05</v>
      </c>
      <c r="AO4" s="15">
        <v>8541</v>
      </c>
      <c r="AP4" s="16">
        <f t="shared" si="2"/>
        <v>9.6687211093990761</v>
      </c>
      <c r="AQ4" s="14">
        <v>0.06</v>
      </c>
      <c r="AR4" s="15">
        <v>7962</v>
      </c>
      <c r="AS4" s="16">
        <f t="shared" si="3"/>
        <v>2.2342064714946068</v>
      </c>
      <c r="AT4" s="14">
        <v>0.06</v>
      </c>
      <c r="AU4" s="15">
        <v>7962</v>
      </c>
      <c r="AV4" s="16">
        <f t="shared" si="4"/>
        <v>2.2342064714946068</v>
      </c>
      <c r="AW4" s="14">
        <v>0.05</v>
      </c>
      <c r="AX4">
        <f t="shared" si="5"/>
        <v>0</v>
      </c>
      <c r="AY4">
        <f t="shared" si="6"/>
        <v>0</v>
      </c>
    </row>
    <row r="5" spans="1:51" x14ac:dyDescent="0.2">
      <c r="A5" s="12" t="s">
        <v>3</v>
      </c>
      <c r="B5" s="97">
        <f t="shared" si="7"/>
        <v>1806</v>
      </c>
      <c r="C5" s="38">
        <v>1806</v>
      </c>
      <c r="D5" s="38">
        <v>1806</v>
      </c>
      <c r="E5" s="13">
        <v>0</v>
      </c>
      <c r="F5" s="13">
        <f t="shared" si="8"/>
        <v>0</v>
      </c>
      <c r="G5" s="14">
        <v>0.34860000000000002</v>
      </c>
      <c r="H5" s="15">
        <v>1806</v>
      </c>
      <c r="I5" s="13">
        <v>1806</v>
      </c>
      <c r="J5" s="13">
        <v>0</v>
      </c>
      <c r="K5" s="13">
        <f t="shared" si="9"/>
        <v>0</v>
      </c>
      <c r="L5" s="14">
        <v>0.48430000000000001</v>
      </c>
      <c r="M5" s="15">
        <v>1806</v>
      </c>
      <c r="N5" s="13">
        <v>1806</v>
      </c>
      <c r="O5" s="13">
        <v>0</v>
      </c>
      <c r="P5" s="13">
        <f t="shared" si="10"/>
        <v>0</v>
      </c>
      <c r="Q5" s="14">
        <v>2.1455000000000002</v>
      </c>
      <c r="R5" s="13">
        <v>1806</v>
      </c>
      <c r="S5" s="13">
        <v>1806</v>
      </c>
      <c r="T5" s="13">
        <v>0</v>
      </c>
      <c r="U5" s="13">
        <f t="shared" si="11"/>
        <v>0</v>
      </c>
      <c r="V5" s="14">
        <v>0.48759999999999998</v>
      </c>
      <c r="W5" s="15">
        <v>1806</v>
      </c>
      <c r="X5" s="16">
        <v>1806</v>
      </c>
      <c r="Y5" s="16">
        <v>0</v>
      </c>
      <c r="Z5" s="16">
        <f t="shared" si="12"/>
        <v>0</v>
      </c>
      <c r="AA5" s="30">
        <v>0.54479999999999995</v>
      </c>
      <c r="AB5" s="13">
        <v>1806</v>
      </c>
      <c r="AC5" s="13">
        <v>1806</v>
      </c>
      <c r="AD5" s="16">
        <v>0</v>
      </c>
      <c r="AE5" s="13">
        <f t="shared" ref="AE5:AE12" si="14">(AB5-$B5)/$B5*100</f>
        <v>0</v>
      </c>
      <c r="AF5" s="16">
        <v>0.64410000000000001</v>
      </c>
      <c r="AG5" s="15">
        <v>1850</v>
      </c>
      <c r="AH5" s="13">
        <v>1900.03</v>
      </c>
      <c r="AI5" s="16">
        <f t="shared" si="13"/>
        <v>2.436323366555925</v>
      </c>
      <c r="AJ5" s="16">
        <f t="shared" si="0"/>
        <v>5.2065337763012165</v>
      </c>
      <c r="AK5" s="14">
        <v>5.92</v>
      </c>
      <c r="AL5" s="15">
        <v>1818</v>
      </c>
      <c r="AM5" s="16">
        <f t="shared" si="1"/>
        <v>0.66445182724252494</v>
      </c>
      <c r="AN5" s="14">
        <v>0.09</v>
      </c>
      <c r="AO5" s="15">
        <v>1941</v>
      </c>
      <c r="AP5" s="16">
        <f t="shared" si="2"/>
        <v>7.4750830564784057</v>
      </c>
      <c r="AQ5" s="14">
        <v>0.05</v>
      </c>
      <c r="AR5" s="15">
        <v>1818</v>
      </c>
      <c r="AS5" s="16">
        <f t="shared" si="3"/>
        <v>0.66445182724252494</v>
      </c>
      <c r="AT5" s="14">
        <v>0.12</v>
      </c>
      <c r="AU5" s="15">
        <v>1853</v>
      </c>
      <c r="AV5" s="16">
        <f t="shared" si="4"/>
        <v>2.6024363233665562</v>
      </c>
      <c r="AW5" s="14">
        <v>0.08</v>
      </c>
      <c r="AX5">
        <f t="shared" si="5"/>
        <v>0</v>
      </c>
      <c r="AY5">
        <f t="shared" si="6"/>
        <v>0</v>
      </c>
    </row>
    <row r="6" spans="1:51" x14ac:dyDescent="0.2">
      <c r="A6" s="12" t="s">
        <v>4</v>
      </c>
      <c r="B6" s="97">
        <f t="shared" si="7"/>
        <v>1283</v>
      </c>
      <c r="C6" s="38">
        <v>1283</v>
      </c>
      <c r="D6" s="38">
        <v>1283</v>
      </c>
      <c r="E6" s="13">
        <v>0</v>
      </c>
      <c r="F6" s="13">
        <f t="shared" si="8"/>
        <v>0</v>
      </c>
      <c r="G6" s="14">
        <v>1.4621</v>
      </c>
      <c r="H6" s="15">
        <v>1283</v>
      </c>
      <c r="I6" s="13">
        <v>1283</v>
      </c>
      <c r="J6" s="13">
        <v>0</v>
      </c>
      <c r="K6" s="13">
        <f t="shared" si="9"/>
        <v>0</v>
      </c>
      <c r="L6" s="14">
        <v>0.41299999999999998</v>
      </c>
      <c r="M6" s="15">
        <v>1283</v>
      </c>
      <c r="N6" s="13">
        <v>1283</v>
      </c>
      <c r="O6" s="13">
        <v>0</v>
      </c>
      <c r="P6" s="13">
        <f t="shared" si="10"/>
        <v>0</v>
      </c>
      <c r="Q6" s="14">
        <v>3.1438000000000001</v>
      </c>
      <c r="R6" s="13">
        <v>1283</v>
      </c>
      <c r="S6" s="13">
        <v>1283</v>
      </c>
      <c r="T6" s="13">
        <v>0</v>
      </c>
      <c r="U6" s="13">
        <f t="shared" si="11"/>
        <v>0</v>
      </c>
      <c r="V6" s="14">
        <v>1.4399</v>
      </c>
      <c r="W6" s="15">
        <v>1283</v>
      </c>
      <c r="X6" s="16">
        <v>1283</v>
      </c>
      <c r="Y6" s="16">
        <v>0</v>
      </c>
      <c r="Z6" s="16">
        <f t="shared" si="12"/>
        <v>0</v>
      </c>
      <c r="AA6" s="30">
        <v>1.6148</v>
      </c>
      <c r="AB6" s="13">
        <v>1283</v>
      </c>
      <c r="AC6" s="13">
        <v>1283</v>
      </c>
      <c r="AD6" s="16">
        <v>0</v>
      </c>
      <c r="AE6" s="13">
        <f t="shared" si="14"/>
        <v>0</v>
      </c>
      <c r="AF6" s="16">
        <v>0.58960000000000001</v>
      </c>
      <c r="AG6" s="15">
        <v>1302</v>
      </c>
      <c r="AH6" s="13">
        <v>1322.67</v>
      </c>
      <c r="AI6" s="16">
        <f t="shared" si="13"/>
        <v>1.4809041309431021</v>
      </c>
      <c r="AJ6" s="16">
        <f t="shared" si="0"/>
        <v>3.0919719407638402</v>
      </c>
      <c r="AK6" s="14">
        <v>6.32</v>
      </c>
      <c r="AL6" s="15">
        <v>1326</v>
      </c>
      <c r="AM6" s="16">
        <f t="shared" si="1"/>
        <v>3.3515198752922837</v>
      </c>
      <c r="AN6" s="14">
        <v>0.05</v>
      </c>
      <c r="AO6" s="15">
        <v>1326</v>
      </c>
      <c r="AP6" s="16">
        <f t="shared" si="2"/>
        <v>3.3515198752922837</v>
      </c>
      <c r="AQ6" s="14">
        <v>7.0000000000000007E-2</v>
      </c>
      <c r="AR6" s="15">
        <v>1326</v>
      </c>
      <c r="AS6" s="16">
        <f t="shared" si="3"/>
        <v>3.3515198752922837</v>
      </c>
      <c r="AT6" s="14">
        <v>0.09</v>
      </c>
      <c r="AU6" s="15">
        <v>1326</v>
      </c>
      <c r="AV6" s="16">
        <f t="shared" si="4"/>
        <v>3.3515198752922837</v>
      </c>
      <c r="AW6" s="14">
        <v>0.11</v>
      </c>
      <c r="AX6">
        <f t="shared" si="5"/>
        <v>0</v>
      </c>
      <c r="AY6">
        <f t="shared" si="6"/>
        <v>0</v>
      </c>
    </row>
    <row r="7" spans="1:51" x14ac:dyDescent="0.2">
      <c r="A7" s="12" t="s">
        <v>5</v>
      </c>
      <c r="B7" s="97">
        <f t="shared" si="7"/>
        <v>2916</v>
      </c>
      <c r="C7" s="38">
        <v>2916</v>
      </c>
      <c r="D7" s="38">
        <v>2916</v>
      </c>
      <c r="E7" s="13">
        <v>0</v>
      </c>
      <c r="F7" s="13">
        <f t="shared" si="8"/>
        <v>0</v>
      </c>
      <c r="G7" s="14">
        <v>8.8569999999999993</v>
      </c>
      <c r="H7" s="15">
        <v>2916</v>
      </c>
      <c r="I7" s="13">
        <v>2916</v>
      </c>
      <c r="J7" s="13">
        <v>0</v>
      </c>
      <c r="K7" s="13">
        <f t="shared" si="9"/>
        <v>0</v>
      </c>
      <c r="L7" s="14">
        <v>1.7423</v>
      </c>
      <c r="M7" s="15">
        <v>2916</v>
      </c>
      <c r="N7" s="13">
        <v>2916</v>
      </c>
      <c r="O7" s="13">
        <v>0</v>
      </c>
      <c r="P7" s="13">
        <f t="shared" si="10"/>
        <v>0</v>
      </c>
      <c r="Q7" s="14">
        <v>12.9978</v>
      </c>
      <c r="R7" s="13">
        <v>2916</v>
      </c>
      <c r="S7" s="13">
        <v>2916</v>
      </c>
      <c r="T7" s="13">
        <v>0</v>
      </c>
      <c r="U7" s="13">
        <f t="shared" si="11"/>
        <v>0</v>
      </c>
      <c r="V7" s="14">
        <v>4.2976000000000001</v>
      </c>
      <c r="W7" s="15">
        <v>2916</v>
      </c>
      <c r="X7" s="16">
        <v>2916</v>
      </c>
      <c r="Y7" s="16">
        <v>0</v>
      </c>
      <c r="Z7" s="16">
        <f t="shared" si="12"/>
        <v>0</v>
      </c>
      <c r="AA7" s="30">
        <v>4.9699</v>
      </c>
      <c r="AB7" s="13">
        <v>2916</v>
      </c>
      <c r="AC7" s="13">
        <v>2916</v>
      </c>
      <c r="AD7" s="16">
        <v>0</v>
      </c>
      <c r="AE7" s="13">
        <f t="shared" si="14"/>
        <v>0</v>
      </c>
      <c r="AF7" s="16">
        <v>2.4817</v>
      </c>
      <c r="AG7" s="15">
        <v>2991</v>
      </c>
      <c r="AH7" s="13">
        <v>3055.76</v>
      </c>
      <c r="AI7" s="16">
        <f t="shared" si="13"/>
        <v>2.57201646090535</v>
      </c>
      <c r="AJ7" s="16">
        <f t="shared" si="0"/>
        <v>4.792866941015097</v>
      </c>
      <c r="AK7" s="14">
        <v>6.51</v>
      </c>
      <c r="AL7" s="15">
        <v>2978</v>
      </c>
      <c r="AM7" s="16">
        <f t="shared" si="1"/>
        <v>2.1262002743484225</v>
      </c>
      <c r="AN7" s="14">
        <v>7.0000000000000007E-2</v>
      </c>
      <c r="AO7" s="15">
        <v>2978</v>
      </c>
      <c r="AP7" s="16">
        <f t="shared" si="2"/>
        <v>2.1262002743484225</v>
      </c>
      <c r="AQ7" s="14">
        <v>0.09</v>
      </c>
      <c r="AR7" s="15">
        <v>2940</v>
      </c>
      <c r="AS7" s="16">
        <f t="shared" si="3"/>
        <v>0.82304526748971196</v>
      </c>
      <c r="AT7" s="14">
        <v>0.14000000000000001</v>
      </c>
      <c r="AU7" s="15">
        <v>2962</v>
      </c>
      <c r="AV7" s="16">
        <f t="shared" si="4"/>
        <v>1.577503429355281</v>
      </c>
      <c r="AW7" s="14">
        <v>0.15</v>
      </c>
      <c r="AX7">
        <f t="shared" si="5"/>
        <v>0</v>
      </c>
      <c r="AY7">
        <f t="shared" si="6"/>
        <v>0</v>
      </c>
    </row>
    <row r="8" spans="1:51" x14ac:dyDescent="0.2">
      <c r="A8" s="12" t="s">
        <v>6</v>
      </c>
      <c r="B8" s="97">
        <f t="shared" si="7"/>
        <v>7282</v>
      </c>
      <c r="C8" s="38">
        <v>7282</v>
      </c>
      <c r="D8" s="38">
        <v>7282</v>
      </c>
      <c r="E8" s="13">
        <v>0</v>
      </c>
      <c r="F8" s="13">
        <f t="shared" si="8"/>
        <v>0</v>
      </c>
      <c r="G8" s="14">
        <v>56.974200000000003</v>
      </c>
      <c r="H8" s="15">
        <v>7282</v>
      </c>
      <c r="I8" s="13">
        <v>7282</v>
      </c>
      <c r="J8" s="13">
        <v>0</v>
      </c>
      <c r="K8" s="13">
        <f t="shared" si="9"/>
        <v>0</v>
      </c>
      <c r="L8" s="14">
        <v>22.732800000000001</v>
      </c>
      <c r="M8" s="15">
        <v>7282</v>
      </c>
      <c r="N8" s="13">
        <v>7282</v>
      </c>
      <c r="O8" s="13">
        <v>0</v>
      </c>
      <c r="P8" s="13">
        <f t="shared" si="10"/>
        <v>0</v>
      </c>
      <c r="Q8" s="14">
        <v>72.528899999999993</v>
      </c>
      <c r="R8" s="13">
        <v>7282</v>
      </c>
      <c r="S8" s="13">
        <v>7282</v>
      </c>
      <c r="T8" s="13">
        <v>0</v>
      </c>
      <c r="U8" s="13">
        <f t="shared" si="11"/>
        <v>0</v>
      </c>
      <c r="V8" s="14">
        <v>56.822899999999997</v>
      </c>
      <c r="W8" s="15">
        <v>7371</v>
      </c>
      <c r="X8" s="16">
        <v>7119.9735000000001</v>
      </c>
      <c r="Y8" s="16">
        <v>3.5256662121003672</v>
      </c>
      <c r="Z8" s="16">
        <f t="shared" si="12"/>
        <v>1.2221917055753915</v>
      </c>
      <c r="AA8" s="30">
        <v>20.000599999999999</v>
      </c>
      <c r="AB8" s="13">
        <v>7282</v>
      </c>
      <c r="AC8" s="13">
        <v>7221.4714000000004</v>
      </c>
      <c r="AD8" s="16">
        <v>0.83819999999999995</v>
      </c>
      <c r="AE8" s="13">
        <f t="shared" si="14"/>
        <v>0</v>
      </c>
      <c r="AF8" s="16">
        <v>20.001200000000001</v>
      </c>
      <c r="AG8" s="15">
        <v>7583</v>
      </c>
      <c r="AH8" s="13">
        <v>7720.9</v>
      </c>
      <c r="AI8" s="16">
        <f t="shared" si="13"/>
        <v>4.1334798132381216</v>
      </c>
      <c r="AJ8" s="16">
        <f t="shared" si="0"/>
        <v>6.0271903323262794</v>
      </c>
      <c r="AK8" s="14">
        <v>9.39</v>
      </c>
      <c r="AL8" s="15">
        <v>7692</v>
      </c>
      <c r="AM8" s="16">
        <f t="shared" si="1"/>
        <v>5.630321340291129</v>
      </c>
      <c r="AN8" s="14">
        <v>0.22</v>
      </c>
      <c r="AO8" s="15">
        <v>7817</v>
      </c>
      <c r="AP8" s="16">
        <f t="shared" si="2"/>
        <v>7.34688272452623</v>
      </c>
      <c r="AQ8" s="14">
        <v>0.67</v>
      </c>
      <c r="AR8" s="15">
        <v>7692</v>
      </c>
      <c r="AS8" s="16">
        <f t="shared" si="3"/>
        <v>5.630321340291129</v>
      </c>
      <c r="AT8" s="14">
        <v>0.37</v>
      </c>
      <c r="AU8" s="15">
        <v>7630</v>
      </c>
      <c r="AV8" s="16">
        <f t="shared" si="4"/>
        <v>4.778906893710519</v>
      </c>
      <c r="AW8" s="14">
        <v>0.31</v>
      </c>
      <c r="AX8">
        <f t="shared" si="5"/>
        <v>0</v>
      </c>
      <c r="AY8">
        <f t="shared" si="6"/>
        <v>0</v>
      </c>
    </row>
    <row r="9" spans="1:51" x14ac:dyDescent="0.2">
      <c r="A9" s="12" t="s">
        <v>7</v>
      </c>
      <c r="B9" s="97">
        <f t="shared" si="7"/>
        <v>628.51</v>
      </c>
      <c r="C9" s="38">
        <v>628.51</v>
      </c>
      <c r="D9" s="38">
        <v>628.51</v>
      </c>
      <c r="E9" s="13">
        <v>0</v>
      </c>
      <c r="F9" s="13">
        <f t="shared" si="8"/>
        <v>0</v>
      </c>
      <c r="G9" s="14">
        <v>15.544700000000001</v>
      </c>
      <c r="H9" s="15">
        <v>628.51</v>
      </c>
      <c r="I9" s="13">
        <v>628.51</v>
      </c>
      <c r="J9" s="13">
        <v>0</v>
      </c>
      <c r="K9" s="13">
        <f t="shared" si="9"/>
        <v>0</v>
      </c>
      <c r="L9" s="14">
        <v>2.8845999999999998</v>
      </c>
      <c r="M9" s="15">
        <v>628.51</v>
      </c>
      <c r="N9" s="13">
        <v>628.51</v>
      </c>
      <c r="O9" s="13">
        <v>0</v>
      </c>
      <c r="P9" s="13">
        <f t="shared" si="10"/>
        <v>0</v>
      </c>
      <c r="Q9" s="14">
        <v>15.515000000000001</v>
      </c>
      <c r="R9" s="13">
        <v>628.51</v>
      </c>
      <c r="S9" s="13">
        <v>628.51</v>
      </c>
      <c r="T9" s="13">
        <v>0</v>
      </c>
      <c r="U9" s="13">
        <f t="shared" si="11"/>
        <v>0</v>
      </c>
      <c r="V9" s="14">
        <v>13.2193</v>
      </c>
      <c r="W9" s="15">
        <v>628.51</v>
      </c>
      <c r="X9" s="16">
        <v>628.51</v>
      </c>
      <c r="Y9" s="16">
        <v>0</v>
      </c>
      <c r="Z9" s="16">
        <f t="shared" si="12"/>
        <v>0</v>
      </c>
      <c r="AA9" s="30">
        <v>15.444800000000001</v>
      </c>
      <c r="AB9" s="13">
        <v>628.51</v>
      </c>
      <c r="AC9" s="13">
        <v>628.51</v>
      </c>
      <c r="AD9" s="16">
        <v>0</v>
      </c>
      <c r="AE9" s="13">
        <f t="shared" si="14"/>
        <v>0</v>
      </c>
      <c r="AF9" s="16">
        <v>4.7178000000000004</v>
      </c>
      <c r="AG9" s="15">
        <v>639.78</v>
      </c>
      <c r="AH9" s="13">
        <v>652.39</v>
      </c>
      <c r="AI9" s="16">
        <f t="shared" si="13"/>
        <v>1.7931297831378947</v>
      </c>
      <c r="AJ9" s="16">
        <f t="shared" si="0"/>
        <v>3.7994622201715162</v>
      </c>
      <c r="AK9" s="14">
        <v>9.94</v>
      </c>
      <c r="AL9" s="15">
        <v>648.71</v>
      </c>
      <c r="AM9" s="16">
        <f t="shared" si="1"/>
        <v>3.2139504542489457</v>
      </c>
      <c r="AN9" s="14">
        <v>0.28000000000000003</v>
      </c>
      <c r="AO9" s="15">
        <v>651.89</v>
      </c>
      <c r="AP9" s="16">
        <f t="shared" si="2"/>
        <v>3.7199089911059482</v>
      </c>
      <c r="AQ9" s="14">
        <v>0.24</v>
      </c>
      <c r="AR9" s="15">
        <v>648.71</v>
      </c>
      <c r="AS9" s="16">
        <f t="shared" si="3"/>
        <v>3.2139504542489457</v>
      </c>
      <c r="AT9" s="14">
        <v>0.43</v>
      </c>
      <c r="AU9" s="15">
        <v>640.20000000000005</v>
      </c>
      <c r="AV9" s="16">
        <f t="shared" si="4"/>
        <v>1.8599544955529832</v>
      </c>
      <c r="AW9" s="14">
        <v>0.4</v>
      </c>
      <c r="AX9">
        <f t="shared" si="5"/>
        <v>0</v>
      </c>
      <c r="AY9">
        <f t="shared" si="6"/>
        <v>0</v>
      </c>
    </row>
    <row r="10" spans="1:51" x14ac:dyDescent="0.2">
      <c r="A10" s="12" t="s">
        <v>8</v>
      </c>
      <c r="B10" s="97">
        <f t="shared" si="7"/>
        <v>11087.21</v>
      </c>
      <c r="C10" s="38">
        <v>11087.21</v>
      </c>
      <c r="D10" s="38">
        <v>11087.21</v>
      </c>
      <c r="E10" s="13">
        <v>0</v>
      </c>
      <c r="F10" s="13">
        <f t="shared" si="8"/>
        <v>0</v>
      </c>
      <c r="G10" s="14">
        <v>18.346399999999999</v>
      </c>
      <c r="H10" s="15">
        <v>11087.21</v>
      </c>
      <c r="I10" s="13">
        <v>11087.21</v>
      </c>
      <c r="J10" s="13">
        <v>0</v>
      </c>
      <c r="K10" s="13">
        <f t="shared" si="9"/>
        <v>0</v>
      </c>
      <c r="L10" s="14">
        <v>5.2869999999999999</v>
      </c>
      <c r="M10" s="15">
        <v>11087.21</v>
      </c>
      <c r="N10" s="13">
        <v>11087.21</v>
      </c>
      <c r="O10" s="13">
        <v>0</v>
      </c>
      <c r="P10" s="13">
        <f t="shared" si="10"/>
        <v>0</v>
      </c>
      <c r="Q10" s="14">
        <v>16.778199999999998</v>
      </c>
      <c r="R10" s="13">
        <v>11087.21</v>
      </c>
      <c r="S10" s="13">
        <v>11087.21</v>
      </c>
      <c r="T10" s="13">
        <v>0</v>
      </c>
      <c r="U10" s="13">
        <f t="shared" si="11"/>
        <v>0</v>
      </c>
      <c r="V10" s="14">
        <v>10.606400000000001</v>
      </c>
      <c r="W10" s="15">
        <v>11087.21</v>
      </c>
      <c r="X10" s="16">
        <v>11087.21</v>
      </c>
      <c r="Y10" s="16">
        <v>0</v>
      </c>
      <c r="Z10" s="16">
        <f t="shared" si="12"/>
        <v>0</v>
      </c>
      <c r="AA10" s="30">
        <v>12.0314</v>
      </c>
      <c r="AB10" s="13">
        <v>11087.21</v>
      </c>
      <c r="AC10" s="13">
        <v>11087.21</v>
      </c>
      <c r="AD10" s="16">
        <v>0</v>
      </c>
      <c r="AE10" s="13">
        <f t="shared" si="14"/>
        <v>0</v>
      </c>
      <c r="AF10" s="16">
        <v>9.6920999999999999</v>
      </c>
      <c r="AG10" s="15">
        <v>11218.12</v>
      </c>
      <c r="AH10" s="13">
        <v>11525.45</v>
      </c>
      <c r="AI10" s="16">
        <f t="shared" si="13"/>
        <v>1.1807298680191112</v>
      </c>
      <c r="AJ10" s="16">
        <f t="shared" si="0"/>
        <v>3.9526625724596323</v>
      </c>
      <c r="AK10" s="14">
        <v>9.8000000000000007</v>
      </c>
      <c r="AL10" s="15">
        <v>11230.49</v>
      </c>
      <c r="AM10" s="16">
        <f t="shared" si="1"/>
        <v>1.2922998662422798</v>
      </c>
      <c r="AN10" s="14">
        <v>0.26</v>
      </c>
      <c r="AO10" s="15">
        <v>11455.74</v>
      </c>
      <c r="AP10" s="16">
        <f t="shared" si="2"/>
        <v>3.3239200844937611</v>
      </c>
      <c r="AQ10" s="14">
        <v>0.28000000000000003</v>
      </c>
      <c r="AR10" s="15">
        <v>11225.77</v>
      </c>
      <c r="AS10" s="16">
        <f t="shared" si="3"/>
        <v>1.2497282905257618</v>
      </c>
      <c r="AT10" s="14">
        <v>0.39</v>
      </c>
      <c r="AU10" s="15">
        <v>11427.66</v>
      </c>
      <c r="AV10" s="16">
        <f t="shared" si="4"/>
        <v>3.0706552865869838</v>
      </c>
      <c r="AW10" s="14">
        <v>0.62</v>
      </c>
      <c r="AX10">
        <f t="shared" si="5"/>
        <v>0</v>
      </c>
      <c r="AY10">
        <f t="shared" si="6"/>
        <v>0</v>
      </c>
    </row>
    <row r="11" spans="1:51" x14ac:dyDescent="0.2">
      <c r="A11" s="12" t="s">
        <v>9</v>
      </c>
      <c r="B11" s="97">
        <f t="shared" si="7"/>
        <v>801.91</v>
      </c>
      <c r="C11" s="38">
        <v>801.91</v>
      </c>
      <c r="D11" s="38">
        <v>801.91</v>
      </c>
      <c r="E11" s="13">
        <v>0</v>
      </c>
      <c r="F11" s="13">
        <f t="shared" si="8"/>
        <v>0</v>
      </c>
      <c r="G11" s="14">
        <v>131.63239999999999</v>
      </c>
      <c r="H11" s="15">
        <v>801.91</v>
      </c>
      <c r="I11" s="13">
        <v>801.91</v>
      </c>
      <c r="J11" s="13">
        <v>0</v>
      </c>
      <c r="K11" s="13">
        <f t="shared" si="9"/>
        <v>0</v>
      </c>
      <c r="L11" s="14">
        <v>30.731300000000001</v>
      </c>
      <c r="M11" s="15">
        <v>801.91</v>
      </c>
      <c r="N11" s="13">
        <v>801.91</v>
      </c>
      <c r="O11" s="13">
        <v>0</v>
      </c>
      <c r="P11" s="13">
        <f t="shared" si="10"/>
        <v>0</v>
      </c>
      <c r="Q11" s="14">
        <v>162.43190000000001</v>
      </c>
      <c r="R11" s="13">
        <v>801.91</v>
      </c>
      <c r="S11" s="13">
        <v>801.91</v>
      </c>
      <c r="T11" s="13">
        <v>0</v>
      </c>
      <c r="U11" s="13">
        <f t="shared" si="11"/>
        <v>0</v>
      </c>
      <c r="V11" s="14">
        <v>66.911199999999994</v>
      </c>
      <c r="W11" s="15">
        <v>911.06</v>
      </c>
      <c r="X11" s="16">
        <v>798.83799999999997</v>
      </c>
      <c r="Y11" s="16">
        <v>14.048154945057695</v>
      </c>
      <c r="Z11" s="16">
        <f t="shared" si="12"/>
        <v>13.611253133144615</v>
      </c>
      <c r="AA11" s="30">
        <v>20.001100000000001</v>
      </c>
      <c r="AB11" s="13">
        <v>820.51</v>
      </c>
      <c r="AC11" s="13">
        <v>799.61</v>
      </c>
      <c r="AD11" s="16">
        <v>2.6137999999999999</v>
      </c>
      <c r="AE11" s="13">
        <f t="shared" si="14"/>
        <v>2.3194622837974364</v>
      </c>
      <c r="AF11" s="16">
        <v>20.001899999999999</v>
      </c>
      <c r="AG11" s="15">
        <v>818.94</v>
      </c>
      <c r="AH11" s="13">
        <v>832.65</v>
      </c>
      <c r="AI11" s="16">
        <f t="shared" si="13"/>
        <v>2.1236797146812094</v>
      </c>
      <c r="AJ11" s="16">
        <f t="shared" si="0"/>
        <v>3.8333478819318887</v>
      </c>
      <c r="AK11" s="14">
        <v>12.92</v>
      </c>
      <c r="AL11" s="15">
        <v>847.99</v>
      </c>
      <c r="AM11" s="16">
        <f t="shared" si="1"/>
        <v>5.746280754698164</v>
      </c>
      <c r="AN11" s="14">
        <v>0.46</v>
      </c>
      <c r="AO11" s="15">
        <v>852.73</v>
      </c>
      <c r="AP11" s="16">
        <f t="shared" si="2"/>
        <v>6.3373695302465434</v>
      </c>
      <c r="AQ11" s="14">
        <v>0.71</v>
      </c>
      <c r="AR11" s="15">
        <v>847.65</v>
      </c>
      <c r="AS11" s="16">
        <f t="shared" si="3"/>
        <v>5.7038819817685296</v>
      </c>
      <c r="AT11" s="14">
        <v>0.57999999999999996</v>
      </c>
      <c r="AU11" s="15">
        <v>822.46</v>
      </c>
      <c r="AV11" s="16">
        <f t="shared" si="4"/>
        <v>2.5626317167762052</v>
      </c>
      <c r="AW11" s="14">
        <v>0.89</v>
      </c>
      <c r="AX11">
        <f t="shared" si="5"/>
        <v>0</v>
      </c>
      <c r="AY11">
        <f t="shared" si="6"/>
        <v>2.3194622837974364</v>
      </c>
    </row>
    <row r="12" spans="1:51" ht="17" thickBot="1" x14ac:dyDescent="0.25">
      <c r="A12" s="12" t="s">
        <v>10</v>
      </c>
      <c r="B12" s="97">
        <f t="shared" si="7"/>
        <v>945.3184</v>
      </c>
      <c r="C12" s="38">
        <v>945.3184</v>
      </c>
      <c r="D12" s="38">
        <v>945.3184</v>
      </c>
      <c r="E12" s="13">
        <v>0</v>
      </c>
      <c r="F12" s="13">
        <f t="shared" si="8"/>
        <v>0</v>
      </c>
      <c r="G12" s="14">
        <v>448.16640000000001</v>
      </c>
      <c r="H12" s="39">
        <v>945.3184</v>
      </c>
      <c r="I12" s="40">
        <v>945.3184</v>
      </c>
      <c r="J12" s="13">
        <v>0</v>
      </c>
      <c r="K12" s="13">
        <f t="shared" si="9"/>
        <v>0</v>
      </c>
      <c r="L12" s="14">
        <v>80.545100000000005</v>
      </c>
      <c r="M12" s="39">
        <v>945.3184</v>
      </c>
      <c r="N12" s="40">
        <v>945.3184</v>
      </c>
      <c r="O12" s="13">
        <v>0</v>
      </c>
      <c r="P12" s="13">
        <f t="shared" si="10"/>
        <v>0</v>
      </c>
      <c r="Q12" s="14">
        <v>461.7158</v>
      </c>
      <c r="R12" s="40">
        <v>945.3184</v>
      </c>
      <c r="S12" s="40">
        <v>945.3184</v>
      </c>
      <c r="T12" s="13">
        <v>0</v>
      </c>
      <c r="U12" s="13">
        <f t="shared" si="11"/>
        <v>0</v>
      </c>
      <c r="V12" s="14">
        <v>337.95639999999997</v>
      </c>
      <c r="W12" s="15">
        <v>1126.02</v>
      </c>
      <c r="X12" s="16">
        <v>939.56100000000004</v>
      </c>
      <c r="Y12" s="16">
        <v>19.845332022082644</v>
      </c>
      <c r="Z12" s="16">
        <f t="shared" si="12"/>
        <v>19.115421851515848</v>
      </c>
      <c r="AA12" s="30">
        <v>20.003499999999999</v>
      </c>
      <c r="AB12" s="13">
        <v>1316.6926000000001</v>
      </c>
      <c r="AC12" s="13">
        <v>939.20370000000003</v>
      </c>
      <c r="AD12" s="16">
        <v>40.192399999999999</v>
      </c>
      <c r="AE12" s="13">
        <f t="shared" si="14"/>
        <v>39.285620590903555</v>
      </c>
      <c r="AF12" s="16">
        <v>20.011700000000001</v>
      </c>
      <c r="AG12" s="15">
        <v>950.74</v>
      </c>
      <c r="AH12" s="13">
        <v>963.44</v>
      </c>
      <c r="AI12" s="16">
        <f t="shared" si="13"/>
        <v>0.57352104856945685</v>
      </c>
      <c r="AJ12" s="16">
        <f t="shared" si="0"/>
        <v>1.9169837379659656</v>
      </c>
      <c r="AK12" s="14">
        <v>17.579999999999998</v>
      </c>
      <c r="AL12" s="15">
        <v>976.01</v>
      </c>
      <c r="AM12" s="16">
        <f t="shared" si="1"/>
        <v>3.2466944470773016</v>
      </c>
      <c r="AN12" s="14">
        <v>1</v>
      </c>
      <c r="AO12" s="15">
        <v>990.14</v>
      </c>
      <c r="AP12" s="16">
        <f t="shared" si="2"/>
        <v>4.741428919610577</v>
      </c>
      <c r="AQ12" s="14">
        <v>1.03</v>
      </c>
      <c r="AR12" s="15">
        <v>976.01</v>
      </c>
      <c r="AS12" s="16">
        <f t="shared" si="3"/>
        <v>3.2466944470773016</v>
      </c>
      <c r="AT12" s="14">
        <v>1.59</v>
      </c>
      <c r="AU12" s="15">
        <v>998.98</v>
      </c>
      <c r="AV12" s="16">
        <f t="shared" si="4"/>
        <v>5.6765635790015327</v>
      </c>
      <c r="AW12" s="14">
        <v>1.96</v>
      </c>
      <c r="AX12">
        <f t="shared" si="5"/>
        <v>0</v>
      </c>
      <c r="AY12">
        <f t="shared" si="6"/>
        <v>39.285620590903555</v>
      </c>
    </row>
    <row r="13" spans="1:51" ht="17" thickBot="1" x14ac:dyDescent="0.25">
      <c r="A13" s="21" t="s">
        <v>126</v>
      </c>
      <c r="B13" s="98">
        <f>AVERAGE(B3:B12)</f>
        <v>3729.79484</v>
      </c>
      <c r="C13" s="24">
        <f>AVERAGE(C3:C12)</f>
        <v>3729.79484</v>
      </c>
      <c r="D13" s="24">
        <f t="shared" ref="D13:Q13" si="15">AVERAGE(D3:D12)</f>
        <v>3729.79484</v>
      </c>
      <c r="E13" s="24">
        <f t="shared" si="15"/>
        <v>0</v>
      </c>
      <c r="F13" s="24">
        <f t="shared" si="15"/>
        <v>0</v>
      </c>
      <c r="G13" s="25">
        <f t="shared" si="15"/>
        <v>68.210380000000001</v>
      </c>
      <c r="H13" s="41">
        <f t="shared" si="15"/>
        <v>3729.79484</v>
      </c>
      <c r="I13" s="24">
        <f t="shared" si="15"/>
        <v>3729.79484</v>
      </c>
      <c r="J13" s="24">
        <f t="shared" si="15"/>
        <v>0</v>
      </c>
      <c r="K13" s="24">
        <f t="shared" si="15"/>
        <v>0</v>
      </c>
      <c r="L13" s="25">
        <f t="shared" si="15"/>
        <v>14.51576</v>
      </c>
      <c r="M13" s="23">
        <f>AVERAGE(M3:M12)</f>
        <v>3729.79484</v>
      </c>
      <c r="N13" s="24">
        <f t="shared" si="15"/>
        <v>3729.79484</v>
      </c>
      <c r="O13" s="24">
        <f t="shared" si="15"/>
        <v>0</v>
      </c>
      <c r="P13" s="24">
        <f t="shared" si="15"/>
        <v>0</v>
      </c>
      <c r="Q13" s="25">
        <f t="shared" si="15"/>
        <v>74.825520000000012</v>
      </c>
      <c r="R13" s="24">
        <f>AVERAGE(R3:R12)</f>
        <v>3729.79484</v>
      </c>
      <c r="S13" s="24">
        <f>AVERAGE(S3:S12)</f>
        <v>3729.79484</v>
      </c>
      <c r="T13" s="24">
        <f>AVERAGE(T3:T12)</f>
        <v>0</v>
      </c>
      <c r="U13" s="24">
        <f>AVERAGE(U3:U12)</f>
        <v>0</v>
      </c>
      <c r="V13" s="25">
        <f>AVERAGE(V3:V12)</f>
        <v>49.210889999999992</v>
      </c>
      <c r="W13" s="23">
        <f t="shared" ref="W13:AA13" si="16">AVERAGE(W3:W12)</f>
        <v>3767.6799999999994</v>
      </c>
      <c r="X13" s="24">
        <f t="shared" si="16"/>
        <v>3712.7092499999999</v>
      </c>
      <c r="Y13" s="24">
        <f t="shared" si="16"/>
        <v>3.7419153179240707</v>
      </c>
      <c r="Z13" s="24">
        <f t="shared" si="16"/>
        <v>3.3948866690235855</v>
      </c>
      <c r="AA13" s="25">
        <f t="shared" si="16"/>
        <v>9.5033100000000008</v>
      </c>
      <c r="AB13" s="24">
        <f t="shared" ref="AB13:AF13" si="17">AVERAGE(AB3:AB12)</f>
        <v>3768.7922600000006</v>
      </c>
      <c r="AC13" s="24">
        <f t="shared" si="17"/>
        <v>3722.9005099999995</v>
      </c>
      <c r="AD13" s="24">
        <f t="shared" si="17"/>
        <v>4.3644400000000001</v>
      </c>
      <c r="AE13" s="24">
        <f t="shared" si="17"/>
        <v>4.1605082874700994</v>
      </c>
      <c r="AF13" s="24">
        <f t="shared" si="17"/>
        <v>7.8603300000000003</v>
      </c>
      <c r="AG13" s="41">
        <f>AVERAGE(AG3:AG12)</f>
        <v>3790.1580000000004</v>
      </c>
      <c r="AH13" s="24">
        <f t="shared" ref="AH13:AJ13" si="18">AVERAGE(AH3:AH12)</f>
        <v>3934.8640000000005</v>
      </c>
      <c r="AI13" s="42">
        <f>AVERAGE(AI3:AI12)</f>
        <v>1.6293784186050171</v>
      </c>
      <c r="AJ13" s="24">
        <f t="shared" si="18"/>
        <v>4.7726248182998399</v>
      </c>
      <c r="AK13" s="43">
        <f>AVERAGE(AK3:AK12)</f>
        <v>8.875</v>
      </c>
      <c r="AL13" s="41">
        <f>AVERAGE(AL3:AL12)</f>
        <v>3823.3199999999997</v>
      </c>
      <c r="AM13" s="42">
        <f t="shared" ref="AM13:AW13" si="19">AVERAGE(AM3:AM12)</f>
        <v>2.7428883708470329</v>
      </c>
      <c r="AN13" s="43">
        <f t="shared" si="19"/>
        <v>0.251</v>
      </c>
      <c r="AO13" s="41">
        <f t="shared" si="19"/>
        <v>3955.35</v>
      </c>
      <c r="AP13" s="42">
        <f t="shared" si="19"/>
        <v>5.6786686739414289</v>
      </c>
      <c r="AQ13" s="43">
        <f t="shared" si="19"/>
        <v>0.32300000000000006</v>
      </c>
      <c r="AR13" s="41">
        <f t="shared" si="19"/>
        <v>3819.614</v>
      </c>
      <c r="AS13" s="42">
        <f t="shared" si="19"/>
        <v>2.6117799955430794</v>
      </c>
      <c r="AT13" s="43">
        <f t="shared" si="19"/>
        <v>0.38200000000000001</v>
      </c>
      <c r="AU13" s="41">
        <f t="shared" si="19"/>
        <v>3838.2300000000005</v>
      </c>
      <c r="AV13" s="42">
        <f t="shared" si="19"/>
        <v>2.7714378071136947</v>
      </c>
      <c r="AW13" s="43">
        <f t="shared" si="19"/>
        <v>0.46100000000000002</v>
      </c>
      <c r="AX13">
        <f>AVERAGE(AX3:AX12)</f>
        <v>0</v>
      </c>
      <c r="AY13">
        <f>AVERAGE(AY3:AY12)</f>
        <v>4.1605082874700994</v>
      </c>
    </row>
    <row r="14" spans="1:51" ht="17" thickBo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37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51" ht="17" thickBot="1" x14ac:dyDescent="0.25">
      <c r="A15" s="64" t="s">
        <v>45</v>
      </c>
      <c r="B15" s="65" t="s">
        <v>46</v>
      </c>
      <c r="C15" s="65" t="s">
        <v>23</v>
      </c>
      <c r="D15" s="65" t="s">
        <v>25</v>
      </c>
      <c r="E15" s="65" t="s">
        <v>26</v>
      </c>
      <c r="F15" s="65" t="s">
        <v>27</v>
      </c>
      <c r="G15" s="65" t="s">
        <v>33</v>
      </c>
      <c r="H15" s="65" t="s">
        <v>34</v>
      </c>
      <c r="I15" s="66" t="s">
        <v>29</v>
      </c>
    </row>
    <row r="16" spans="1:51" x14ac:dyDescent="0.2">
      <c r="A16" s="67" t="s">
        <v>47</v>
      </c>
      <c r="B16" s="55">
        <v>2760</v>
      </c>
      <c r="C16" s="55">
        <v>2760</v>
      </c>
      <c r="D16" s="55">
        <v>2899.6</v>
      </c>
      <c r="E16" s="55">
        <v>5.2</v>
      </c>
      <c r="F16" s="55">
        <v>2995</v>
      </c>
      <c r="G16" s="55">
        <v>3854.8</v>
      </c>
      <c r="H16" s="55">
        <v>113.6</v>
      </c>
      <c r="I16" s="63">
        <v>0</v>
      </c>
    </row>
    <row r="17" spans="1:9" x14ac:dyDescent="0.2">
      <c r="A17" s="5" t="s">
        <v>48</v>
      </c>
      <c r="B17" s="2">
        <v>7788</v>
      </c>
      <c r="C17" s="2">
        <v>7788</v>
      </c>
      <c r="D17" s="2">
        <v>8162.9</v>
      </c>
      <c r="E17" s="2">
        <v>5.8</v>
      </c>
      <c r="F17" s="2">
        <v>9067</v>
      </c>
      <c r="G17" s="2">
        <v>11398.8</v>
      </c>
      <c r="H17" s="2">
        <v>124.9</v>
      </c>
      <c r="I17" s="3">
        <v>0</v>
      </c>
    </row>
    <row r="18" spans="1:9" x14ac:dyDescent="0.2">
      <c r="A18" s="5" t="s">
        <v>49</v>
      </c>
      <c r="B18" s="2">
        <v>1806</v>
      </c>
      <c r="C18" s="2">
        <v>1850</v>
      </c>
      <c r="D18" s="2">
        <v>1861.9</v>
      </c>
      <c r="E18" s="2">
        <v>6.2</v>
      </c>
      <c r="F18" s="2">
        <v>1867</v>
      </c>
      <c r="G18" s="2">
        <v>2550.8000000000002</v>
      </c>
      <c r="H18" s="2">
        <v>71.900000000000006</v>
      </c>
      <c r="I18" s="3">
        <v>0</v>
      </c>
    </row>
    <row r="19" spans="1:9" x14ac:dyDescent="0.2">
      <c r="A19" s="5" t="s">
        <v>50</v>
      </c>
      <c r="B19" s="2">
        <v>1283</v>
      </c>
      <c r="C19" s="2">
        <v>1302</v>
      </c>
      <c r="D19" s="2">
        <v>1302</v>
      </c>
      <c r="E19" s="2">
        <v>6.4</v>
      </c>
      <c r="F19" s="2">
        <v>1302</v>
      </c>
      <c r="G19" s="2">
        <v>1834</v>
      </c>
      <c r="H19" s="2">
        <v>1.4</v>
      </c>
      <c r="I19" s="3">
        <v>0</v>
      </c>
    </row>
    <row r="20" spans="1:9" x14ac:dyDescent="0.2">
      <c r="A20" s="5" t="s">
        <v>51</v>
      </c>
      <c r="B20" s="2">
        <v>2937</v>
      </c>
      <c r="C20" s="2">
        <v>2991</v>
      </c>
      <c r="D20" s="2">
        <v>2991</v>
      </c>
      <c r="E20" s="2">
        <v>6.4</v>
      </c>
      <c r="F20" s="2">
        <v>3090</v>
      </c>
      <c r="G20" s="2">
        <v>4367.6000000000004</v>
      </c>
      <c r="H20" s="2">
        <v>5.3</v>
      </c>
      <c r="I20" s="3">
        <v>0</v>
      </c>
    </row>
    <row r="21" spans="1:9" x14ac:dyDescent="0.2">
      <c r="A21" s="5" t="s">
        <v>52</v>
      </c>
      <c r="B21" s="2">
        <v>7288</v>
      </c>
      <c r="C21" s="2">
        <v>7583</v>
      </c>
      <c r="D21" s="2">
        <v>7592.9</v>
      </c>
      <c r="E21" s="2">
        <v>8.8000000000000007</v>
      </c>
      <c r="F21" s="2">
        <v>8132</v>
      </c>
      <c r="G21" s="2">
        <v>12577</v>
      </c>
      <c r="H21" s="2">
        <v>38.200000000000003</v>
      </c>
      <c r="I21" s="3">
        <v>0.1</v>
      </c>
    </row>
    <row r="22" spans="1:9" x14ac:dyDescent="0.2">
      <c r="A22" s="5" t="s">
        <v>53</v>
      </c>
      <c r="B22" s="2">
        <v>630</v>
      </c>
      <c r="C22" s="2">
        <v>639.79999999999995</v>
      </c>
      <c r="D22" s="2">
        <v>639.79999999999995</v>
      </c>
      <c r="E22" s="2">
        <v>9.5</v>
      </c>
      <c r="F22" s="2">
        <v>680.6</v>
      </c>
      <c r="G22" s="2">
        <v>1038.7</v>
      </c>
      <c r="H22" s="2">
        <v>12.8</v>
      </c>
      <c r="I22" s="3">
        <v>0.1</v>
      </c>
    </row>
    <row r="23" spans="1:9" x14ac:dyDescent="0.2">
      <c r="A23" s="5" t="s">
        <v>54</v>
      </c>
      <c r="B23" s="2">
        <v>11087</v>
      </c>
      <c r="C23" s="2">
        <v>11218.1</v>
      </c>
      <c r="D23" s="2">
        <v>11255</v>
      </c>
      <c r="E23" s="2">
        <v>9</v>
      </c>
      <c r="F23" s="2">
        <v>12133.1</v>
      </c>
      <c r="G23" s="2">
        <v>18390.2</v>
      </c>
      <c r="H23" s="2">
        <v>16.7</v>
      </c>
      <c r="I23" s="3">
        <v>0.1</v>
      </c>
    </row>
    <row r="24" spans="1:9" x14ac:dyDescent="0.2">
      <c r="A24" s="5" t="s">
        <v>55</v>
      </c>
      <c r="B24" s="2">
        <v>802</v>
      </c>
      <c r="C24" s="2">
        <v>818.9</v>
      </c>
      <c r="D24" s="2">
        <v>818.9</v>
      </c>
      <c r="E24" s="2">
        <v>12.2</v>
      </c>
      <c r="F24" s="2">
        <v>872.6</v>
      </c>
      <c r="G24" s="2">
        <v>1458</v>
      </c>
      <c r="H24" s="2">
        <v>12.5</v>
      </c>
      <c r="I24" s="3">
        <v>0.1</v>
      </c>
    </row>
    <row r="25" spans="1:9" ht="17" thickBot="1" x14ac:dyDescent="0.25">
      <c r="A25" s="5" t="s">
        <v>56</v>
      </c>
      <c r="B25" s="2">
        <v>947.4</v>
      </c>
      <c r="C25" s="2">
        <v>950.7</v>
      </c>
      <c r="D25" s="2">
        <v>950.7</v>
      </c>
      <c r="E25" s="2">
        <v>16.399999999999999</v>
      </c>
      <c r="F25" s="2">
        <v>1031</v>
      </c>
      <c r="G25" s="2">
        <v>1784.5</v>
      </c>
      <c r="H25" s="2">
        <v>24</v>
      </c>
      <c r="I25" s="3">
        <v>0.3</v>
      </c>
    </row>
    <row r="26" spans="1:9" ht="17" thickBot="1" x14ac:dyDescent="0.25">
      <c r="A26" s="21" t="s">
        <v>126</v>
      </c>
      <c r="B26" s="6">
        <v>3732.84</v>
      </c>
      <c r="C26" s="6">
        <v>3790.15</v>
      </c>
      <c r="D26" s="6">
        <v>3847.47</v>
      </c>
      <c r="E26" s="6">
        <v>8.59</v>
      </c>
      <c r="F26" s="6">
        <v>4117.03</v>
      </c>
      <c r="G26" s="6">
        <v>5925.44</v>
      </c>
      <c r="H26" s="6">
        <v>42.13</v>
      </c>
      <c r="I26" s="7">
        <v>7.0000000000000007E-2</v>
      </c>
    </row>
  </sheetData>
  <mergeCells count="13">
    <mergeCell ref="B1:B2"/>
    <mergeCell ref="A1:A2"/>
    <mergeCell ref="AB1:AF1"/>
    <mergeCell ref="R1:V1"/>
    <mergeCell ref="M1:Q1"/>
    <mergeCell ref="H1:L1"/>
    <mergeCell ref="C1:G1"/>
    <mergeCell ref="W1:AA1"/>
    <mergeCell ref="AL1:AN1"/>
    <mergeCell ref="AO1:AQ1"/>
    <mergeCell ref="AR1:AT1"/>
    <mergeCell ref="AU1:AW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BC110"/>
  <sheetViews>
    <sheetView topLeftCell="K1" zoomScale="120" zoomScaleNormal="120" workbookViewId="0">
      <pane ySplit="2" topLeftCell="A82" activePane="bottomLeft" state="frozen"/>
      <selection activeCell="Q1" sqref="Q1"/>
      <selection pane="bottomLeft" activeCell="AH103" sqref="AH103"/>
    </sheetView>
  </sheetViews>
  <sheetFormatPr baseColWidth="10" defaultRowHeight="16" x14ac:dyDescent="0.2"/>
  <cols>
    <col min="1" max="1" width="8" bestFit="1" customWidth="1"/>
    <col min="2" max="2" width="9.1640625" bestFit="1" customWidth="1"/>
    <col min="3" max="4" width="6.6640625" bestFit="1" customWidth="1"/>
    <col min="5" max="5" width="7" bestFit="1" customWidth="1"/>
    <col min="6" max="6" width="8.33203125" bestFit="1" customWidth="1"/>
    <col min="7" max="7" width="7.6640625" bestFit="1" customWidth="1"/>
    <col min="8" max="9" width="9.1640625" bestFit="1" customWidth="1"/>
    <col min="10" max="10" width="7" bestFit="1" customWidth="1"/>
    <col min="11" max="11" width="8.33203125" bestFit="1" customWidth="1"/>
    <col min="12" max="12" width="7.6640625" bestFit="1" customWidth="1"/>
    <col min="13" max="13" width="6.6640625" bestFit="1" customWidth="1"/>
    <col min="14" max="14" width="9.1640625" bestFit="1" customWidth="1"/>
    <col min="15" max="15" width="7" bestFit="1" customWidth="1"/>
    <col min="16" max="16" width="8.33203125" bestFit="1" customWidth="1"/>
    <col min="17" max="17" width="7.6640625" bestFit="1" customWidth="1"/>
    <col min="18" max="19" width="6.6640625" bestFit="1" customWidth="1"/>
    <col min="20" max="20" width="7" bestFit="1" customWidth="1"/>
    <col min="21" max="21" width="8.33203125" bestFit="1" customWidth="1"/>
    <col min="22" max="22" width="5.6640625" bestFit="1" customWidth="1"/>
    <col min="23" max="24" width="6.6640625" bestFit="1" customWidth="1"/>
    <col min="25" max="25" width="7" bestFit="1" customWidth="1"/>
    <col min="26" max="26" width="8.33203125" bestFit="1" customWidth="1"/>
    <col min="27" max="27" width="5.6640625" bestFit="1" customWidth="1"/>
    <col min="28" max="29" width="6.6640625" bestFit="1" customWidth="1"/>
    <col min="30" max="30" width="7" bestFit="1" customWidth="1"/>
    <col min="31" max="31" width="8.33203125" bestFit="1" customWidth="1"/>
    <col min="32" max="32" width="5.6640625" bestFit="1" customWidth="1"/>
    <col min="33" max="33" width="6.6640625" bestFit="1" customWidth="1"/>
    <col min="34" max="34" width="8.5" bestFit="1" customWidth="1"/>
    <col min="35" max="35" width="6.6640625" bestFit="1" customWidth="1"/>
    <col min="36" max="36" width="7.83203125" bestFit="1" customWidth="1"/>
    <col min="37" max="37" width="6.1640625" bestFit="1" customWidth="1"/>
    <col min="38" max="38" width="8.83203125" bestFit="1" customWidth="1"/>
    <col min="39" max="39" width="8.1640625" bestFit="1" customWidth="1"/>
    <col min="40" max="40" width="11.6640625" bestFit="1" customWidth="1"/>
    <col min="41" max="41" width="8.83203125" bestFit="1" customWidth="1"/>
    <col min="42" max="42" width="6.6640625" bestFit="1" customWidth="1"/>
    <col min="43" max="43" width="5.33203125" bestFit="1" customWidth="1"/>
    <col min="44" max="44" width="5.6640625" bestFit="1" customWidth="1"/>
    <col min="45" max="45" width="6.6640625" bestFit="1" customWidth="1"/>
    <col min="46" max="46" width="5.33203125" bestFit="1" customWidth="1"/>
    <col min="47" max="47" width="5.6640625" bestFit="1" customWidth="1"/>
    <col min="48" max="48" width="6.6640625" bestFit="1" customWidth="1"/>
    <col min="49" max="49" width="5.33203125" bestFit="1" customWidth="1"/>
    <col min="50" max="50" width="5.6640625" bestFit="1" customWidth="1"/>
    <col min="51" max="51" width="6.6640625" bestFit="1" customWidth="1"/>
    <col min="52" max="52" width="5.33203125" bestFit="1" customWidth="1"/>
    <col min="53" max="53" width="4.6640625" bestFit="1" customWidth="1"/>
    <col min="54" max="54" width="12.1640625" bestFit="1" customWidth="1"/>
    <col min="55" max="55" width="13.1640625" bestFit="1" customWidth="1"/>
    <col min="56" max="57" width="7.1640625" bestFit="1" customWidth="1"/>
    <col min="58" max="58" width="12.1640625" bestFit="1" customWidth="1"/>
  </cols>
  <sheetData>
    <row r="1" spans="1:55" ht="17" thickBot="1" x14ac:dyDescent="0.25">
      <c r="A1" s="116" t="s">
        <v>125</v>
      </c>
      <c r="B1" s="116" t="s">
        <v>22</v>
      </c>
      <c r="C1" s="113" t="s">
        <v>103</v>
      </c>
      <c r="D1" s="114"/>
      <c r="E1" s="114"/>
      <c r="F1" s="114"/>
      <c r="G1" s="115"/>
      <c r="H1" s="113" t="s">
        <v>11</v>
      </c>
      <c r="I1" s="114"/>
      <c r="J1" s="114"/>
      <c r="K1" s="114"/>
      <c r="L1" s="115"/>
      <c r="M1" s="113" t="s">
        <v>130</v>
      </c>
      <c r="N1" s="114"/>
      <c r="O1" s="114"/>
      <c r="P1" s="114"/>
      <c r="Q1" s="115"/>
      <c r="R1" s="113" t="s">
        <v>129</v>
      </c>
      <c r="S1" s="114"/>
      <c r="T1" s="114"/>
      <c r="U1" s="114"/>
      <c r="V1" s="115"/>
      <c r="W1" s="113" t="s">
        <v>131</v>
      </c>
      <c r="X1" s="114"/>
      <c r="Y1" s="114"/>
      <c r="Z1" s="114"/>
      <c r="AA1" s="115"/>
      <c r="AB1" s="113" t="s">
        <v>128</v>
      </c>
      <c r="AC1" s="114"/>
      <c r="AD1" s="114"/>
      <c r="AE1" s="114"/>
      <c r="AF1" s="115"/>
      <c r="AG1" s="118" t="s">
        <v>81</v>
      </c>
      <c r="AH1" s="119"/>
      <c r="AI1" s="119"/>
      <c r="AJ1" s="119"/>
      <c r="AK1" s="119"/>
      <c r="AL1" s="119"/>
      <c r="AM1" s="119"/>
      <c r="AN1" s="119"/>
      <c r="AO1" s="119"/>
      <c r="AP1" s="113" t="s">
        <v>41</v>
      </c>
      <c r="AQ1" s="114"/>
      <c r="AR1" s="115"/>
      <c r="AS1" s="113" t="s">
        <v>42</v>
      </c>
      <c r="AT1" s="114"/>
      <c r="AU1" s="115"/>
      <c r="AV1" s="113" t="s">
        <v>43</v>
      </c>
      <c r="AW1" s="114"/>
      <c r="AX1" s="114"/>
      <c r="AY1" s="113" t="s">
        <v>44</v>
      </c>
      <c r="AZ1" s="114"/>
      <c r="BA1" s="115"/>
    </row>
    <row r="2" spans="1:55" ht="17" thickBot="1" x14ac:dyDescent="0.25">
      <c r="A2" s="117"/>
      <c r="B2" s="117"/>
      <c r="C2" s="11" t="s">
        <v>15</v>
      </c>
      <c r="D2" s="9" t="s">
        <v>16</v>
      </c>
      <c r="E2" s="9" t="s">
        <v>123</v>
      </c>
      <c r="F2" s="9" t="s">
        <v>124</v>
      </c>
      <c r="G2" s="10" t="s">
        <v>26</v>
      </c>
      <c r="H2" s="11" t="s">
        <v>15</v>
      </c>
      <c r="I2" s="9" t="s">
        <v>16</v>
      </c>
      <c r="J2" s="9" t="s">
        <v>123</v>
      </c>
      <c r="K2" s="9" t="s">
        <v>124</v>
      </c>
      <c r="L2" s="10" t="s">
        <v>26</v>
      </c>
      <c r="M2" s="11" t="s">
        <v>15</v>
      </c>
      <c r="N2" s="9" t="s">
        <v>16</v>
      </c>
      <c r="O2" s="9" t="s">
        <v>123</v>
      </c>
      <c r="P2" s="9" t="s">
        <v>124</v>
      </c>
      <c r="Q2" s="10" t="s">
        <v>26</v>
      </c>
      <c r="R2" s="11" t="s">
        <v>15</v>
      </c>
      <c r="S2" s="9" t="s">
        <v>16</v>
      </c>
      <c r="T2" s="9" t="s">
        <v>123</v>
      </c>
      <c r="U2" s="9" t="s">
        <v>124</v>
      </c>
      <c r="V2" s="10" t="s">
        <v>26</v>
      </c>
      <c r="W2" s="11" t="s">
        <v>15</v>
      </c>
      <c r="X2" s="9" t="s">
        <v>16</v>
      </c>
      <c r="Y2" s="9" t="s">
        <v>123</v>
      </c>
      <c r="Z2" s="9" t="s">
        <v>124</v>
      </c>
      <c r="AA2" s="10" t="s">
        <v>26</v>
      </c>
      <c r="AB2" s="11" t="s">
        <v>15</v>
      </c>
      <c r="AC2" s="9" t="s">
        <v>16</v>
      </c>
      <c r="AD2" s="9" t="s">
        <v>123</v>
      </c>
      <c r="AE2" s="9" t="s">
        <v>124</v>
      </c>
      <c r="AF2" s="10" t="s">
        <v>26</v>
      </c>
      <c r="AG2" s="29" t="s">
        <v>23</v>
      </c>
      <c r="AH2" s="27" t="s">
        <v>32</v>
      </c>
      <c r="AI2" s="27" t="s">
        <v>25</v>
      </c>
      <c r="AJ2" s="27" t="s">
        <v>31</v>
      </c>
      <c r="AK2" s="27" t="s">
        <v>26</v>
      </c>
      <c r="AL2" s="27" t="s">
        <v>27</v>
      </c>
      <c r="AM2" s="27" t="s">
        <v>33</v>
      </c>
      <c r="AN2" s="27" t="s">
        <v>28</v>
      </c>
      <c r="AO2" s="27" t="s">
        <v>29</v>
      </c>
      <c r="AP2" s="29" t="s">
        <v>23</v>
      </c>
      <c r="AQ2" s="27" t="s">
        <v>26</v>
      </c>
      <c r="AR2" s="28" t="s">
        <v>24</v>
      </c>
      <c r="AS2" s="29" t="s">
        <v>23</v>
      </c>
      <c r="AT2" s="27" t="s">
        <v>26</v>
      </c>
      <c r="AU2" s="28" t="s">
        <v>24</v>
      </c>
      <c r="AV2" s="29" t="s">
        <v>23</v>
      </c>
      <c r="AW2" s="27" t="s">
        <v>26</v>
      </c>
      <c r="AX2" s="27" t="s">
        <v>24</v>
      </c>
      <c r="AY2" s="29" t="s">
        <v>23</v>
      </c>
      <c r="AZ2" s="27" t="s">
        <v>26</v>
      </c>
      <c r="BA2" s="28" t="s">
        <v>24</v>
      </c>
      <c r="BB2" s="8" t="s">
        <v>115</v>
      </c>
      <c r="BC2" s="8" t="s">
        <v>118</v>
      </c>
    </row>
    <row r="3" spans="1:55" x14ac:dyDescent="0.2">
      <c r="A3" s="12">
        <v>1</v>
      </c>
      <c r="B3" s="13">
        <f t="shared" ref="B3:B34" si="0">MIN(C3,W3,H3,M3,AG3,AP3,AS3,AV3,AY3)</f>
        <v>298</v>
      </c>
      <c r="C3" s="15">
        <v>298</v>
      </c>
      <c r="D3" s="13">
        <v>298</v>
      </c>
      <c r="E3" s="16">
        <v>0</v>
      </c>
      <c r="F3" s="16">
        <f>(C3-$B3)/$B3*100</f>
        <v>0</v>
      </c>
      <c r="G3" s="30">
        <v>20.0305</v>
      </c>
      <c r="H3" s="15">
        <v>298</v>
      </c>
      <c r="I3" s="13">
        <v>298</v>
      </c>
      <c r="J3" s="16">
        <v>0</v>
      </c>
      <c r="K3" s="16">
        <f>(H3-$B3)/$B3*100</f>
        <v>0</v>
      </c>
      <c r="L3" s="30">
        <v>30.158000000000001</v>
      </c>
      <c r="M3" s="15">
        <v>298</v>
      </c>
      <c r="N3" s="13">
        <v>298</v>
      </c>
      <c r="O3" s="16">
        <v>0</v>
      </c>
      <c r="P3" s="16">
        <f>(M3-$B3)/$B3*100</f>
        <v>0</v>
      </c>
      <c r="Q3" s="30">
        <v>15.297000000000001</v>
      </c>
      <c r="R3" s="16">
        <v>298</v>
      </c>
      <c r="S3" s="16">
        <v>298</v>
      </c>
      <c r="T3" s="16">
        <v>0</v>
      </c>
      <c r="U3" s="16">
        <f>(R3-$B3)/$B3*100</f>
        <v>0</v>
      </c>
      <c r="V3" s="16">
        <v>17.262899999999998</v>
      </c>
      <c r="W3" s="15">
        <v>298</v>
      </c>
      <c r="X3" s="13">
        <v>298</v>
      </c>
      <c r="Y3" s="16">
        <v>0</v>
      </c>
      <c r="Z3" s="16">
        <f>(W3-$B3)/$B3*100</f>
        <v>0</v>
      </c>
      <c r="AA3" s="30">
        <v>7.0663999999999998</v>
      </c>
      <c r="AB3" s="16">
        <v>298</v>
      </c>
      <c r="AC3" s="16">
        <v>298</v>
      </c>
      <c r="AD3" s="16">
        <v>0</v>
      </c>
      <c r="AE3" s="16">
        <f>(AB3-$B3)/$B3*100</f>
        <v>0</v>
      </c>
      <c r="AF3" s="16">
        <v>10.9177</v>
      </c>
      <c r="AG3" s="31">
        <v>308</v>
      </c>
      <c r="AH3" s="32">
        <f t="shared" ref="AH3:AH34" si="1">(AG3-W3)/W3*100</f>
        <v>3.3557046979865772</v>
      </c>
      <c r="AI3" s="33">
        <v>308</v>
      </c>
      <c r="AJ3" s="32">
        <f t="shared" ref="AJ3:AJ34" si="2">(AI3-W3)/W3*100</f>
        <v>3.3557046979865772</v>
      </c>
      <c r="AK3" s="33">
        <v>8.24</v>
      </c>
      <c r="AL3" s="33">
        <v>333</v>
      </c>
      <c r="AM3" s="33">
        <v>525.96</v>
      </c>
      <c r="AN3" s="33">
        <v>15.2</v>
      </c>
      <c r="AO3" s="33">
        <v>0.06</v>
      </c>
      <c r="AP3" s="4">
        <v>302</v>
      </c>
      <c r="AQ3" s="2">
        <v>0.27</v>
      </c>
      <c r="AR3" s="69">
        <f t="shared" ref="AR3:AR34" si="3">(AP3-$W3)/$W3*100</f>
        <v>1.3422818791946309</v>
      </c>
      <c r="AS3" s="4">
        <v>333</v>
      </c>
      <c r="AT3" s="2">
        <v>0.19</v>
      </c>
      <c r="AU3" s="69">
        <f t="shared" ref="AU3:AU34" si="4">(AS3-$W3)/$W3*100</f>
        <v>11.74496644295302</v>
      </c>
      <c r="AV3" s="4">
        <v>302</v>
      </c>
      <c r="AW3" s="2">
        <v>0.39</v>
      </c>
      <c r="AX3" s="69">
        <f t="shared" ref="AX3:AX34" si="5">(AV3-$W3)/$W3*100</f>
        <v>1.3422818791946309</v>
      </c>
      <c r="AY3" s="4">
        <v>319</v>
      </c>
      <c r="AZ3" s="2">
        <v>0.26</v>
      </c>
      <c r="BA3" s="68">
        <f t="shared" ref="BA3:BA34" si="6">(AY3-$W3)/$W3*100</f>
        <v>7.0469798657718119</v>
      </c>
      <c r="BB3">
        <f t="shared" ref="BB3:BB34" si="7">(W3-B3)/B3*100</f>
        <v>0</v>
      </c>
      <c r="BC3">
        <f t="shared" ref="BC3:BC34" si="8">(AB3-B3)/B3*100</f>
        <v>0</v>
      </c>
    </row>
    <row r="4" spans="1:55" x14ac:dyDescent="0.2">
      <c r="A4" s="12">
        <v>2</v>
      </c>
      <c r="B4" s="13">
        <f t="shared" si="0"/>
        <v>267</v>
      </c>
      <c r="C4" s="15">
        <v>267</v>
      </c>
      <c r="D4" s="13">
        <v>267</v>
      </c>
      <c r="E4" s="16">
        <v>0</v>
      </c>
      <c r="F4" s="16">
        <f t="shared" ref="F4:F67" si="9">(C4-$B4)/$B4*100</f>
        <v>0</v>
      </c>
      <c r="G4" s="30">
        <v>5.4310999999999998</v>
      </c>
      <c r="H4" s="15">
        <v>267</v>
      </c>
      <c r="I4" s="13">
        <v>267</v>
      </c>
      <c r="J4" s="16">
        <v>0</v>
      </c>
      <c r="K4" s="16">
        <f t="shared" ref="K4:K67" si="10">(H4-$B4)/$B4*100</f>
        <v>0</v>
      </c>
      <c r="L4" s="30">
        <v>12.607699999999999</v>
      </c>
      <c r="M4" s="15">
        <v>267</v>
      </c>
      <c r="N4" s="13">
        <v>267</v>
      </c>
      <c r="O4" s="16">
        <v>0</v>
      </c>
      <c r="P4" s="16">
        <f t="shared" ref="P4:P67" si="11">(M4-$B4)/$B4*100</f>
        <v>0</v>
      </c>
      <c r="Q4" s="30">
        <v>10.619300000000001</v>
      </c>
      <c r="R4" s="16">
        <v>267</v>
      </c>
      <c r="S4" s="16">
        <v>267</v>
      </c>
      <c r="T4" s="16">
        <v>0</v>
      </c>
      <c r="U4" s="16">
        <f t="shared" ref="U4:U67" si="12">(R4-$B4)/$B4*100</f>
        <v>0</v>
      </c>
      <c r="V4" s="16">
        <v>11.9232</v>
      </c>
      <c r="W4" s="15">
        <v>267</v>
      </c>
      <c r="X4" s="13">
        <v>267</v>
      </c>
      <c r="Y4" s="16">
        <v>0</v>
      </c>
      <c r="Z4" s="16">
        <f t="shared" ref="Z4:Z67" si="13">(W4-$B4)/$B4*100</f>
        <v>0</v>
      </c>
      <c r="AA4" s="30">
        <v>2.6097000000000001</v>
      </c>
      <c r="AB4" s="16">
        <v>267</v>
      </c>
      <c r="AC4" s="16">
        <v>267</v>
      </c>
      <c r="AD4" s="16">
        <v>0</v>
      </c>
      <c r="AE4" s="16">
        <f t="shared" ref="AE4:AE67" si="14">(AB4-$B4)/$B4*100</f>
        <v>0</v>
      </c>
      <c r="AF4" s="16">
        <v>3.7744</v>
      </c>
      <c r="AG4" s="15">
        <v>277</v>
      </c>
      <c r="AH4" s="16">
        <f t="shared" si="1"/>
        <v>3.7453183520599254</v>
      </c>
      <c r="AI4" s="13">
        <v>277</v>
      </c>
      <c r="AJ4" s="16">
        <f t="shared" si="2"/>
        <v>3.7453183520599254</v>
      </c>
      <c r="AK4" s="13">
        <v>8.34</v>
      </c>
      <c r="AL4" s="13">
        <v>291</v>
      </c>
      <c r="AM4" s="13">
        <v>477.67</v>
      </c>
      <c r="AN4" s="13">
        <v>8.4</v>
      </c>
      <c r="AO4" s="13">
        <v>0.05</v>
      </c>
      <c r="AP4" s="4">
        <v>282</v>
      </c>
      <c r="AQ4" s="2">
        <v>0.18</v>
      </c>
      <c r="AR4" s="69">
        <f t="shared" si="3"/>
        <v>5.6179775280898872</v>
      </c>
      <c r="AS4" s="4">
        <v>282</v>
      </c>
      <c r="AT4" s="2">
        <v>0.26</v>
      </c>
      <c r="AU4" s="69">
        <f t="shared" si="4"/>
        <v>5.6179775280898872</v>
      </c>
      <c r="AV4" s="4">
        <v>282</v>
      </c>
      <c r="AW4" s="2">
        <v>0.28999999999999998</v>
      </c>
      <c r="AX4" s="69">
        <f t="shared" si="5"/>
        <v>5.6179775280898872</v>
      </c>
      <c r="AY4" s="4">
        <v>276</v>
      </c>
      <c r="AZ4" s="2">
        <v>0.37</v>
      </c>
      <c r="BA4" s="69">
        <f t="shared" si="6"/>
        <v>3.3707865168539324</v>
      </c>
      <c r="BB4">
        <f t="shared" si="7"/>
        <v>0</v>
      </c>
      <c r="BC4">
        <f t="shared" si="8"/>
        <v>0</v>
      </c>
    </row>
    <row r="5" spans="1:55" x14ac:dyDescent="0.2">
      <c r="A5" s="12">
        <v>3</v>
      </c>
      <c r="B5" s="13">
        <f t="shared" si="0"/>
        <v>280</v>
      </c>
      <c r="C5" s="15">
        <v>280</v>
      </c>
      <c r="D5" s="13">
        <v>280</v>
      </c>
      <c r="E5" s="16">
        <v>0</v>
      </c>
      <c r="F5" s="16">
        <f t="shared" si="9"/>
        <v>0</v>
      </c>
      <c r="G5" s="30">
        <v>19.4068</v>
      </c>
      <c r="H5" s="15">
        <v>280</v>
      </c>
      <c r="I5" s="13">
        <v>280</v>
      </c>
      <c r="J5" s="16">
        <v>0</v>
      </c>
      <c r="K5" s="16">
        <f t="shared" si="10"/>
        <v>0</v>
      </c>
      <c r="L5" s="30">
        <v>23.426100000000002</v>
      </c>
      <c r="M5" s="15">
        <v>280</v>
      </c>
      <c r="N5" s="13">
        <v>280</v>
      </c>
      <c r="O5" s="16">
        <v>0</v>
      </c>
      <c r="P5" s="16">
        <f t="shared" si="11"/>
        <v>0</v>
      </c>
      <c r="Q5" s="30">
        <v>14.213900000000001</v>
      </c>
      <c r="R5" s="16">
        <v>280</v>
      </c>
      <c r="S5" s="16">
        <v>280</v>
      </c>
      <c r="T5" s="16">
        <v>0</v>
      </c>
      <c r="U5" s="16">
        <f t="shared" si="12"/>
        <v>0</v>
      </c>
      <c r="V5" s="16">
        <v>16.044</v>
      </c>
      <c r="W5" s="15">
        <v>280</v>
      </c>
      <c r="X5" s="13">
        <v>280</v>
      </c>
      <c r="Y5" s="16">
        <v>0</v>
      </c>
      <c r="Z5" s="16">
        <f t="shared" si="13"/>
        <v>0</v>
      </c>
      <c r="AA5" s="30">
        <v>3.6223000000000001</v>
      </c>
      <c r="AB5" s="16">
        <v>280</v>
      </c>
      <c r="AC5" s="16">
        <v>280</v>
      </c>
      <c r="AD5" s="16">
        <v>0</v>
      </c>
      <c r="AE5" s="16">
        <f t="shared" si="14"/>
        <v>0</v>
      </c>
      <c r="AF5" s="16">
        <v>5.5777000000000001</v>
      </c>
      <c r="AG5" s="15">
        <v>285</v>
      </c>
      <c r="AH5" s="16">
        <f t="shared" si="1"/>
        <v>1.7857142857142856</v>
      </c>
      <c r="AI5" s="13">
        <v>285</v>
      </c>
      <c r="AJ5" s="16">
        <f t="shared" si="2"/>
        <v>1.7857142857142856</v>
      </c>
      <c r="AK5" s="13">
        <v>9.6300000000000008</v>
      </c>
      <c r="AL5" s="13">
        <v>303</v>
      </c>
      <c r="AM5" s="13">
        <v>496.77</v>
      </c>
      <c r="AN5" s="13">
        <v>7.8</v>
      </c>
      <c r="AO5" s="13">
        <v>7.0000000000000007E-2</v>
      </c>
      <c r="AP5" s="4">
        <v>295</v>
      </c>
      <c r="AQ5" s="2">
        <v>0.21</v>
      </c>
      <c r="AR5" s="69">
        <f t="shared" si="3"/>
        <v>5.3571428571428568</v>
      </c>
      <c r="AS5" s="4">
        <v>296</v>
      </c>
      <c r="AT5" s="2">
        <v>0.33</v>
      </c>
      <c r="AU5" s="69">
        <f t="shared" si="4"/>
        <v>5.7142857142857144</v>
      </c>
      <c r="AV5" s="4">
        <v>295</v>
      </c>
      <c r="AW5" s="2">
        <v>0.32</v>
      </c>
      <c r="AX5" s="69">
        <f t="shared" si="5"/>
        <v>5.3571428571428568</v>
      </c>
      <c r="AY5" s="4">
        <v>297</v>
      </c>
      <c r="AZ5" s="2">
        <v>0.54</v>
      </c>
      <c r="BA5" s="69">
        <f t="shared" si="6"/>
        <v>6.0714285714285712</v>
      </c>
      <c r="BB5">
        <f t="shared" si="7"/>
        <v>0</v>
      </c>
      <c r="BC5">
        <f t="shared" si="8"/>
        <v>0</v>
      </c>
    </row>
    <row r="6" spans="1:55" x14ac:dyDescent="0.2">
      <c r="A6" s="12">
        <v>4</v>
      </c>
      <c r="B6" s="13">
        <f t="shared" si="0"/>
        <v>283</v>
      </c>
      <c r="C6" s="15">
        <v>283</v>
      </c>
      <c r="D6" s="13">
        <v>283</v>
      </c>
      <c r="E6" s="16">
        <v>0</v>
      </c>
      <c r="F6" s="16">
        <f t="shared" si="9"/>
        <v>0</v>
      </c>
      <c r="G6" s="30">
        <v>65.364800000000002</v>
      </c>
      <c r="H6" s="15">
        <v>283</v>
      </c>
      <c r="I6" s="13">
        <v>283</v>
      </c>
      <c r="J6" s="16">
        <v>0</v>
      </c>
      <c r="K6" s="16">
        <f t="shared" si="10"/>
        <v>0</v>
      </c>
      <c r="L6" s="30">
        <v>83.543599999999998</v>
      </c>
      <c r="M6" s="15">
        <v>283</v>
      </c>
      <c r="N6" s="13">
        <v>283</v>
      </c>
      <c r="O6" s="16">
        <v>0</v>
      </c>
      <c r="P6" s="16">
        <f t="shared" si="11"/>
        <v>0</v>
      </c>
      <c r="Q6" s="30">
        <v>81.846299999999999</v>
      </c>
      <c r="R6" s="16">
        <v>287</v>
      </c>
      <c r="S6" s="16">
        <v>278.59100000000001</v>
      </c>
      <c r="T6" s="16">
        <v>3.0184000000000002</v>
      </c>
      <c r="U6" s="16">
        <f t="shared" si="12"/>
        <v>1.4134275618374559</v>
      </c>
      <c r="V6" s="16">
        <v>20.000800000000002</v>
      </c>
      <c r="W6" s="15">
        <v>283</v>
      </c>
      <c r="X6" s="13">
        <v>283</v>
      </c>
      <c r="Y6" s="16">
        <v>0</v>
      </c>
      <c r="Z6" s="16">
        <f t="shared" si="13"/>
        <v>0</v>
      </c>
      <c r="AA6" s="30">
        <v>4.0464000000000002</v>
      </c>
      <c r="AB6" s="16">
        <v>283</v>
      </c>
      <c r="AC6" s="16">
        <v>283</v>
      </c>
      <c r="AD6" s="16">
        <v>0</v>
      </c>
      <c r="AE6" s="16">
        <f>(AB6-$B6)/$B6*100</f>
        <v>0</v>
      </c>
      <c r="AF6" s="16">
        <v>7.6604000000000001</v>
      </c>
      <c r="AG6" s="15">
        <v>288</v>
      </c>
      <c r="AH6" s="16">
        <f t="shared" si="1"/>
        <v>1.7667844522968199</v>
      </c>
      <c r="AI6" s="13">
        <v>288</v>
      </c>
      <c r="AJ6" s="16">
        <f t="shared" si="2"/>
        <v>1.7667844522968199</v>
      </c>
      <c r="AK6" s="13">
        <v>10.98</v>
      </c>
      <c r="AL6" s="13">
        <v>310</v>
      </c>
      <c r="AM6" s="13">
        <v>518.20000000000005</v>
      </c>
      <c r="AN6" s="13">
        <v>9.6999999999999993</v>
      </c>
      <c r="AO6" s="13">
        <v>7.0000000000000007E-2</v>
      </c>
      <c r="AP6" s="4">
        <v>289</v>
      </c>
      <c r="AQ6" s="2">
        <v>0.26</v>
      </c>
      <c r="AR6" s="69">
        <f t="shared" si="3"/>
        <v>2.1201413427561837</v>
      </c>
      <c r="AS6" s="4">
        <v>297</v>
      </c>
      <c r="AT6" s="2">
        <v>0.11</v>
      </c>
      <c r="AU6" s="69">
        <f t="shared" si="4"/>
        <v>4.946996466431095</v>
      </c>
      <c r="AV6" s="4">
        <v>284</v>
      </c>
      <c r="AW6" s="2">
        <v>0.53</v>
      </c>
      <c r="AX6" s="69">
        <f t="shared" si="5"/>
        <v>0.35335689045936397</v>
      </c>
      <c r="AY6" s="4">
        <v>289</v>
      </c>
      <c r="AZ6" s="2">
        <v>0.3</v>
      </c>
      <c r="BA6" s="69">
        <f t="shared" si="6"/>
        <v>2.1201413427561837</v>
      </c>
      <c r="BB6">
        <f t="shared" si="7"/>
        <v>0</v>
      </c>
      <c r="BC6">
        <f t="shared" si="8"/>
        <v>0</v>
      </c>
    </row>
    <row r="7" spans="1:55" x14ac:dyDescent="0.2">
      <c r="A7" s="12">
        <v>5</v>
      </c>
      <c r="B7" s="13">
        <f t="shared" si="0"/>
        <v>275</v>
      </c>
      <c r="C7" s="15">
        <v>275</v>
      </c>
      <c r="D7" s="13">
        <v>275</v>
      </c>
      <c r="E7" s="16">
        <v>0</v>
      </c>
      <c r="F7" s="16">
        <f t="shared" si="9"/>
        <v>0</v>
      </c>
      <c r="G7" s="30">
        <v>16.874400000000001</v>
      </c>
      <c r="H7" s="15">
        <v>275</v>
      </c>
      <c r="I7" s="13">
        <v>275</v>
      </c>
      <c r="J7" s="16">
        <v>0</v>
      </c>
      <c r="K7" s="16">
        <f t="shared" si="10"/>
        <v>0</v>
      </c>
      <c r="L7" s="30">
        <v>21.4253</v>
      </c>
      <c r="M7" s="15">
        <v>275</v>
      </c>
      <c r="N7" s="13">
        <v>275</v>
      </c>
      <c r="O7" s="16">
        <v>0</v>
      </c>
      <c r="P7" s="16">
        <f t="shared" si="11"/>
        <v>0</v>
      </c>
      <c r="Q7" s="30">
        <v>19.165400000000002</v>
      </c>
      <c r="R7" s="16">
        <v>276</v>
      </c>
      <c r="S7" s="16">
        <v>274.01179999999999</v>
      </c>
      <c r="T7" s="16">
        <v>0.72560000000000002</v>
      </c>
      <c r="U7" s="16">
        <f t="shared" si="12"/>
        <v>0.36363636363636365</v>
      </c>
      <c r="V7" s="16">
        <v>20.0014</v>
      </c>
      <c r="W7" s="15">
        <v>275</v>
      </c>
      <c r="X7" s="13">
        <v>275</v>
      </c>
      <c r="Y7" s="16">
        <v>0</v>
      </c>
      <c r="Z7" s="16">
        <f t="shared" si="13"/>
        <v>0</v>
      </c>
      <c r="AA7" s="30">
        <v>4.2729999999999997</v>
      </c>
      <c r="AB7" s="16">
        <v>275</v>
      </c>
      <c r="AC7" s="16">
        <v>275</v>
      </c>
      <c r="AD7" s="16">
        <v>0</v>
      </c>
      <c r="AE7" s="16">
        <f t="shared" si="14"/>
        <v>0</v>
      </c>
      <c r="AF7" s="16">
        <v>7.0191999999999997</v>
      </c>
      <c r="AG7" s="15">
        <v>282</v>
      </c>
      <c r="AH7" s="16">
        <f t="shared" si="1"/>
        <v>2.5454545454545454</v>
      </c>
      <c r="AI7" s="13">
        <v>282.89999999999998</v>
      </c>
      <c r="AJ7" s="16">
        <f t="shared" si="2"/>
        <v>2.8727272727272641</v>
      </c>
      <c r="AK7" s="13">
        <v>10.28</v>
      </c>
      <c r="AL7" s="13">
        <v>306</v>
      </c>
      <c r="AM7" s="13">
        <v>509.97</v>
      </c>
      <c r="AN7" s="13">
        <v>13.8</v>
      </c>
      <c r="AO7" s="13">
        <v>0.12</v>
      </c>
      <c r="AP7" s="4">
        <v>286</v>
      </c>
      <c r="AQ7" s="2">
        <v>0.34</v>
      </c>
      <c r="AR7" s="69">
        <f t="shared" si="3"/>
        <v>4</v>
      </c>
      <c r="AS7" s="4">
        <v>297</v>
      </c>
      <c r="AT7" s="2">
        <v>0.25</v>
      </c>
      <c r="AU7" s="69">
        <f t="shared" si="4"/>
        <v>8</v>
      </c>
      <c r="AV7" s="4">
        <v>286</v>
      </c>
      <c r="AW7" s="2">
        <v>0.34</v>
      </c>
      <c r="AX7" s="69">
        <f t="shared" si="5"/>
        <v>4</v>
      </c>
      <c r="AY7" s="4">
        <v>286</v>
      </c>
      <c r="AZ7" s="2">
        <v>0.32</v>
      </c>
      <c r="BA7" s="69">
        <f t="shared" si="6"/>
        <v>4</v>
      </c>
      <c r="BB7">
        <f t="shared" si="7"/>
        <v>0</v>
      </c>
      <c r="BC7">
        <f t="shared" si="8"/>
        <v>0</v>
      </c>
    </row>
    <row r="8" spans="1:55" x14ac:dyDescent="0.2">
      <c r="A8" s="12">
        <v>6</v>
      </c>
      <c r="B8" s="13">
        <f t="shared" si="0"/>
        <v>298</v>
      </c>
      <c r="C8" s="15">
        <v>298</v>
      </c>
      <c r="D8" s="13">
        <v>298</v>
      </c>
      <c r="E8" s="16">
        <v>0</v>
      </c>
      <c r="F8" s="16">
        <f t="shared" si="9"/>
        <v>0</v>
      </c>
      <c r="G8" s="30">
        <v>1.2181</v>
      </c>
      <c r="H8" s="15">
        <v>298</v>
      </c>
      <c r="I8" s="13">
        <v>298</v>
      </c>
      <c r="J8" s="16">
        <v>0</v>
      </c>
      <c r="K8" s="16">
        <f t="shared" si="10"/>
        <v>0</v>
      </c>
      <c r="L8" s="30">
        <v>2.2726000000000002</v>
      </c>
      <c r="M8" s="15">
        <v>298</v>
      </c>
      <c r="N8" s="13">
        <v>298</v>
      </c>
      <c r="O8" s="16">
        <v>0</v>
      </c>
      <c r="P8" s="16">
        <f t="shared" si="11"/>
        <v>0</v>
      </c>
      <c r="Q8" s="30">
        <v>1.1923999999999999</v>
      </c>
      <c r="R8" s="16">
        <v>298</v>
      </c>
      <c r="S8" s="16">
        <v>298</v>
      </c>
      <c r="T8" s="16">
        <v>0</v>
      </c>
      <c r="U8" s="16">
        <f t="shared" si="12"/>
        <v>0</v>
      </c>
      <c r="V8" s="16">
        <v>1.2825</v>
      </c>
      <c r="W8" s="15">
        <v>298</v>
      </c>
      <c r="X8" s="13">
        <v>298</v>
      </c>
      <c r="Y8" s="16">
        <v>0</v>
      </c>
      <c r="Z8" s="16">
        <f t="shared" si="13"/>
        <v>0</v>
      </c>
      <c r="AA8" s="30">
        <v>2.2930999999999999</v>
      </c>
      <c r="AB8" s="16">
        <v>298</v>
      </c>
      <c r="AC8" s="16">
        <v>298</v>
      </c>
      <c r="AD8" s="16">
        <v>0</v>
      </c>
      <c r="AE8" s="16">
        <f t="shared" si="14"/>
        <v>0</v>
      </c>
      <c r="AF8" s="16">
        <v>4.2026000000000003</v>
      </c>
      <c r="AG8" s="15">
        <v>305</v>
      </c>
      <c r="AH8" s="16">
        <f t="shared" si="1"/>
        <v>2.348993288590604</v>
      </c>
      <c r="AI8" s="13">
        <v>305</v>
      </c>
      <c r="AJ8" s="16">
        <f t="shared" si="2"/>
        <v>2.348993288590604</v>
      </c>
      <c r="AK8" s="13">
        <v>9.23</v>
      </c>
      <c r="AL8" s="13">
        <v>317</v>
      </c>
      <c r="AM8" s="13">
        <v>500.65</v>
      </c>
      <c r="AN8" s="13">
        <v>9.3000000000000007</v>
      </c>
      <c r="AO8" s="13">
        <v>7.0000000000000007E-2</v>
      </c>
      <c r="AP8" s="4">
        <v>309</v>
      </c>
      <c r="AQ8" s="2">
        <v>0.2</v>
      </c>
      <c r="AR8" s="69">
        <f t="shared" si="3"/>
        <v>3.6912751677852351</v>
      </c>
      <c r="AS8" s="4">
        <v>322</v>
      </c>
      <c r="AT8" s="2">
        <v>0.24</v>
      </c>
      <c r="AU8" s="69">
        <f t="shared" si="4"/>
        <v>8.0536912751677843</v>
      </c>
      <c r="AV8" s="4">
        <v>309</v>
      </c>
      <c r="AW8" s="2">
        <v>0.28999999999999998</v>
      </c>
      <c r="AX8" s="69">
        <f t="shared" si="5"/>
        <v>3.6912751677852351</v>
      </c>
      <c r="AY8" s="4">
        <v>303</v>
      </c>
      <c r="AZ8" s="2">
        <v>0.34</v>
      </c>
      <c r="BA8" s="69">
        <f t="shared" si="6"/>
        <v>1.6778523489932886</v>
      </c>
      <c r="BB8">
        <f t="shared" si="7"/>
        <v>0</v>
      </c>
      <c r="BC8">
        <f t="shared" si="8"/>
        <v>0</v>
      </c>
    </row>
    <row r="9" spans="1:55" x14ac:dyDescent="0.2">
      <c r="A9" s="12">
        <v>7</v>
      </c>
      <c r="B9" s="13">
        <f t="shared" si="0"/>
        <v>281</v>
      </c>
      <c r="C9" s="15">
        <v>281</v>
      </c>
      <c r="D9" s="13">
        <v>281</v>
      </c>
      <c r="E9" s="16">
        <v>0</v>
      </c>
      <c r="F9" s="16">
        <f t="shared" si="9"/>
        <v>0</v>
      </c>
      <c r="G9" s="30">
        <v>40.964599999999997</v>
      </c>
      <c r="H9" s="15">
        <v>281</v>
      </c>
      <c r="I9" s="13">
        <v>281</v>
      </c>
      <c r="J9" s="16">
        <v>0</v>
      </c>
      <c r="K9" s="16">
        <f t="shared" si="10"/>
        <v>0</v>
      </c>
      <c r="L9" s="30">
        <v>94.756600000000006</v>
      </c>
      <c r="M9" s="15">
        <v>281</v>
      </c>
      <c r="N9" s="13">
        <v>281</v>
      </c>
      <c r="O9" s="16">
        <v>0</v>
      </c>
      <c r="P9" s="16">
        <f t="shared" si="11"/>
        <v>0</v>
      </c>
      <c r="Q9" s="30">
        <v>49.006700000000002</v>
      </c>
      <c r="R9" s="16">
        <v>286</v>
      </c>
      <c r="S9" s="16">
        <v>275.24360000000001</v>
      </c>
      <c r="T9" s="16">
        <v>3.9079999999999999</v>
      </c>
      <c r="U9" s="16">
        <f t="shared" si="12"/>
        <v>1.7793594306049825</v>
      </c>
      <c r="V9" s="16">
        <v>20.0017</v>
      </c>
      <c r="W9" s="15">
        <v>281</v>
      </c>
      <c r="X9" s="13">
        <v>281</v>
      </c>
      <c r="Y9" s="16">
        <v>0</v>
      </c>
      <c r="Z9" s="16">
        <f t="shared" si="13"/>
        <v>0</v>
      </c>
      <c r="AA9" s="30">
        <v>15.95</v>
      </c>
      <c r="AB9" s="16">
        <v>288</v>
      </c>
      <c r="AC9" s="16">
        <v>280.39080000000001</v>
      </c>
      <c r="AD9" s="16">
        <v>2.7138</v>
      </c>
      <c r="AE9" s="16">
        <f t="shared" si="14"/>
        <v>2.4911032028469751</v>
      </c>
      <c r="AF9" s="16">
        <v>20.004300000000001</v>
      </c>
      <c r="AG9" s="15">
        <v>288</v>
      </c>
      <c r="AH9" s="16">
        <f t="shared" si="1"/>
        <v>2.4911032028469751</v>
      </c>
      <c r="AI9" s="13">
        <v>288</v>
      </c>
      <c r="AJ9" s="16">
        <f t="shared" si="2"/>
        <v>2.4911032028469751</v>
      </c>
      <c r="AK9" s="13">
        <v>10.58</v>
      </c>
      <c r="AL9" s="13">
        <v>305</v>
      </c>
      <c r="AM9" s="13">
        <v>519.49</v>
      </c>
      <c r="AN9" s="13">
        <v>7.1</v>
      </c>
      <c r="AO9" s="13">
        <v>0.08</v>
      </c>
      <c r="AP9" s="4">
        <v>288</v>
      </c>
      <c r="AQ9" s="2">
        <v>0.24</v>
      </c>
      <c r="AR9" s="69">
        <f t="shared" si="3"/>
        <v>2.4911032028469751</v>
      </c>
      <c r="AS9" s="4">
        <v>291</v>
      </c>
      <c r="AT9" s="2">
        <v>0.22</v>
      </c>
      <c r="AU9" s="69">
        <f t="shared" si="4"/>
        <v>3.5587188612099649</v>
      </c>
      <c r="AV9" s="4">
        <v>288</v>
      </c>
      <c r="AW9" s="2">
        <v>0.4</v>
      </c>
      <c r="AX9" s="69">
        <f t="shared" si="5"/>
        <v>2.4911032028469751</v>
      </c>
      <c r="AY9" s="4">
        <v>307</v>
      </c>
      <c r="AZ9" s="2">
        <v>0.54</v>
      </c>
      <c r="BA9" s="69">
        <f t="shared" si="6"/>
        <v>9.252669039145907</v>
      </c>
      <c r="BB9">
        <f t="shared" si="7"/>
        <v>0</v>
      </c>
      <c r="BC9">
        <f t="shared" si="8"/>
        <v>2.4911032028469751</v>
      </c>
    </row>
    <row r="10" spans="1:55" x14ac:dyDescent="0.2">
      <c r="A10" s="12">
        <v>8</v>
      </c>
      <c r="B10" s="13">
        <f t="shared" si="0"/>
        <v>250</v>
      </c>
      <c r="C10" s="15">
        <v>250</v>
      </c>
      <c r="D10" s="13">
        <v>250</v>
      </c>
      <c r="E10" s="16">
        <v>0</v>
      </c>
      <c r="F10" s="16">
        <f t="shared" si="9"/>
        <v>0</v>
      </c>
      <c r="G10" s="30">
        <v>5.2778999999999998</v>
      </c>
      <c r="H10" s="15">
        <v>250</v>
      </c>
      <c r="I10" s="13">
        <v>250</v>
      </c>
      <c r="J10" s="16">
        <v>0</v>
      </c>
      <c r="K10" s="16">
        <f t="shared" si="10"/>
        <v>0</v>
      </c>
      <c r="L10" s="30">
        <v>4.3323999999999998</v>
      </c>
      <c r="M10" s="15">
        <v>250</v>
      </c>
      <c r="N10" s="13">
        <v>250</v>
      </c>
      <c r="O10" s="16">
        <v>0</v>
      </c>
      <c r="P10" s="16">
        <f t="shared" si="11"/>
        <v>0</v>
      </c>
      <c r="Q10" s="30">
        <v>4.7755000000000001</v>
      </c>
      <c r="R10" s="16">
        <v>250</v>
      </c>
      <c r="S10" s="16">
        <v>250</v>
      </c>
      <c r="T10" s="16">
        <v>0</v>
      </c>
      <c r="U10" s="16">
        <f t="shared" si="12"/>
        <v>0</v>
      </c>
      <c r="V10" s="16">
        <v>5.1349999999999998</v>
      </c>
      <c r="W10" s="15">
        <v>250</v>
      </c>
      <c r="X10" s="13">
        <v>250</v>
      </c>
      <c r="Y10" s="16">
        <v>0</v>
      </c>
      <c r="Z10" s="16">
        <f t="shared" si="13"/>
        <v>0</v>
      </c>
      <c r="AA10" s="30">
        <v>1.2951999999999999</v>
      </c>
      <c r="AB10" s="16">
        <v>250</v>
      </c>
      <c r="AC10" s="16">
        <v>250</v>
      </c>
      <c r="AD10" s="16">
        <v>0</v>
      </c>
      <c r="AE10" s="16">
        <f t="shared" si="14"/>
        <v>0</v>
      </c>
      <c r="AF10" s="16">
        <v>1.7992999999999999</v>
      </c>
      <c r="AG10" s="15">
        <v>256</v>
      </c>
      <c r="AH10" s="16">
        <f t="shared" si="1"/>
        <v>2.4</v>
      </c>
      <c r="AI10" s="13">
        <v>256</v>
      </c>
      <c r="AJ10" s="16">
        <f t="shared" si="2"/>
        <v>2.4</v>
      </c>
      <c r="AK10" s="13">
        <v>9.23</v>
      </c>
      <c r="AL10" s="13">
        <v>264</v>
      </c>
      <c r="AM10" s="13">
        <v>451.45</v>
      </c>
      <c r="AN10" s="13">
        <v>4</v>
      </c>
      <c r="AO10" s="13">
        <v>7.0000000000000007E-2</v>
      </c>
      <c r="AP10" s="4">
        <v>268</v>
      </c>
      <c r="AQ10" s="2">
        <v>0.15</v>
      </c>
      <c r="AR10" s="69">
        <f t="shared" si="3"/>
        <v>7.1999999999999993</v>
      </c>
      <c r="AS10" s="4">
        <v>268</v>
      </c>
      <c r="AT10" s="2">
        <v>0.27</v>
      </c>
      <c r="AU10" s="69">
        <f t="shared" si="4"/>
        <v>7.1999999999999993</v>
      </c>
      <c r="AV10" s="4">
        <v>251</v>
      </c>
      <c r="AW10" s="2">
        <v>0.44</v>
      </c>
      <c r="AX10" s="69">
        <f t="shared" si="5"/>
        <v>0.4</v>
      </c>
      <c r="AY10" s="4">
        <v>264</v>
      </c>
      <c r="AZ10" s="2">
        <v>0.28000000000000003</v>
      </c>
      <c r="BA10" s="69">
        <f t="shared" si="6"/>
        <v>5.6000000000000005</v>
      </c>
      <c r="BB10">
        <f t="shared" si="7"/>
        <v>0</v>
      </c>
      <c r="BC10">
        <f t="shared" si="8"/>
        <v>0</v>
      </c>
    </row>
    <row r="11" spans="1:55" x14ac:dyDescent="0.2">
      <c r="A11" s="12">
        <v>9</v>
      </c>
      <c r="B11" s="13">
        <f t="shared" si="0"/>
        <v>277</v>
      </c>
      <c r="C11" s="15">
        <v>277</v>
      </c>
      <c r="D11" s="13">
        <v>277</v>
      </c>
      <c r="E11" s="16">
        <v>0</v>
      </c>
      <c r="F11" s="16">
        <f t="shared" si="9"/>
        <v>0</v>
      </c>
      <c r="G11" s="30">
        <v>0.39479999999999998</v>
      </c>
      <c r="H11" s="15">
        <v>277</v>
      </c>
      <c r="I11" s="13">
        <v>277</v>
      </c>
      <c r="J11" s="16">
        <v>0</v>
      </c>
      <c r="K11" s="16">
        <f t="shared" si="10"/>
        <v>0</v>
      </c>
      <c r="L11" s="30">
        <v>0.68879999999999997</v>
      </c>
      <c r="M11" s="15">
        <v>277</v>
      </c>
      <c r="N11" s="13">
        <v>277</v>
      </c>
      <c r="O11" s="16">
        <v>0</v>
      </c>
      <c r="P11" s="16">
        <f t="shared" si="11"/>
        <v>0</v>
      </c>
      <c r="Q11" s="30">
        <v>0.32119999999999999</v>
      </c>
      <c r="R11" s="16">
        <v>277</v>
      </c>
      <c r="S11" s="16">
        <v>277</v>
      </c>
      <c r="T11" s="16">
        <v>0</v>
      </c>
      <c r="U11" s="16">
        <f t="shared" si="12"/>
        <v>0</v>
      </c>
      <c r="V11" s="16">
        <v>0.3468</v>
      </c>
      <c r="W11" s="15">
        <v>277</v>
      </c>
      <c r="X11" s="13">
        <v>277</v>
      </c>
      <c r="Y11" s="16">
        <v>0</v>
      </c>
      <c r="Z11" s="16">
        <f t="shared" si="13"/>
        <v>0</v>
      </c>
      <c r="AA11" s="30">
        <v>0.51149999999999995</v>
      </c>
      <c r="AB11" s="16">
        <v>277</v>
      </c>
      <c r="AC11" s="16">
        <v>277</v>
      </c>
      <c r="AD11" s="16">
        <v>0</v>
      </c>
      <c r="AE11" s="16">
        <f t="shared" si="14"/>
        <v>0</v>
      </c>
      <c r="AF11" s="16">
        <v>0.73109999999999997</v>
      </c>
      <c r="AG11" s="15">
        <v>277</v>
      </c>
      <c r="AH11" s="16">
        <f t="shared" si="1"/>
        <v>0</v>
      </c>
      <c r="AI11" s="13">
        <v>277</v>
      </c>
      <c r="AJ11" s="16">
        <f t="shared" si="2"/>
        <v>0</v>
      </c>
      <c r="AK11" s="13">
        <v>9.19</v>
      </c>
      <c r="AL11" s="13">
        <v>286</v>
      </c>
      <c r="AM11" s="13">
        <v>466.87</v>
      </c>
      <c r="AN11" s="13">
        <v>6.5</v>
      </c>
      <c r="AO11" s="13">
        <v>0.05</v>
      </c>
      <c r="AP11" s="4">
        <v>285</v>
      </c>
      <c r="AQ11" s="2">
        <v>0.15</v>
      </c>
      <c r="AR11" s="69">
        <f t="shared" si="3"/>
        <v>2.8880866425992782</v>
      </c>
      <c r="AS11" s="4">
        <v>285</v>
      </c>
      <c r="AT11" s="2">
        <v>0.15</v>
      </c>
      <c r="AU11" s="69">
        <f t="shared" si="4"/>
        <v>2.8880866425992782</v>
      </c>
      <c r="AV11" s="4">
        <v>285</v>
      </c>
      <c r="AW11" s="2">
        <v>0.24</v>
      </c>
      <c r="AX11" s="69">
        <f t="shared" si="5"/>
        <v>2.8880866425992782</v>
      </c>
      <c r="AY11" s="4">
        <v>302</v>
      </c>
      <c r="AZ11" s="2">
        <v>0.23</v>
      </c>
      <c r="BA11" s="69">
        <f t="shared" si="6"/>
        <v>9.025270758122744</v>
      </c>
      <c r="BB11">
        <f t="shared" si="7"/>
        <v>0</v>
      </c>
      <c r="BC11">
        <f t="shared" si="8"/>
        <v>0</v>
      </c>
    </row>
    <row r="12" spans="1:55" x14ac:dyDescent="0.2">
      <c r="A12" s="12">
        <v>10</v>
      </c>
      <c r="B12" s="13">
        <f t="shared" si="0"/>
        <v>308</v>
      </c>
      <c r="C12" s="15">
        <v>308</v>
      </c>
      <c r="D12" s="13">
        <v>308</v>
      </c>
      <c r="E12" s="16">
        <v>0</v>
      </c>
      <c r="F12" s="16">
        <f t="shared" si="9"/>
        <v>0</v>
      </c>
      <c r="G12" s="30">
        <v>96.462299999999999</v>
      </c>
      <c r="H12" s="15">
        <v>308</v>
      </c>
      <c r="I12" s="13">
        <v>308</v>
      </c>
      <c r="J12" s="16">
        <v>0</v>
      </c>
      <c r="K12" s="16">
        <f t="shared" si="10"/>
        <v>0</v>
      </c>
      <c r="L12" s="30">
        <v>133.62520000000001</v>
      </c>
      <c r="M12" s="15">
        <v>308</v>
      </c>
      <c r="N12" s="13">
        <v>308</v>
      </c>
      <c r="O12" s="16">
        <v>0</v>
      </c>
      <c r="P12" s="16">
        <f t="shared" si="11"/>
        <v>0</v>
      </c>
      <c r="Q12" s="30">
        <v>115.8729</v>
      </c>
      <c r="R12" s="16">
        <v>312</v>
      </c>
      <c r="S12" s="16">
        <v>298.40530000000001</v>
      </c>
      <c r="T12" s="16">
        <v>4.5557999999999996</v>
      </c>
      <c r="U12" s="16">
        <f t="shared" si="12"/>
        <v>1.2987012987012987</v>
      </c>
      <c r="V12" s="16">
        <v>20.001200000000001</v>
      </c>
      <c r="W12" s="15">
        <v>308</v>
      </c>
      <c r="X12" s="13">
        <v>308</v>
      </c>
      <c r="Y12" s="16">
        <v>0</v>
      </c>
      <c r="Z12" s="16">
        <f t="shared" si="13"/>
        <v>0</v>
      </c>
      <c r="AA12" s="30">
        <v>12.8139</v>
      </c>
      <c r="AB12" s="16">
        <v>308</v>
      </c>
      <c r="AC12" s="16">
        <v>304.60969999999998</v>
      </c>
      <c r="AD12" s="16">
        <v>1.113</v>
      </c>
      <c r="AE12" s="16">
        <f t="shared" si="14"/>
        <v>0</v>
      </c>
      <c r="AF12" s="16">
        <v>20.002500000000001</v>
      </c>
      <c r="AG12" s="15">
        <v>316</v>
      </c>
      <c r="AH12" s="16">
        <f t="shared" si="1"/>
        <v>2.5974025974025974</v>
      </c>
      <c r="AI12" s="13">
        <v>316</v>
      </c>
      <c r="AJ12" s="16">
        <f t="shared" si="2"/>
        <v>2.5974025974025974</v>
      </c>
      <c r="AK12" s="13">
        <v>9.56</v>
      </c>
      <c r="AL12" s="13">
        <v>337</v>
      </c>
      <c r="AM12" s="13">
        <v>553.73</v>
      </c>
      <c r="AN12" s="13">
        <v>12.3</v>
      </c>
      <c r="AO12" s="13">
        <v>7.0000000000000007E-2</v>
      </c>
      <c r="AP12" s="4">
        <v>316</v>
      </c>
      <c r="AQ12" s="2">
        <v>0.27</v>
      </c>
      <c r="AR12" s="69">
        <f t="shared" si="3"/>
        <v>2.5974025974025974</v>
      </c>
      <c r="AS12" s="4">
        <v>327</v>
      </c>
      <c r="AT12" s="2">
        <v>0.11</v>
      </c>
      <c r="AU12" s="69">
        <f t="shared" si="4"/>
        <v>6.1688311688311686</v>
      </c>
      <c r="AV12" s="4">
        <v>316</v>
      </c>
      <c r="AW12" s="2">
        <v>0.36</v>
      </c>
      <c r="AX12" s="69">
        <f t="shared" si="5"/>
        <v>2.5974025974025974</v>
      </c>
      <c r="AY12" s="4">
        <v>319</v>
      </c>
      <c r="AZ12" s="2">
        <v>0.33</v>
      </c>
      <c r="BA12" s="69">
        <f t="shared" si="6"/>
        <v>3.5714285714285712</v>
      </c>
      <c r="BB12">
        <f t="shared" si="7"/>
        <v>0</v>
      </c>
      <c r="BC12">
        <f t="shared" si="8"/>
        <v>0</v>
      </c>
    </row>
    <row r="13" spans="1:55" x14ac:dyDescent="0.2">
      <c r="A13" s="12">
        <v>11</v>
      </c>
      <c r="B13" s="13">
        <f t="shared" si="0"/>
        <v>297</v>
      </c>
      <c r="C13" s="15">
        <v>297</v>
      </c>
      <c r="D13" s="13">
        <v>297</v>
      </c>
      <c r="E13" s="16">
        <v>0</v>
      </c>
      <c r="F13" s="16">
        <f t="shared" si="9"/>
        <v>0</v>
      </c>
      <c r="G13" s="30">
        <v>5.8689999999999998</v>
      </c>
      <c r="H13" s="15">
        <v>297</v>
      </c>
      <c r="I13" s="13">
        <v>297</v>
      </c>
      <c r="J13" s="16">
        <v>0</v>
      </c>
      <c r="K13" s="16">
        <f t="shared" si="10"/>
        <v>0</v>
      </c>
      <c r="L13" s="30">
        <v>12.216799999999999</v>
      </c>
      <c r="M13" s="15">
        <v>297</v>
      </c>
      <c r="N13" s="13">
        <v>297</v>
      </c>
      <c r="O13" s="16">
        <v>0</v>
      </c>
      <c r="P13" s="16">
        <f t="shared" si="11"/>
        <v>0</v>
      </c>
      <c r="Q13" s="30">
        <v>5.5536000000000003</v>
      </c>
      <c r="R13" s="16">
        <v>297</v>
      </c>
      <c r="S13" s="16">
        <v>297</v>
      </c>
      <c r="T13" s="16">
        <v>0</v>
      </c>
      <c r="U13" s="16">
        <f t="shared" si="12"/>
        <v>0</v>
      </c>
      <c r="V13" s="16">
        <v>6.1265999999999998</v>
      </c>
      <c r="W13" s="15">
        <v>297</v>
      </c>
      <c r="X13" s="13">
        <v>297</v>
      </c>
      <c r="Y13" s="16">
        <v>0</v>
      </c>
      <c r="Z13" s="16">
        <f t="shared" si="13"/>
        <v>0</v>
      </c>
      <c r="AA13" s="30">
        <v>1.9157999999999999</v>
      </c>
      <c r="AB13" s="16">
        <v>297</v>
      </c>
      <c r="AC13" s="16">
        <v>297</v>
      </c>
      <c r="AD13" s="16">
        <v>0</v>
      </c>
      <c r="AE13" s="16">
        <f t="shared" si="14"/>
        <v>0</v>
      </c>
      <c r="AF13" s="16">
        <v>3.0933000000000002</v>
      </c>
      <c r="AG13" s="15">
        <v>304</v>
      </c>
      <c r="AH13" s="16">
        <f t="shared" si="1"/>
        <v>2.3569023569023568</v>
      </c>
      <c r="AI13" s="13">
        <v>304</v>
      </c>
      <c r="AJ13" s="16">
        <f t="shared" si="2"/>
        <v>2.3569023569023568</v>
      </c>
      <c r="AK13" s="13">
        <v>10.71</v>
      </c>
      <c r="AL13" s="13">
        <v>325</v>
      </c>
      <c r="AM13" s="13">
        <v>531.28</v>
      </c>
      <c r="AN13" s="13">
        <v>12.4</v>
      </c>
      <c r="AO13" s="13">
        <v>7.0000000000000007E-2</v>
      </c>
      <c r="AP13" s="4">
        <v>305</v>
      </c>
      <c r="AQ13" s="2">
        <v>0.23</v>
      </c>
      <c r="AR13" s="69">
        <f t="shared" si="3"/>
        <v>2.6936026936026933</v>
      </c>
      <c r="AS13" s="4">
        <v>309</v>
      </c>
      <c r="AT13" s="2">
        <v>0.28999999999999998</v>
      </c>
      <c r="AU13" s="69">
        <f t="shared" si="4"/>
        <v>4.0404040404040407</v>
      </c>
      <c r="AV13" s="4">
        <v>305</v>
      </c>
      <c r="AW13" s="2">
        <v>0.24</v>
      </c>
      <c r="AX13" s="69">
        <f t="shared" si="5"/>
        <v>2.6936026936026933</v>
      </c>
      <c r="AY13" s="4">
        <v>310</v>
      </c>
      <c r="AZ13" s="2">
        <v>0.46</v>
      </c>
      <c r="BA13" s="69">
        <f t="shared" si="6"/>
        <v>4.3771043771043772</v>
      </c>
      <c r="BB13">
        <f t="shared" si="7"/>
        <v>0</v>
      </c>
      <c r="BC13">
        <f t="shared" si="8"/>
        <v>0</v>
      </c>
    </row>
    <row r="14" spans="1:55" x14ac:dyDescent="0.2">
      <c r="A14" s="12">
        <v>12</v>
      </c>
      <c r="B14" s="13">
        <f t="shared" si="0"/>
        <v>280</v>
      </c>
      <c r="C14" s="15">
        <v>280</v>
      </c>
      <c r="D14" s="13">
        <v>280</v>
      </c>
      <c r="E14" s="16">
        <v>0</v>
      </c>
      <c r="F14" s="16">
        <f t="shared" si="9"/>
        <v>0</v>
      </c>
      <c r="G14" s="30">
        <v>7.5347999999999997</v>
      </c>
      <c r="H14" s="15">
        <v>280</v>
      </c>
      <c r="I14" s="13">
        <v>280</v>
      </c>
      <c r="J14" s="16">
        <v>0</v>
      </c>
      <c r="K14" s="16">
        <f t="shared" si="10"/>
        <v>0</v>
      </c>
      <c r="L14" s="30">
        <v>7.6863000000000001</v>
      </c>
      <c r="M14" s="15">
        <v>280</v>
      </c>
      <c r="N14" s="13">
        <v>280</v>
      </c>
      <c r="O14" s="16">
        <v>0</v>
      </c>
      <c r="P14" s="16">
        <f t="shared" si="11"/>
        <v>0</v>
      </c>
      <c r="Q14" s="30">
        <v>1.7259</v>
      </c>
      <c r="R14" s="16">
        <v>280</v>
      </c>
      <c r="S14" s="16">
        <v>280</v>
      </c>
      <c r="T14" s="16">
        <v>0</v>
      </c>
      <c r="U14" s="16">
        <f t="shared" si="12"/>
        <v>0</v>
      </c>
      <c r="V14" s="16">
        <v>1.8727</v>
      </c>
      <c r="W14" s="15">
        <v>280</v>
      </c>
      <c r="X14" s="13">
        <v>280</v>
      </c>
      <c r="Y14" s="16">
        <v>0</v>
      </c>
      <c r="Z14" s="16">
        <f t="shared" si="13"/>
        <v>0</v>
      </c>
      <c r="AA14" s="30">
        <v>2.1796000000000002</v>
      </c>
      <c r="AB14" s="16">
        <v>280</v>
      </c>
      <c r="AC14" s="16">
        <v>280</v>
      </c>
      <c r="AD14" s="16">
        <v>0</v>
      </c>
      <c r="AE14" s="16">
        <f t="shared" si="14"/>
        <v>0</v>
      </c>
      <c r="AF14" s="16">
        <v>3.6791</v>
      </c>
      <c r="AG14" s="15">
        <v>286</v>
      </c>
      <c r="AH14" s="16">
        <f t="shared" si="1"/>
        <v>2.1428571428571428</v>
      </c>
      <c r="AI14" s="13">
        <v>286</v>
      </c>
      <c r="AJ14" s="16">
        <f t="shared" si="2"/>
        <v>2.1428571428571428</v>
      </c>
      <c r="AK14" s="13">
        <v>9.91</v>
      </c>
      <c r="AL14" s="13">
        <v>309</v>
      </c>
      <c r="AM14" s="13">
        <v>482.83</v>
      </c>
      <c r="AN14" s="13">
        <v>11.8</v>
      </c>
      <c r="AO14" s="13">
        <v>0.06</v>
      </c>
      <c r="AP14" s="4">
        <v>292</v>
      </c>
      <c r="AQ14" s="2">
        <v>0.44</v>
      </c>
      <c r="AR14" s="69">
        <f t="shared" si="3"/>
        <v>4.2857142857142856</v>
      </c>
      <c r="AS14" s="4">
        <v>306</v>
      </c>
      <c r="AT14" s="2">
        <v>0.22</v>
      </c>
      <c r="AU14" s="69">
        <f t="shared" si="4"/>
        <v>9.2857142857142865</v>
      </c>
      <c r="AV14" s="4">
        <v>292</v>
      </c>
      <c r="AW14" s="2">
        <v>0.57999999999999996</v>
      </c>
      <c r="AX14" s="69">
        <f t="shared" si="5"/>
        <v>4.2857142857142856</v>
      </c>
      <c r="AY14" s="4">
        <v>286</v>
      </c>
      <c r="AZ14" s="2">
        <v>0.36</v>
      </c>
      <c r="BA14" s="69">
        <f t="shared" si="6"/>
        <v>2.1428571428571428</v>
      </c>
      <c r="BB14">
        <f t="shared" si="7"/>
        <v>0</v>
      </c>
      <c r="BC14">
        <f t="shared" si="8"/>
        <v>0</v>
      </c>
    </row>
    <row r="15" spans="1:55" x14ac:dyDescent="0.2">
      <c r="A15" s="12">
        <v>13</v>
      </c>
      <c r="B15" s="13">
        <f t="shared" si="0"/>
        <v>263</v>
      </c>
      <c r="C15" s="15">
        <v>263</v>
      </c>
      <c r="D15" s="13">
        <v>263</v>
      </c>
      <c r="E15" s="16">
        <v>0</v>
      </c>
      <c r="F15" s="16">
        <f t="shared" si="9"/>
        <v>0</v>
      </c>
      <c r="G15" s="30">
        <v>15.2036</v>
      </c>
      <c r="H15" s="15">
        <v>263</v>
      </c>
      <c r="I15" s="13">
        <v>263</v>
      </c>
      <c r="J15" s="16">
        <v>0</v>
      </c>
      <c r="K15" s="16">
        <f t="shared" si="10"/>
        <v>0</v>
      </c>
      <c r="L15" s="30">
        <v>23.210599999999999</v>
      </c>
      <c r="M15" s="15">
        <v>263</v>
      </c>
      <c r="N15" s="13">
        <v>263</v>
      </c>
      <c r="O15" s="16">
        <v>0</v>
      </c>
      <c r="P15" s="16">
        <f t="shared" si="11"/>
        <v>0</v>
      </c>
      <c r="Q15" s="30">
        <v>12.0076</v>
      </c>
      <c r="R15" s="16">
        <v>263</v>
      </c>
      <c r="S15" s="16">
        <v>263</v>
      </c>
      <c r="T15" s="16">
        <v>0</v>
      </c>
      <c r="U15" s="16">
        <f t="shared" si="12"/>
        <v>0</v>
      </c>
      <c r="V15" s="16">
        <v>13.114100000000001</v>
      </c>
      <c r="W15" s="15">
        <v>263</v>
      </c>
      <c r="X15" s="13">
        <v>263</v>
      </c>
      <c r="Y15" s="16">
        <v>0</v>
      </c>
      <c r="Z15" s="16">
        <f t="shared" si="13"/>
        <v>0</v>
      </c>
      <c r="AA15" s="30">
        <v>6.1329000000000002</v>
      </c>
      <c r="AB15" s="16">
        <v>263</v>
      </c>
      <c r="AC15" s="16">
        <v>263</v>
      </c>
      <c r="AD15" s="16">
        <v>0</v>
      </c>
      <c r="AE15" s="16">
        <f t="shared" si="14"/>
        <v>0</v>
      </c>
      <c r="AF15" s="16">
        <v>10.0479</v>
      </c>
      <c r="AG15" s="15">
        <v>266</v>
      </c>
      <c r="AH15" s="16">
        <f t="shared" si="1"/>
        <v>1.1406844106463878</v>
      </c>
      <c r="AI15" s="13">
        <v>266</v>
      </c>
      <c r="AJ15" s="16">
        <f t="shared" si="2"/>
        <v>1.1406844106463878</v>
      </c>
      <c r="AK15" s="13">
        <v>11.12</v>
      </c>
      <c r="AL15" s="13">
        <v>281</v>
      </c>
      <c r="AM15" s="13">
        <v>483.84</v>
      </c>
      <c r="AN15" s="13">
        <v>11.5</v>
      </c>
      <c r="AO15" s="13">
        <v>0.08</v>
      </c>
      <c r="AP15" s="4">
        <v>269</v>
      </c>
      <c r="AQ15" s="2">
        <v>0.22</v>
      </c>
      <c r="AR15" s="69">
        <f t="shared" si="3"/>
        <v>2.2813688212927756</v>
      </c>
      <c r="AS15" s="4">
        <v>275</v>
      </c>
      <c r="AT15" s="2">
        <v>0.23</v>
      </c>
      <c r="AU15" s="69">
        <f t="shared" si="4"/>
        <v>4.5627376425855513</v>
      </c>
      <c r="AV15" s="4">
        <v>274</v>
      </c>
      <c r="AW15" s="2">
        <v>0.48</v>
      </c>
      <c r="AX15" s="69">
        <f t="shared" si="5"/>
        <v>4.1825095057034218</v>
      </c>
      <c r="AY15" s="4">
        <v>274</v>
      </c>
      <c r="AZ15" s="2">
        <v>0.25</v>
      </c>
      <c r="BA15" s="69">
        <f t="shared" si="6"/>
        <v>4.1825095057034218</v>
      </c>
      <c r="BB15">
        <f t="shared" si="7"/>
        <v>0</v>
      </c>
      <c r="BC15">
        <f t="shared" si="8"/>
        <v>0</v>
      </c>
    </row>
    <row r="16" spans="1:55" x14ac:dyDescent="0.2">
      <c r="A16" s="12">
        <v>14</v>
      </c>
      <c r="B16" s="13">
        <f t="shared" si="0"/>
        <v>266</v>
      </c>
      <c r="C16" s="15">
        <v>266</v>
      </c>
      <c r="D16" s="13">
        <v>266</v>
      </c>
      <c r="E16" s="16">
        <v>0</v>
      </c>
      <c r="F16" s="16">
        <f t="shared" si="9"/>
        <v>0</v>
      </c>
      <c r="G16" s="30">
        <v>6.2571000000000003</v>
      </c>
      <c r="H16" s="15">
        <v>266</v>
      </c>
      <c r="I16" s="13">
        <v>266</v>
      </c>
      <c r="J16" s="16">
        <v>0</v>
      </c>
      <c r="K16" s="16">
        <f t="shared" si="10"/>
        <v>0</v>
      </c>
      <c r="L16" s="30">
        <v>3.4506999999999999</v>
      </c>
      <c r="M16" s="15">
        <v>266</v>
      </c>
      <c r="N16" s="13">
        <v>266</v>
      </c>
      <c r="O16" s="16">
        <v>0</v>
      </c>
      <c r="P16" s="16">
        <f t="shared" si="11"/>
        <v>0</v>
      </c>
      <c r="Q16" s="30">
        <v>6.7378</v>
      </c>
      <c r="R16" s="16">
        <v>266</v>
      </c>
      <c r="S16" s="16">
        <v>266</v>
      </c>
      <c r="T16" s="16">
        <v>0</v>
      </c>
      <c r="U16" s="16">
        <f t="shared" si="12"/>
        <v>0</v>
      </c>
      <c r="V16" s="16">
        <v>7.8875999999999999</v>
      </c>
      <c r="W16" s="15">
        <v>266</v>
      </c>
      <c r="X16" s="13">
        <v>266</v>
      </c>
      <c r="Y16" s="16">
        <v>0</v>
      </c>
      <c r="Z16" s="16">
        <f t="shared" si="13"/>
        <v>0</v>
      </c>
      <c r="AA16" s="30">
        <v>1.2038</v>
      </c>
      <c r="AB16" s="16">
        <v>266</v>
      </c>
      <c r="AC16" s="16">
        <v>266</v>
      </c>
      <c r="AD16" s="16">
        <v>0</v>
      </c>
      <c r="AE16" s="16">
        <f t="shared" si="14"/>
        <v>0</v>
      </c>
      <c r="AF16" s="16">
        <v>1.6694</v>
      </c>
      <c r="AG16" s="15">
        <v>269</v>
      </c>
      <c r="AH16" s="16">
        <f t="shared" si="1"/>
        <v>1.1278195488721803</v>
      </c>
      <c r="AI16" s="13">
        <v>269</v>
      </c>
      <c r="AJ16" s="16">
        <f t="shared" si="2"/>
        <v>1.1278195488721803</v>
      </c>
      <c r="AK16" s="13">
        <v>9.32</v>
      </c>
      <c r="AL16" s="13">
        <v>278</v>
      </c>
      <c r="AM16" s="13">
        <v>477.62</v>
      </c>
      <c r="AN16" s="13">
        <v>8.6</v>
      </c>
      <c r="AO16" s="13">
        <v>0.08</v>
      </c>
      <c r="AP16" s="4">
        <v>271</v>
      </c>
      <c r="AQ16" s="2">
        <v>0.14000000000000001</v>
      </c>
      <c r="AR16" s="69">
        <f t="shared" si="3"/>
        <v>1.8796992481203008</v>
      </c>
      <c r="AS16" s="4">
        <v>271</v>
      </c>
      <c r="AT16" s="2">
        <v>0.08</v>
      </c>
      <c r="AU16" s="69">
        <f t="shared" si="4"/>
        <v>1.8796992481203008</v>
      </c>
      <c r="AV16" s="4">
        <v>271</v>
      </c>
      <c r="AW16" s="2">
        <v>0.15</v>
      </c>
      <c r="AX16" s="69">
        <f t="shared" si="5"/>
        <v>1.8796992481203008</v>
      </c>
      <c r="AY16" s="4">
        <v>270</v>
      </c>
      <c r="AZ16" s="2">
        <v>0.23</v>
      </c>
      <c r="BA16" s="69">
        <f t="shared" si="6"/>
        <v>1.5037593984962405</v>
      </c>
      <c r="BB16">
        <f t="shared" si="7"/>
        <v>0</v>
      </c>
      <c r="BC16">
        <f t="shared" si="8"/>
        <v>0</v>
      </c>
    </row>
    <row r="17" spans="1:55" x14ac:dyDescent="0.2">
      <c r="A17" s="12">
        <v>15</v>
      </c>
      <c r="B17" s="13">
        <f t="shared" si="0"/>
        <v>269</v>
      </c>
      <c r="C17" s="15">
        <v>269</v>
      </c>
      <c r="D17" s="13">
        <v>269</v>
      </c>
      <c r="E17" s="16">
        <v>0</v>
      </c>
      <c r="F17" s="16">
        <f t="shared" si="9"/>
        <v>0</v>
      </c>
      <c r="G17" s="30">
        <v>1.4584999999999999</v>
      </c>
      <c r="H17" s="15">
        <v>269</v>
      </c>
      <c r="I17" s="13">
        <v>269</v>
      </c>
      <c r="J17" s="16">
        <v>0</v>
      </c>
      <c r="K17" s="16">
        <f t="shared" si="10"/>
        <v>0</v>
      </c>
      <c r="L17" s="30">
        <v>2.2418</v>
      </c>
      <c r="M17" s="15">
        <v>269</v>
      </c>
      <c r="N17" s="13">
        <v>269</v>
      </c>
      <c r="O17" s="16">
        <v>0</v>
      </c>
      <c r="P17" s="16">
        <f t="shared" si="11"/>
        <v>0</v>
      </c>
      <c r="Q17" s="30">
        <v>1.4058999999999999</v>
      </c>
      <c r="R17" s="16">
        <v>269</v>
      </c>
      <c r="S17" s="16">
        <v>269</v>
      </c>
      <c r="T17" s="16">
        <v>0</v>
      </c>
      <c r="U17" s="16">
        <f t="shared" si="12"/>
        <v>0</v>
      </c>
      <c r="V17" s="16">
        <v>1.6695</v>
      </c>
      <c r="W17" s="15">
        <v>269</v>
      </c>
      <c r="X17" s="13">
        <v>269</v>
      </c>
      <c r="Y17" s="16">
        <v>0</v>
      </c>
      <c r="Z17" s="16">
        <f t="shared" si="13"/>
        <v>0</v>
      </c>
      <c r="AA17" s="30">
        <v>1.0474000000000001</v>
      </c>
      <c r="AB17" s="16">
        <v>269</v>
      </c>
      <c r="AC17" s="16">
        <v>269</v>
      </c>
      <c r="AD17" s="16">
        <v>0</v>
      </c>
      <c r="AE17" s="16">
        <f t="shared" si="14"/>
        <v>0</v>
      </c>
      <c r="AF17" s="16">
        <v>1.4649000000000001</v>
      </c>
      <c r="AG17" s="15">
        <v>275</v>
      </c>
      <c r="AH17" s="16">
        <f t="shared" si="1"/>
        <v>2.2304832713754648</v>
      </c>
      <c r="AI17" s="13">
        <v>275</v>
      </c>
      <c r="AJ17" s="16">
        <f t="shared" si="2"/>
        <v>2.2304832713754648</v>
      </c>
      <c r="AK17" s="13">
        <v>9.69</v>
      </c>
      <c r="AL17" s="13">
        <v>289</v>
      </c>
      <c r="AM17" s="13">
        <v>490.93</v>
      </c>
      <c r="AN17" s="13">
        <v>8.9</v>
      </c>
      <c r="AO17" s="13">
        <v>7.0000000000000007E-2</v>
      </c>
      <c r="AP17" s="4">
        <v>281</v>
      </c>
      <c r="AQ17" s="2">
        <v>0.17</v>
      </c>
      <c r="AR17" s="69">
        <f t="shared" si="3"/>
        <v>4.4609665427509295</v>
      </c>
      <c r="AS17" s="4">
        <v>282</v>
      </c>
      <c r="AT17" s="2">
        <v>0.26</v>
      </c>
      <c r="AU17" s="69">
        <f t="shared" si="4"/>
        <v>4.8327137546468402</v>
      </c>
      <c r="AV17" s="4">
        <v>281</v>
      </c>
      <c r="AW17" s="2">
        <v>0.27</v>
      </c>
      <c r="AX17" s="69">
        <f t="shared" si="5"/>
        <v>4.4609665427509295</v>
      </c>
      <c r="AY17" s="4">
        <v>274</v>
      </c>
      <c r="AZ17" s="2">
        <v>0.28999999999999998</v>
      </c>
      <c r="BA17" s="69">
        <f t="shared" si="6"/>
        <v>1.8587360594795539</v>
      </c>
      <c r="BB17">
        <f t="shared" si="7"/>
        <v>0</v>
      </c>
      <c r="BC17">
        <f t="shared" si="8"/>
        <v>0</v>
      </c>
    </row>
    <row r="18" spans="1:55" x14ac:dyDescent="0.2">
      <c r="A18" s="12">
        <v>16</v>
      </c>
      <c r="B18" s="13">
        <f t="shared" si="0"/>
        <v>291</v>
      </c>
      <c r="C18" s="15">
        <v>291</v>
      </c>
      <c r="D18" s="13">
        <v>291</v>
      </c>
      <c r="E18" s="16">
        <v>0</v>
      </c>
      <c r="F18" s="16">
        <f t="shared" si="9"/>
        <v>0</v>
      </c>
      <c r="G18" s="30">
        <v>97.818700000000007</v>
      </c>
      <c r="H18" s="15">
        <v>291</v>
      </c>
      <c r="I18" s="13">
        <v>291</v>
      </c>
      <c r="J18" s="16">
        <v>0</v>
      </c>
      <c r="K18" s="16">
        <f t="shared" si="10"/>
        <v>0</v>
      </c>
      <c r="L18" s="30">
        <v>110.2458</v>
      </c>
      <c r="M18" s="15">
        <v>291</v>
      </c>
      <c r="N18" s="13">
        <v>291</v>
      </c>
      <c r="O18" s="16">
        <v>0</v>
      </c>
      <c r="P18" s="16">
        <f t="shared" si="11"/>
        <v>0</v>
      </c>
      <c r="Q18" s="30">
        <v>51.252800000000001</v>
      </c>
      <c r="R18" s="16">
        <v>295</v>
      </c>
      <c r="S18" s="16">
        <v>286.56569999999999</v>
      </c>
      <c r="T18" s="16">
        <v>2.9432</v>
      </c>
      <c r="U18" s="16">
        <f t="shared" si="12"/>
        <v>1.3745704467353952</v>
      </c>
      <c r="V18" s="16">
        <v>20.000499999999999</v>
      </c>
      <c r="W18" s="15">
        <v>291</v>
      </c>
      <c r="X18" s="13">
        <v>291</v>
      </c>
      <c r="Y18" s="16">
        <v>0</v>
      </c>
      <c r="Z18" s="16">
        <f t="shared" si="13"/>
        <v>0</v>
      </c>
      <c r="AA18" s="30">
        <v>12.205</v>
      </c>
      <c r="AB18" s="16">
        <v>291</v>
      </c>
      <c r="AC18" s="16">
        <v>291</v>
      </c>
      <c r="AD18" s="16">
        <v>0</v>
      </c>
      <c r="AE18" s="16">
        <f t="shared" si="14"/>
        <v>0</v>
      </c>
      <c r="AF18" s="16">
        <v>16.948899999999998</v>
      </c>
      <c r="AG18" s="15">
        <v>295</v>
      </c>
      <c r="AH18" s="16">
        <f t="shared" si="1"/>
        <v>1.3745704467353952</v>
      </c>
      <c r="AI18" s="13">
        <v>295</v>
      </c>
      <c r="AJ18" s="16">
        <f t="shared" si="2"/>
        <v>1.3745704467353952</v>
      </c>
      <c r="AK18" s="13">
        <v>10.56</v>
      </c>
      <c r="AL18" s="13">
        <v>318</v>
      </c>
      <c r="AM18" s="13">
        <v>533.9</v>
      </c>
      <c r="AN18" s="13">
        <v>15.7</v>
      </c>
      <c r="AO18" s="13">
        <v>0.08</v>
      </c>
      <c r="AP18" s="4">
        <v>305</v>
      </c>
      <c r="AQ18" s="2">
        <v>0.3</v>
      </c>
      <c r="AR18" s="69">
        <f t="shared" si="3"/>
        <v>4.8109965635738838</v>
      </c>
      <c r="AS18" s="4">
        <v>314</v>
      </c>
      <c r="AT18" s="2">
        <v>0.23</v>
      </c>
      <c r="AU18" s="69">
        <f t="shared" si="4"/>
        <v>7.9037800687285218</v>
      </c>
      <c r="AV18" s="4">
        <v>305</v>
      </c>
      <c r="AW18" s="2">
        <v>0.42</v>
      </c>
      <c r="AX18" s="69">
        <f t="shared" si="5"/>
        <v>4.8109965635738838</v>
      </c>
      <c r="AY18" s="4">
        <v>302</v>
      </c>
      <c r="AZ18" s="2">
        <v>0.47</v>
      </c>
      <c r="BA18" s="69">
        <f t="shared" si="6"/>
        <v>3.7800687285223367</v>
      </c>
      <c r="BB18">
        <f t="shared" si="7"/>
        <v>0</v>
      </c>
      <c r="BC18">
        <f t="shared" si="8"/>
        <v>0</v>
      </c>
    </row>
    <row r="19" spans="1:55" x14ac:dyDescent="0.2">
      <c r="A19" s="12">
        <v>17</v>
      </c>
      <c r="B19" s="13">
        <f t="shared" si="0"/>
        <v>260</v>
      </c>
      <c r="C19" s="15">
        <v>260</v>
      </c>
      <c r="D19" s="13">
        <v>260</v>
      </c>
      <c r="E19" s="16">
        <v>0</v>
      </c>
      <c r="F19" s="16">
        <f t="shared" si="9"/>
        <v>0</v>
      </c>
      <c r="G19" s="30">
        <v>23.111999999999998</v>
      </c>
      <c r="H19" s="15">
        <v>260</v>
      </c>
      <c r="I19" s="13">
        <v>260</v>
      </c>
      <c r="J19" s="16">
        <v>0</v>
      </c>
      <c r="K19" s="16">
        <f t="shared" si="10"/>
        <v>0</v>
      </c>
      <c r="L19" s="30">
        <v>35.454099999999997</v>
      </c>
      <c r="M19" s="15">
        <v>260</v>
      </c>
      <c r="N19" s="13">
        <v>260</v>
      </c>
      <c r="O19" s="16">
        <v>0</v>
      </c>
      <c r="P19" s="16">
        <f t="shared" si="11"/>
        <v>0</v>
      </c>
      <c r="Q19" s="30">
        <v>11.2096</v>
      </c>
      <c r="R19" s="16">
        <v>260</v>
      </c>
      <c r="S19" s="16">
        <v>260</v>
      </c>
      <c r="T19" s="16">
        <v>0</v>
      </c>
      <c r="U19" s="16">
        <f t="shared" si="12"/>
        <v>0</v>
      </c>
      <c r="V19" s="16">
        <v>13.6715</v>
      </c>
      <c r="W19" s="15">
        <v>260</v>
      </c>
      <c r="X19" s="13">
        <v>260</v>
      </c>
      <c r="Y19" s="16">
        <v>0</v>
      </c>
      <c r="Z19" s="16">
        <f t="shared" si="13"/>
        <v>0</v>
      </c>
      <c r="AA19" s="30">
        <v>1.7875000000000001</v>
      </c>
      <c r="AB19" s="16">
        <v>260</v>
      </c>
      <c r="AC19" s="16">
        <v>260</v>
      </c>
      <c r="AD19" s="16">
        <v>0</v>
      </c>
      <c r="AE19" s="16">
        <f t="shared" si="14"/>
        <v>0</v>
      </c>
      <c r="AF19" s="16">
        <v>2.5022000000000002</v>
      </c>
      <c r="AG19" s="15">
        <v>262</v>
      </c>
      <c r="AH19" s="16">
        <f t="shared" si="1"/>
        <v>0.76923076923076927</v>
      </c>
      <c r="AI19" s="13">
        <v>262</v>
      </c>
      <c r="AJ19" s="16">
        <f t="shared" si="2"/>
        <v>0.76923076923076927</v>
      </c>
      <c r="AK19" s="13">
        <v>10.32</v>
      </c>
      <c r="AL19" s="13">
        <v>284</v>
      </c>
      <c r="AM19" s="13">
        <v>465.28</v>
      </c>
      <c r="AN19" s="13">
        <v>16.399999999999999</v>
      </c>
      <c r="AO19" s="13">
        <v>0.09</v>
      </c>
      <c r="AP19" s="4">
        <v>265</v>
      </c>
      <c r="AQ19" s="2">
        <v>0.28000000000000003</v>
      </c>
      <c r="AR19" s="69">
        <f t="shared" si="3"/>
        <v>1.9230769230769231</v>
      </c>
      <c r="AS19" s="4">
        <v>281</v>
      </c>
      <c r="AT19" s="2">
        <v>0.19</v>
      </c>
      <c r="AU19" s="69">
        <f t="shared" si="4"/>
        <v>8.0769230769230766</v>
      </c>
      <c r="AV19" s="4">
        <v>265</v>
      </c>
      <c r="AW19" s="2">
        <v>0.26</v>
      </c>
      <c r="AX19" s="69">
        <f t="shared" si="5"/>
        <v>1.9230769230769231</v>
      </c>
      <c r="AY19" s="4">
        <v>271</v>
      </c>
      <c r="AZ19" s="2">
        <v>0.34</v>
      </c>
      <c r="BA19" s="69">
        <f t="shared" si="6"/>
        <v>4.2307692307692308</v>
      </c>
      <c r="BB19">
        <f t="shared" si="7"/>
        <v>0</v>
      </c>
      <c r="BC19">
        <f t="shared" si="8"/>
        <v>0</v>
      </c>
    </row>
    <row r="20" spans="1:55" x14ac:dyDescent="0.2">
      <c r="A20" s="12">
        <v>18</v>
      </c>
      <c r="B20" s="13">
        <f t="shared" si="0"/>
        <v>252</v>
      </c>
      <c r="C20" s="15">
        <v>252</v>
      </c>
      <c r="D20" s="13">
        <v>252</v>
      </c>
      <c r="E20" s="16">
        <v>0</v>
      </c>
      <c r="F20" s="16">
        <f t="shared" si="9"/>
        <v>0</v>
      </c>
      <c r="G20" s="30">
        <v>1.6</v>
      </c>
      <c r="H20" s="15">
        <v>252</v>
      </c>
      <c r="I20" s="13">
        <v>252</v>
      </c>
      <c r="J20" s="16">
        <v>0</v>
      </c>
      <c r="K20" s="16">
        <f t="shared" si="10"/>
        <v>0</v>
      </c>
      <c r="L20" s="30">
        <v>1.7895000000000001</v>
      </c>
      <c r="M20" s="15">
        <v>252</v>
      </c>
      <c r="N20" s="13">
        <v>252</v>
      </c>
      <c r="O20" s="16">
        <v>0</v>
      </c>
      <c r="P20" s="16">
        <f t="shared" si="11"/>
        <v>0</v>
      </c>
      <c r="Q20" s="30">
        <v>1.591</v>
      </c>
      <c r="R20" s="16">
        <v>252</v>
      </c>
      <c r="S20" s="16">
        <v>252</v>
      </c>
      <c r="T20" s="16">
        <v>0</v>
      </c>
      <c r="U20" s="16">
        <f t="shared" si="12"/>
        <v>0</v>
      </c>
      <c r="V20" s="16">
        <v>1.9148000000000001</v>
      </c>
      <c r="W20" s="15">
        <v>252</v>
      </c>
      <c r="X20" s="13">
        <v>252</v>
      </c>
      <c r="Y20" s="16">
        <v>0</v>
      </c>
      <c r="Z20" s="16">
        <f t="shared" si="13"/>
        <v>0</v>
      </c>
      <c r="AA20" s="30">
        <v>1.0310999999999999</v>
      </c>
      <c r="AB20" s="16">
        <v>252</v>
      </c>
      <c r="AC20" s="16">
        <v>252</v>
      </c>
      <c r="AD20" s="16">
        <v>0</v>
      </c>
      <c r="AE20" s="16">
        <f t="shared" si="14"/>
        <v>0</v>
      </c>
      <c r="AF20" s="16">
        <v>1.4375</v>
      </c>
      <c r="AG20" s="15">
        <v>253</v>
      </c>
      <c r="AH20" s="16">
        <f t="shared" si="1"/>
        <v>0.3968253968253968</v>
      </c>
      <c r="AI20" s="13">
        <v>253</v>
      </c>
      <c r="AJ20" s="16">
        <f t="shared" si="2"/>
        <v>0.3968253968253968</v>
      </c>
      <c r="AK20" s="13">
        <v>9.68</v>
      </c>
      <c r="AL20" s="13">
        <v>273</v>
      </c>
      <c r="AM20" s="13">
        <v>439.25</v>
      </c>
      <c r="AN20" s="13">
        <v>10.199999999999999</v>
      </c>
      <c r="AO20" s="13">
        <v>0.05</v>
      </c>
      <c r="AP20" s="4">
        <v>258</v>
      </c>
      <c r="AQ20" s="2">
        <v>0.16</v>
      </c>
      <c r="AR20" s="69">
        <f t="shared" si="3"/>
        <v>2.3809523809523809</v>
      </c>
      <c r="AS20" s="4">
        <v>258</v>
      </c>
      <c r="AT20" s="2">
        <v>0.16</v>
      </c>
      <c r="AU20" s="69">
        <f t="shared" si="4"/>
        <v>2.3809523809523809</v>
      </c>
      <c r="AV20" s="4">
        <v>258</v>
      </c>
      <c r="AW20" s="2">
        <v>0.23</v>
      </c>
      <c r="AX20" s="69">
        <f t="shared" si="5"/>
        <v>2.3809523809523809</v>
      </c>
      <c r="AY20" s="4">
        <v>262</v>
      </c>
      <c r="AZ20" s="2">
        <v>0.36</v>
      </c>
      <c r="BA20" s="69">
        <f t="shared" si="6"/>
        <v>3.9682539682539679</v>
      </c>
      <c r="BB20">
        <f t="shared" si="7"/>
        <v>0</v>
      </c>
      <c r="BC20">
        <f t="shared" si="8"/>
        <v>0</v>
      </c>
    </row>
    <row r="21" spans="1:55" x14ac:dyDescent="0.2">
      <c r="A21" s="12">
        <v>19</v>
      </c>
      <c r="B21" s="13">
        <f t="shared" si="0"/>
        <v>239</v>
      </c>
      <c r="C21" s="15">
        <v>239</v>
      </c>
      <c r="D21" s="13">
        <v>239</v>
      </c>
      <c r="E21" s="16">
        <v>0</v>
      </c>
      <c r="F21" s="16">
        <f t="shared" si="9"/>
        <v>0</v>
      </c>
      <c r="G21" s="30">
        <v>24.836099999999998</v>
      </c>
      <c r="H21" s="15">
        <v>239</v>
      </c>
      <c r="I21" s="13">
        <v>239</v>
      </c>
      <c r="J21" s="16">
        <v>0</v>
      </c>
      <c r="K21" s="16">
        <f t="shared" si="10"/>
        <v>0</v>
      </c>
      <c r="L21" s="30">
        <v>24.916</v>
      </c>
      <c r="M21" s="15">
        <v>239</v>
      </c>
      <c r="N21" s="13">
        <v>239</v>
      </c>
      <c r="O21" s="16">
        <v>0</v>
      </c>
      <c r="P21" s="16">
        <f t="shared" si="11"/>
        <v>0</v>
      </c>
      <c r="Q21" s="30">
        <v>32.7194</v>
      </c>
      <c r="R21" s="16">
        <v>242</v>
      </c>
      <c r="S21" s="16">
        <v>237.21029999999999</v>
      </c>
      <c r="T21" s="16">
        <v>2.0192000000000001</v>
      </c>
      <c r="U21" s="16">
        <f t="shared" si="12"/>
        <v>1.2552301255230125</v>
      </c>
      <c r="V21" s="16">
        <v>20.000399999999999</v>
      </c>
      <c r="W21" s="15">
        <v>239</v>
      </c>
      <c r="X21" s="13">
        <v>239</v>
      </c>
      <c r="Y21" s="16">
        <v>0</v>
      </c>
      <c r="Z21" s="16">
        <f t="shared" si="13"/>
        <v>0</v>
      </c>
      <c r="AA21" s="30">
        <v>2.3711000000000002</v>
      </c>
      <c r="AB21" s="16">
        <v>239</v>
      </c>
      <c r="AC21" s="16">
        <v>239</v>
      </c>
      <c r="AD21" s="16">
        <v>0</v>
      </c>
      <c r="AE21" s="16">
        <f t="shared" si="14"/>
        <v>0</v>
      </c>
      <c r="AF21" s="16">
        <v>4.3535000000000004</v>
      </c>
      <c r="AG21" s="15">
        <v>244</v>
      </c>
      <c r="AH21" s="16">
        <f t="shared" si="1"/>
        <v>2.0920502092050208</v>
      </c>
      <c r="AI21" s="13">
        <v>244</v>
      </c>
      <c r="AJ21" s="16">
        <f t="shared" si="2"/>
        <v>2.0920502092050208</v>
      </c>
      <c r="AK21" s="13">
        <v>9.6199999999999992</v>
      </c>
      <c r="AL21" s="13">
        <v>265</v>
      </c>
      <c r="AM21" s="13">
        <v>442.61</v>
      </c>
      <c r="AN21" s="13">
        <v>12.3</v>
      </c>
      <c r="AO21" s="13">
        <v>7.0000000000000007E-2</v>
      </c>
      <c r="AP21" s="4">
        <v>253</v>
      </c>
      <c r="AQ21" s="2">
        <v>0.15</v>
      </c>
      <c r="AR21" s="69">
        <f t="shared" si="3"/>
        <v>5.8577405857740583</v>
      </c>
      <c r="AS21" s="4">
        <v>251</v>
      </c>
      <c r="AT21" s="2">
        <v>0.08</v>
      </c>
      <c r="AU21" s="69">
        <f t="shared" si="4"/>
        <v>5.02092050209205</v>
      </c>
      <c r="AV21" s="4">
        <v>246</v>
      </c>
      <c r="AW21" s="2">
        <v>0.28999999999999998</v>
      </c>
      <c r="AX21" s="69">
        <f t="shared" si="5"/>
        <v>2.9288702928870292</v>
      </c>
      <c r="AY21" s="4">
        <v>249</v>
      </c>
      <c r="AZ21" s="2">
        <v>0.18</v>
      </c>
      <c r="BA21" s="69">
        <f t="shared" si="6"/>
        <v>4.1841004184100417</v>
      </c>
      <c r="BB21">
        <f t="shared" si="7"/>
        <v>0</v>
      </c>
      <c r="BC21">
        <f t="shared" si="8"/>
        <v>0</v>
      </c>
    </row>
    <row r="22" spans="1:55" x14ac:dyDescent="0.2">
      <c r="A22" s="12">
        <v>20</v>
      </c>
      <c r="B22" s="13">
        <f t="shared" si="0"/>
        <v>281</v>
      </c>
      <c r="C22" s="15">
        <v>281</v>
      </c>
      <c r="D22" s="13">
        <v>281</v>
      </c>
      <c r="E22" s="16">
        <v>0</v>
      </c>
      <c r="F22" s="16">
        <f t="shared" si="9"/>
        <v>0</v>
      </c>
      <c r="G22" s="30">
        <v>19.0517</v>
      </c>
      <c r="H22" s="15">
        <v>281</v>
      </c>
      <c r="I22" s="13">
        <v>281</v>
      </c>
      <c r="J22" s="16">
        <v>0</v>
      </c>
      <c r="K22" s="16">
        <f t="shared" si="10"/>
        <v>0</v>
      </c>
      <c r="L22" s="30">
        <v>58.418599999999998</v>
      </c>
      <c r="M22" s="15">
        <v>281</v>
      </c>
      <c r="N22" s="13">
        <v>281</v>
      </c>
      <c r="O22" s="16">
        <v>0</v>
      </c>
      <c r="P22" s="16">
        <f t="shared" si="11"/>
        <v>0</v>
      </c>
      <c r="Q22" s="30">
        <v>42.498800000000003</v>
      </c>
      <c r="R22" s="16">
        <v>283</v>
      </c>
      <c r="S22" s="16">
        <v>278.51400000000001</v>
      </c>
      <c r="T22" s="16">
        <v>1.6107</v>
      </c>
      <c r="U22" s="16">
        <f t="shared" si="12"/>
        <v>0.71174377224199281</v>
      </c>
      <c r="V22" s="16">
        <v>20.000399999999999</v>
      </c>
      <c r="W22" s="15">
        <v>281</v>
      </c>
      <c r="X22" s="13">
        <v>281</v>
      </c>
      <c r="Y22" s="16">
        <v>0</v>
      </c>
      <c r="Z22" s="16">
        <f t="shared" si="13"/>
        <v>0</v>
      </c>
      <c r="AA22" s="30">
        <v>11.773199999999999</v>
      </c>
      <c r="AB22" s="16">
        <v>281</v>
      </c>
      <c r="AC22" s="16">
        <v>281</v>
      </c>
      <c r="AD22" s="16">
        <v>0</v>
      </c>
      <c r="AE22" s="16">
        <f t="shared" si="14"/>
        <v>0</v>
      </c>
      <c r="AF22" s="16">
        <v>19.517499999999998</v>
      </c>
      <c r="AG22" s="15">
        <v>286</v>
      </c>
      <c r="AH22" s="16">
        <f t="shared" si="1"/>
        <v>1.7793594306049825</v>
      </c>
      <c r="AI22" s="13">
        <v>286</v>
      </c>
      <c r="AJ22" s="16">
        <f t="shared" si="2"/>
        <v>1.7793594306049825</v>
      </c>
      <c r="AK22" s="13">
        <v>10.34</v>
      </c>
      <c r="AL22" s="13">
        <v>308</v>
      </c>
      <c r="AM22" s="13">
        <v>504.12</v>
      </c>
      <c r="AN22" s="13">
        <v>12.4</v>
      </c>
      <c r="AO22" s="13">
        <v>7.0000000000000007E-2</v>
      </c>
      <c r="AP22" s="4">
        <v>299</v>
      </c>
      <c r="AQ22" s="2">
        <v>0.21</v>
      </c>
      <c r="AR22" s="69">
        <f t="shared" si="3"/>
        <v>6.4056939501779357</v>
      </c>
      <c r="AS22" s="4">
        <v>306</v>
      </c>
      <c r="AT22" s="2">
        <v>0.23</v>
      </c>
      <c r="AU22" s="69">
        <f t="shared" si="4"/>
        <v>8.8967971530249113</v>
      </c>
      <c r="AV22" s="4">
        <v>299</v>
      </c>
      <c r="AW22" s="2">
        <v>0.34</v>
      </c>
      <c r="AX22" s="69">
        <f t="shared" si="5"/>
        <v>6.4056939501779357</v>
      </c>
      <c r="AY22" s="4">
        <v>284</v>
      </c>
      <c r="AZ22" s="2">
        <v>0.47</v>
      </c>
      <c r="BA22" s="69">
        <f t="shared" si="6"/>
        <v>1.0676156583629894</v>
      </c>
      <c r="BB22">
        <f t="shared" si="7"/>
        <v>0</v>
      </c>
      <c r="BC22">
        <f t="shared" si="8"/>
        <v>0</v>
      </c>
    </row>
    <row r="23" spans="1:55" x14ac:dyDescent="0.2">
      <c r="A23" s="12">
        <v>21</v>
      </c>
      <c r="B23" s="13">
        <f t="shared" si="0"/>
        <v>284</v>
      </c>
      <c r="C23" s="15">
        <v>284</v>
      </c>
      <c r="D23" s="13">
        <v>284</v>
      </c>
      <c r="E23" s="16">
        <v>0</v>
      </c>
      <c r="F23" s="16">
        <f t="shared" si="9"/>
        <v>0</v>
      </c>
      <c r="G23" s="30">
        <v>3.5251000000000001</v>
      </c>
      <c r="H23" s="15">
        <v>284</v>
      </c>
      <c r="I23" s="13">
        <v>284</v>
      </c>
      <c r="J23" s="16">
        <v>0</v>
      </c>
      <c r="K23" s="16">
        <f t="shared" si="10"/>
        <v>0</v>
      </c>
      <c r="L23" s="30">
        <v>6.6010999999999997</v>
      </c>
      <c r="M23" s="15">
        <v>284</v>
      </c>
      <c r="N23" s="13">
        <v>284</v>
      </c>
      <c r="O23" s="16">
        <v>0</v>
      </c>
      <c r="P23" s="16">
        <f t="shared" si="11"/>
        <v>0</v>
      </c>
      <c r="Q23" s="30">
        <v>2.7793999999999999</v>
      </c>
      <c r="R23" s="16">
        <v>284</v>
      </c>
      <c r="S23" s="16">
        <v>284</v>
      </c>
      <c r="T23" s="16">
        <v>0</v>
      </c>
      <c r="U23" s="16">
        <f t="shared" si="12"/>
        <v>0</v>
      </c>
      <c r="V23" s="16">
        <v>3.4192999999999998</v>
      </c>
      <c r="W23" s="15">
        <v>284</v>
      </c>
      <c r="X23" s="13">
        <v>284</v>
      </c>
      <c r="Y23" s="16">
        <v>0</v>
      </c>
      <c r="Z23" s="16">
        <f t="shared" si="13"/>
        <v>0</v>
      </c>
      <c r="AA23" s="30">
        <v>1.7959000000000001</v>
      </c>
      <c r="AB23" s="16">
        <v>284</v>
      </c>
      <c r="AC23" s="16">
        <v>284</v>
      </c>
      <c r="AD23" s="16">
        <v>0</v>
      </c>
      <c r="AE23" s="16">
        <f t="shared" si="14"/>
        <v>0</v>
      </c>
      <c r="AF23" s="16">
        <v>2.5939999999999999</v>
      </c>
      <c r="AG23" s="15">
        <v>292</v>
      </c>
      <c r="AH23" s="16">
        <f t="shared" si="1"/>
        <v>2.8169014084507045</v>
      </c>
      <c r="AI23" s="13">
        <v>292</v>
      </c>
      <c r="AJ23" s="16">
        <f t="shared" si="2"/>
        <v>2.8169014084507045</v>
      </c>
      <c r="AK23" s="13">
        <v>10.42</v>
      </c>
      <c r="AL23" s="13">
        <v>306</v>
      </c>
      <c r="AM23" s="13">
        <v>517.88</v>
      </c>
      <c r="AN23" s="13">
        <v>8.1</v>
      </c>
      <c r="AO23" s="13">
        <v>0.08</v>
      </c>
      <c r="AP23" s="4">
        <v>291</v>
      </c>
      <c r="AQ23" s="2">
        <v>0.2</v>
      </c>
      <c r="AR23" s="69">
        <f t="shared" si="3"/>
        <v>2.464788732394366</v>
      </c>
      <c r="AS23" s="4">
        <v>292</v>
      </c>
      <c r="AT23" s="2">
        <v>0.18</v>
      </c>
      <c r="AU23" s="69">
        <f t="shared" si="4"/>
        <v>2.8169014084507045</v>
      </c>
      <c r="AV23" s="4">
        <v>291</v>
      </c>
      <c r="AW23" s="2">
        <v>0.28999999999999998</v>
      </c>
      <c r="AX23" s="69">
        <f t="shared" si="5"/>
        <v>2.464788732394366</v>
      </c>
      <c r="AY23" s="4">
        <v>293</v>
      </c>
      <c r="AZ23" s="2">
        <v>0.26</v>
      </c>
      <c r="BA23" s="69">
        <f t="shared" si="6"/>
        <v>3.169014084507042</v>
      </c>
      <c r="BB23">
        <f t="shared" si="7"/>
        <v>0</v>
      </c>
      <c r="BC23">
        <f t="shared" si="8"/>
        <v>0</v>
      </c>
    </row>
    <row r="24" spans="1:55" x14ac:dyDescent="0.2">
      <c r="A24" s="12">
        <v>22</v>
      </c>
      <c r="B24" s="13">
        <f t="shared" si="0"/>
        <v>236</v>
      </c>
      <c r="C24" s="15">
        <v>236</v>
      </c>
      <c r="D24" s="13">
        <v>236</v>
      </c>
      <c r="E24" s="16">
        <v>0</v>
      </c>
      <c r="F24" s="16">
        <f t="shared" si="9"/>
        <v>0</v>
      </c>
      <c r="G24" s="30">
        <v>1.6305000000000001</v>
      </c>
      <c r="H24" s="15">
        <v>236</v>
      </c>
      <c r="I24" s="13">
        <v>236</v>
      </c>
      <c r="J24" s="16">
        <v>0</v>
      </c>
      <c r="K24" s="16">
        <f t="shared" si="10"/>
        <v>0</v>
      </c>
      <c r="L24" s="30">
        <v>2.6114999999999999</v>
      </c>
      <c r="M24" s="15">
        <v>236</v>
      </c>
      <c r="N24" s="13">
        <v>236</v>
      </c>
      <c r="O24" s="16">
        <v>0</v>
      </c>
      <c r="P24" s="16">
        <f t="shared" si="11"/>
        <v>0</v>
      </c>
      <c r="Q24" s="30">
        <v>1.4814000000000001</v>
      </c>
      <c r="R24" s="16">
        <v>236</v>
      </c>
      <c r="S24" s="16">
        <v>236</v>
      </c>
      <c r="T24" s="16">
        <v>0</v>
      </c>
      <c r="U24" s="16">
        <f t="shared" si="12"/>
        <v>0</v>
      </c>
      <c r="V24" s="16">
        <v>1.8241000000000001</v>
      </c>
      <c r="W24" s="15">
        <v>236</v>
      </c>
      <c r="X24" s="13">
        <v>236</v>
      </c>
      <c r="Y24" s="16">
        <v>0</v>
      </c>
      <c r="Z24" s="16">
        <f t="shared" si="13"/>
        <v>0</v>
      </c>
      <c r="AA24" s="30">
        <v>0.84079999999999999</v>
      </c>
      <c r="AB24" s="16">
        <v>236</v>
      </c>
      <c r="AC24" s="16">
        <v>236</v>
      </c>
      <c r="AD24" s="16">
        <v>0</v>
      </c>
      <c r="AE24" s="16">
        <f t="shared" si="14"/>
        <v>0</v>
      </c>
      <c r="AF24" s="16">
        <v>1.1439999999999999</v>
      </c>
      <c r="AG24" s="15">
        <v>237</v>
      </c>
      <c r="AH24" s="16">
        <f t="shared" si="1"/>
        <v>0.42372881355932202</v>
      </c>
      <c r="AI24" s="13">
        <v>237</v>
      </c>
      <c r="AJ24" s="16">
        <f t="shared" si="2"/>
        <v>0.42372881355932202</v>
      </c>
      <c r="AK24" s="13">
        <v>9.24</v>
      </c>
      <c r="AL24" s="13">
        <v>250</v>
      </c>
      <c r="AM24" s="13">
        <v>404.94</v>
      </c>
      <c r="AN24" s="13">
        <v>6</v>
      </c>
      <c r="AO24" s="13">
        <v>7.0000000000000007E-2</v>
      </c>
      <c r="AP24" s="4">
        <v>247</v>
      </c>
      <c r="AQ24" s="2">
        <v>0.15</v>
      </c>
      <c r="AR24" s="69">
        <f t="shared" si="3"/>
        <v>4.6610169491525424</v>
      </c>
      <c r="AS24" s="4">
        <v>247</v>
      </c>
      <c r="AT24" s="2">
        <v>0.23</v>
      </c>
      <c r="AU24" s="69">
        <f t="shared" si="4"/>
        <v>4.6610169491525424</v>
      </c>
      <c r="AV24" s="4">
        <v>247</v>
      </c>
      <c r="AW24" s="2">
        <v>0.23</v>
      </c>
      <c r="AX24" s="69">
        <f t="shared" si="5"/>
        <v>4.6610169491525424</v>
      </c>
      <c r="AY24" s="4">
        <v>243</v>
      </c>
      <c r="AZ24" s="2">
        <v>0.21</v>
      </c>
      <c r="BA24" s="69">
        <f t="shared" si="6"/>
        <v>2.9661016949152543</v>
      </c>
      <c r="BB24">
        <f t="shared" si="7"/>
        <v>0</v>
      </c>
      <c r="BC24">
        <f t="shared" si="8"/>
        <v>0</v>
      </c>
    </row>
    <row r="25" spans="1:55" x14ac:dyDescent="0.2">
      <c r="A25" s="12">
        <v>23</v>
      </c>
      <c r="B25" s="13">
        <f t="shared" si="0"/>
        <v>274</v>
      </c>
      <c r="C25" s="15">
        <v>274</v>
      </c>
      <c r="D25" s="13">
        <v>274</v>
      </c>
      <c r="E25" s="16">
        <v>0</v>
      </c>
      <c r="F25" s="16">
        <f t="shared" si="9"/>
        <v>0</v>
      </c>
      <c r="G25" s="30">
        <v>15.029400000000001</v>
      </c>
      <c r="H25" s="15">
        <v>274</v>
      </c>
      <c r="I25" s="13">
        <v>274</v>
      </c>
      <c r="J25" s="16">
        <v>0</v>
      </c>
      <c r="K25" s="16">
        <f t="shared" si="10"/>
        <v>0</v>
      </c>
      <c r="L25" s="30">
        <v>25.375599999999999</v>
      </c>
      <c r="M25" s="15">
        <v>274</v>
      </c>
      <c r="N25" s="13">
        <v>274</v>
      </c>
      <c r="O25" s="16">
        <v>0</v>
      </c>
      <c r="P25" s="16">
        <f t="shared" si="11"/>
        <v>0</v>
      </c>
      <c r="Q25" s="30">
        <v>25.561199999999999</v>
      </c>
      <c r="R25" s="16">
        <v>276</v>
      </c>
      <c r="S25" s="16">
        <v>271.59199999999998</v>
      </c>
      <c r="T25" s="16">
        <v>1.623</v>
      </c>
      <c r="U25" s="16">
        <f t="shared" si="12"/>
        <v>0.72992700729927007</v>
      </c>
      <c r="V25" s="16">
        <v>20.000399999999999</v>
      </c>
      <c r="W25" s="15">
        <v>274</v>
      </c>
      <c r="X25" s="13">
        <v>274</v>
      </c>
      <c r="Y25" s="16">
        <v>0</v>
      </c>
      <c r="Z25" s="16">
        <f t="shared" si="13"/>
        <v>0</v>
      </c>
      <c r="AA25" s="30">
        <v>3.8553000000000002</v>
      </c>
      <c r="AB25" s="16">
        <v>274</v>
      </c>
      <c r="AC25" s="16">
        <v>274</v>
      </c>
      <c r="AD25" s="16">
        <v>0</v>
      </c>
      <c r="AE25" s="16">
        <f t="shared" si="14"/>
        <v>0</v>
      </c>
      <c r="AF25" s="16">
        <v>5.4711999999999996</v>
      </c>
      <c r="AG25" s="15">
        <v>276</v>
      </c>
      <c r="AH25" s="16">
        <f t="shared" si="1"/>
        <v>0.72992700729927007</v>
      </c>
      <c r="AI25" s="13">
        <v>276</v>
      </c>
      <c r="AJ25" s="16">
        <f t="shared" si="2"/>
        <v>0.72992700729927007</v>
      </c>
      <c r="AK25" s="13">
        <v>9.32</v>
      </c>
      <c r="AL25" s="13">
        <v>286</v>
      </c>
      <c r="AM25" s="13">
        <v>454.92</v>
      </c>
      <c r="AN25" s="13">
        <v>5.2</v>
      </c>
      <c r="AO25" s="13">
        <v>0.04</v>
      </c>
      <c r="AP25" s="4">
        <v>281</v>
      </c>
      <c r="AQ25" s="2">
        <v>0.13</v>
      </c>
      <c r="AR25" s="69">
        <f t="shared" si="3"/>
        <v>2.5547445255474455</v>
      </c>
      <c r="AS25" s="4">
        <v>283</v>
      </c>
      <c r="AT25" s="2">
        <v>0.15</v>
      </c>
      <c r="AU25" s="69">
        <f t="shared" si="4"/>
        <v>3.2846715328467155</v>
      </c>
      <c r="AV25" s="4">
        <v>281</v>
      </c>
      <c r="AW25" s="2">
        <v>0.22</v>
      </c>
      <c r="AX25" s="69">
        <f t="shared" si="5"/>
        <v>2.5547445255474455</v>
      </c>
      <c r="AY25" s="4">
        <v>282</v>
      </c>
      <c r="AZ25" s="2">
        <v>0.25</v>
      </c>
      <c r="BA25" s="69">
        <f t="shared" si="6"/>
        <v>2.9197080291970803</v>
      </c>
      <c r="BB25">
        <f t="shared" si="7"/>
        <v>0</v>
      </c>
      <c r="BC25">
        <f t="shared" si="8"/>
        <v>0</v>
      </c>
    </row>
    <row r="26" spans="1:55" x14ac:dyDescent="0.2">
      <c r="A26" s="12">
        <v>24</v>
      </c>
      <c r="B26" s="13">
        <f t="shared" si="0"/>
        <v>290</v>
      </c>
      <c r="C26" s="15">
        <v>290</v>
      </c>
      <c r="D26" s="13">
        <v>290</v>
      </c>
      <c r="E26" s="16">
        <v>0</v>
      </c>
      <c r="F26" s="16">
        <f t="shared" si="9"/>
        <v>0</v>
      </c>
      <c r="G26" s="30">
        <v>224.0309</v>
      </c>
      <c r="H26" s="15">
        <v>290</v>
      </c>
      <c r="I26" s="13">
        <v>290</v>
      </c>
      <c r="J26" s="16">
        <v>0</v>
      </c>
      <c r="K26" s="16">
        <f t="shared" si="10"/>
        <v>0</v>
      </c>
      <c r="L26" s="30">
        <v>185.41370000000001</v>
      </c>
      <c r="M26" s="15">
        <v>290</v>
      </c>
      <c r="N26" s="13">
        <v>290</v>
      </c>
      <c r="O26" s="16">
        <v>0</v>
      </c>
      <c r="P26" s="16">
        <f t="shared" si="11"/>
        <v>0</v>
      </c>
      <c r="Q26" s="30">
        <v>123.8139</v>
      </c>
      <c r="R26" s="16">
        <v>294</v>
      </c>
      <c r="S26" s="16">
        <v>281.53219999999999</v>
      </c>
      <c r="T26" s="16">
        <v>4.4286000000000003</v>
      </c>
      <c r="U26" s="16">
        <f t="shared" si="12"/>
        <v>1.3793103448275863</v>
      </c>
      <c r="V26" s="16">
        <v>20.000599999999999</v>
      </c>
      <c r="W26" s="15">
        <v>290</v>
      </c>
      <c r="X26" s="13">
        <v>290</v>
      </c>
      <c r="Y26" s="16">
        <v>0</v>
      </c>
      <c r="Z26" s="16">
        <f t="shared" si="13"/>
        <v>0</v>
      </c>
      <c r="AA26" s="30">
        <v>10.8375</v>
      </c>
      <c r="AB26" s="16">
        <v>290</v>
      </c>
      <c r="AC26" s="16">
        <v>290</v>
      </c>
      <c r="AD26" s="16">
        <v>0</v>
      </c>
      <c r="AE26" s="16">
        <f t="shared" si="14"/>
        <v>0</v>
      </c>
      <c r="AF26" s="16">
        <v>15.0367</v>
      </c>
      <c r="AG26" s="15">
        <v>294</v>
      </c>
      <c r="AH26" s="16">
        <f t="shared" si="1"/>
        <v>1.3793103448275863</v>
      </c>
      <c r="AI26" s="13">
        <v>294</v>
      </c>
      <c r="AJ26" s="16">
        <f t="shared" si="2"/>
        <v>1.3793103448275863</v>
      </c>
      <c r="AK26" s="13">
        <v>10.66</v>
      </c>
      <c r="AL26" s="13">
        <v>302</v>
      </c>
      <c r="AM26" s="13">
        <v>530.80999999999995</v>
      </c>
      <c r="AN26" s="13">
        <v>6.2</v>
      </c>
      <c r="AO26" s="13">
        <v>7.0000000000000007E-2</v>
      </c>
      <c r="AP26" s="4">
        <v>297</v>
      </c>
      <c r="AQ26" s="2">
        <v>0.22</v>
      </c>
      <c r="AR26" s="69">
        <f t="shared" si="3"/>
        <v>2.4137931034482758</v>
      </c>
      <c r="AS26" s="4">
        <v>301</v>
      </c>
      <c r="AT26" s="2">
        <v>0.23</v>
      </c>
      <c r="AU26" s="69">
        <f t="shared" si="4"/>
        <v>3.7931034482758621</v>
      </c>
      <c r="AV26" s="4">
        <v>311</v>
      </c>
      <c r="AW26" s="2">
        <v>0.45</v>
      </c>
      <c r="AX26" s="69">
        <f t="shared" si="5"/>
        <v>7.2413793103448283</v>
      </c>
      <c r="AY26" s="4">
        <v>299</v>
      </c>
      <c r="AZ26" s="2">
        <v>0.39</v>
      </c>
      <c r="BA26" s="69">
        <f t="shared" si="6"/>
        <v>3.103448275862069</v>
      </c>
      <c r="BB26">
        <f t="shared" si="7"/>
        <v>0</v>
      </c>
      <c r="BC26">
        <f t="shared" si="8"/>
        <v>0</v>
      </c>
    </row>
    <row r="27" spans="1:55" x14ac:dyDescent="0.2">
      <c r="A27" s="12">
        <v>25</v>
      </c>
      <c r="B27" s="13">
        <f t="shared" si="0"/>
        <v>238</v>
      </c>
      <c r="C27" s="15">
        <v>238</v>
      </c>
      <c r="D27" s="13">
        <v>238</v>
      </c>
      <c r="E27" s="16">
        <v>0</v>
      </c>
      <c r="F27" s="16">
        <f t="shared" si="9"/>
        <v>0</v>
      </c>
      <c r="G27" s="30">
        <v>1.0376000000000001</v>
      </c>
      <c r="H27" s="15">
        <v>238</v>
      </c>
      <c r="I27" s="13">
        <v>238</v>
      </c>
      <c r="J27" s="16">
        <v>0</v>
      </c>
      <c r="K27" s="16">
        <f t="shared" si="10"/>
        <v>0</v>
      </c>
      <c r="L27" s="30">
        <v>1.7739</v>
      </c>
      <c r="M27" s="15">
        <v>238</v>
      </c>
      <c r="N27" s="13">
        <v>238</v>
      </c>
      <c r="O27" s="16">
        <v>0</v>
      </c>
      <c r="P27" s="16">
        <f t="shared" si="11"/>
        <v>0</v>
      </c>
      <c r="Q27" s="30">
        <v>1.5412999999999999</v>
      </c>
      <c r="R27" s="16">
        <v>238</v>
      </c>
      <c r="S27" s="16">
        <v>238</v>
      </c>
      <c r="T27" s="16">
        <v>0</v>
      </c>
      <c r="U27" s="16">
        <f t="shared" si="12"/>
        <v>0</v>
      </c>
      <c r="V27" s="16">
        <v>1.9111</v>
      </c>
      <c r="W27" s="15">
        <v>238</v>
      </c>
      <c r="X27" s="13">
        <v>238</v>
      </c>
      <c r="Y27" s="16">
        <v>0</v>
      </c>
      <c r="Z27" s="16">
        <f t="shared" si="13"/>
        <v>0</v>
      </c>
      <c r="AA27" s="30">
        <v>0.89810000000000001</v>
      </c>
      <c r="AB27" s="16">
        <v>238</v>
      </c>
      <c r="AC27" s="16">
        <v>238</v>
      </c>
      <c r="AD27" s="16">
        <v>0</v>
      </c>
      <c r="AE27" s="16">
        <f t="shared" si="14"/>
        <v>0</v>
      </c>
      <c r="AF27" s="16">
        <v>1.2089000000000001</v>
      </c>
      <c r="AG27" s="15">
        <v>238</v>
      </c>
      <c r="AH27" s="16">
        <f t="shared" si="1"/>
        <v>0</v>
      </c>
      <c r="AI27" s="13">
        <v>238</v>
      </c>
      <c r="AJ27" s="16">
        <f t="shared" si="2"/>
        <v>0</v>
      </c>
      <c r="AK27" s="13">
        <v>9.44</v>
      </c>
      <c r="AL27" s="13">
        <v>248</v>
      </c>
      <c r="AM27" s="13">
        <v>417.52</v>
      </c>
      <c r="AN27" s="13">
        <v>8.9</v>
      </c>
      <c r="AO27" s="13">
        <v>0.06</v>
      </c>
      <c r="AP27" s="4">
        <v>238</v>
      </c>
      <c r="AQ27" s="2">
        <v>0.13</v>
      </c>
      <c r="AR27" s="69">
        <f t="shared" si="3"/>
        <v>0</v>
      </c>
      <c r="AS27" s="4">
        <v>253</v>
      </c>
      <c r="AT27" s="2">
        <v>0.16</v>
      </c>
      <c r="AU27" s="69">
        <f t="shared" si="4"/>
        <v>6.3025210084033612</v>
      </c>
      <c r="AV27" s="4">
        <v>247</v>
      </c>
      <c r="AW27" s="2">
        <v>0.23</v>
      </c>
      <c r="AX27" s="69">
        <f t="shared" si="5"/>
        <v>3.7815126050420167</v>
      </c>
      <c r="AY27" s="4">
        <v>251</v>
      </c>
      <c r="AZ27" s="2">
        <v>0.32</v>
      </c>
      <c r="BA27" s="69">
        <f t="shared" si="6"/>
        <v>5.46218487394958</v>
      </c>
      <c r="BB27">
        <f t="shared" si="7"/>
        <v>0</v>
      </c>
      <c r="BC27">
        <f t="shared" si="8"/>
        <v>0</v>
      </c>
    </row>
    <row r="28" spans="1:55" x14ac:dyDescent="0.2">
      <c r="A28" s="12">
        <v>26</v>
      </c>
      <c r="B28" s="13">
        <f t="shared" si="0"/>
        <v>289</v>
      </c>
      <c r="C28" s="15">
        <v>289</v>
      </c>
      <c r="D28" s="13">
        <v>289</v>
      </c>
      <c r="E28" s="16">
        <v>0</v>
      </c>
      <c r="F28" s="16">
        <f t="shared" si="9"/>
        <v>0</v>
      </c>
      <c r="G28" s="30">
        <v>6.0092999999999996</v>
      </c>
      <c r="H28" s="15">
        <v>289</v>
      </c>
      <c r="I28" s="13">
        <v>289</v>
      </c>
      <c r="J28" s="16">
        <v>0</v>
      </c>
      <c r="K28" s="16">
        <f t="shared" si="10"/>
        <v>0</v>
      </c>
      <c r="L28" s="30">
        <v>7.3346</v>
      </c>
      <c r="M28" s="15">
        <v>289</v>
      </c>
      <c r="N28" s="13">
        <v>289</v>
      </c>
      <c r="O28" s="16">
        <v>0</v>
      </c>
      <c r="P28" s="16">
        <f t="shared" si="11"/>
        <v>0</v>
      </c>
      <c r="Q28" s="30">
        <v>3.9213</v>
      </c>
      <c r="R28" s="16">
        <v>289</v>
      </c>
      <c r="S28" s="16">
        <v>289</v>
      </c>
      <c r="T28" s="16">
        <v>0</v>
      </c>
      <c r="U28" s="16">
        <f t="shared" si="12"/>
        <v>0</v>
      </c>
      <c r="V28" s="16">
        <v>4.8506999999999998</v>
      </c>
      <c r="W28" s="15">
        <v>289</v>
      </c>
      <c r="X28" s="13">
        <v>289</v>
      </c>
      <c r="Y28" s="16">
        <v>0</v>
      </c>
      <c r="Z28" s="16">
        <f t="shared" si="13"/>
        <v>0</v>
      </c>
      <c r="AA28" s="30">
        <v>1.8805000000000001</v>
      </c>
      <c r="AB28" s="16">
        <v>289</v>
      </c>
      <c r="AC28" s="16">
        <v>289</v>
      </c>
      <c r="AD28" s="16">
        <v>0</v>
      </c>
      <c r="AE28" s="16">
        <f t="shared" si="14"/>
        <v>0</v>
      </c>
      <c r="AF28" s="16">
        <v>2.6688999999999998</v>
      </c>
      <c r="AG28" s="15">
        <v>295</v>
      </c>
      <c r="AH28" s="16">
        <f t="shared" si="1"/>
        <v>2.0761245674740483</v>
      </c>
      <c r="AI28" s="13">
        <v>295</v>
      </c>
      <c r="AJ28" s="16">
        <f t="shared" si="2"/>
        <v>2.0761245674740483</v>
      </c>
      <c r="AK28" s="13">
        <v>9.0399999999999991</v>
      </c>
      <c r="AL28" s="13">
        <v>315</v>
      </c>
      <c r="AM28" s="13">
        <v>493.81</v>
      </c>
      <c r="AN28" s="13">
        <v>9.1999999999999993</v>
      </c>
      <c r="AO28" s="13">
        <v>0.06</v>
      </c>
      <c r="AP28" s="4">
        <v>297</v>
      </c>
      <c r="AQ28" s="2">
        <v>0.17</v>
      </c>
      <c r="AR28" s="69">
        <f t="shared" si="3"/>
        <v>2.7681660899653981</v>
      </c>
      <c r="AS28" s="4">
        <v>316</v>
      </c>
      <c r="AT28" s="2">
        <v>0.08</v>
      </c>
      <c r="AU28" s="69">
        <f t="shared" si="4"/>
        <v>9.3425605536332181</v>
      </c>
      <c r="AV28" s="4">
        <v>294</v>
      </c>
      <c r="AW28" s="2">
        <v>0.19</v>
      </c>
      <c r="AX28" s="69">
        <f t="shared" si="5"/>
        <v>1.7301038062283738</v>
      </c>
      <c r="AY28" s="4">
        <v>306</v>
      </c>
      <c r="AZ28" s="2">
        <v>0.26</v>
      </c>
      <c r="BA28" s="69">
        <f t="shared" si="6"/>
        <v>5.8823529411764701</v>
      </c>
      <c r="BB28">
        <f t="shared" si="7"/>
        <v>0</v>
      </c>
      <c r="BC28">
        <f t="shared" si="8"/>
        <v>0</v>
      </c>
    </row>
    <row r="29" spans="1:55" x14ac:dyDescent="0.2">
      <c r="A29" s="12">
        <v>27</v>
      </c>
      <c r="B29" s="13">
        <f t="shared" si="0"/>
        <v>296</v>
      </c>
      <c r="C29" s="15">
        <v>296</v>
      </c>
      <c r="D29" s="13">
        <v>296</v>
      </c>
      <c r="E29" s="16">
        <v>0</v>
      </c>
      <c r="F29" s="16">
        <f t="shared" si="9"/>
        <v>0</v>
      </c>
      <c r="G29" s="30">
        <v>7.4467999999999996</v>
      </c>
      <c r="H29" s="15">
        <v>296</v>
      </c>
      <c r="I29" s="13">
        <v>296</v>
      </c>
      <c r="J29" s="16">
        <v>0</v>
      </c>
      <c r="K29" s="16">
        <f t="shared" si="10"/>
        <v>0</v>
      </c>
      <c r="L29" s="30">
        <v>12.984400000000001</v>
      </c>
      <c r="M29" s="15">
        <v>296</v>
      </c>
      <c r="N29" s="13">
        <v>296</v>
      </c>
      <c r="O29" s="16">
        <v>0</v>
      </c>
      <c r="P29" s="16">
        <f t="shared" si="11"/>
        <v>0</v>
      </c>
      <c r="Q29" s="30">
        <v>8.9166000000000007</v>
      </c>
      <c r="R29" s="16">
        <v>296</v>
      </c>
      <c r="S29" s="16">
        <v>296</v>
      </c>
      <c r="T29" s="16">
        <v>0</v>
      </c>
      <c r="U29" s="16">
        <f t="shared" si="12"/>
        <v>0</v>
      </c>
      <c r="V29" s="16">
        <v>11.151999999999999</v>
      </c>
      <c r="W29" s="15">
        <v>296</v>
      </c>
      <c r="X29" s="13">
        <v>296</v>
      </c>
      <c r="Y29" s="16">
        <v>0</v>
      </c>
      <c r="Z29" s="16">
        <f t="shared" si="13"/>
        <v>0</v>
      </c>
      <c r="AA29" s="30">
        <v>2.2067000000000001</v>
      </c>
      <c r="AB29" s="16">
        <v>296</v>
      </c>
      <c r="AC29" s="16">
        <v>296</v>
      </c>
      <c r="AD29" s="16">
        <v>0</v>
      </c>
      <c r="AE29" s="16">
        <f t="shared" si="14"/>
        <v>0</v>
      </c>
      <c r="AF29" s="16">
        <v>3.6333000000000002</v>
      </c>
      <c r="AG29" s="15">
        <v>302</v>
      </c>
      <c r="AH29" s="16">
        <f t="shared" si="1"/>
        <v>2.0270270270270272</v>
      </c>
      <c r="AI29" s="13">
        <v>302</v>
      </c>
      <c r="AJ29" s="16">
        <f t="shared" si="2"/>
        <v>2.0270270270270272</v>
      </c>
      <c r="AK29" s="13">
        <v>10.72</v>
      </c>
      <c r="AL29" s="13">
        <v>317</v>
      </c>
      <c r="AM29" s="13">
        <v>565.11</v>
      </c>
      <c r="AN29" s="13">
        <v>8.1999999999999993</v>
      </c>
      <c r="AO29" s="13">
        <v>7.0000000000000007E-2</v>
      </c>
      <c r="AP29" s="4">
        <v>297</v>
      </c>
      <c r="AQ29" s="2">
        <v>0.26</v>
      </c>
      <c r="AR29" s="69">
        <f t="shared" si="3"/>
        <v>0.33783783783783783</v>
      </c>
      <c r="AS29" s="4">
        <v>312</v>
      </c>
      <c r="AT29" s="2">
        <v>0.25</v>
      </c>
      <c r="AU29" s="69">
        <f t="shared" si="4"/>
        <v>5.4054054054054053</v>
      </c>
      <c r="AV29" s="4">
        <v>297</v>
      </c>
      <c r="AW29" s="2">
        <v>0.41</v>
      </c>
      <c r="AX29" s="69">
        <f t="shared" si="5"/>
        <v>0.33783783783783783</v>
      </c>
      <c r="AY29" s="4">
        <v>297</v>
      </c>
      <c r="AZ29" s="2">
        <v>0.31</v>
      </c>
      <c r="BA29" s="69">
        <f t="shared" si="6"/>
        <v>0.33783783783783783</v>
      </c>
      <c r="BB29">
        <f t="shared" si="7"/>
        <v>0</v>
      </c>
      <c r="BC29">
        <f t="shared" si="8"/>
        <v>0</v>
      </c>
    </row>
    <row r="30" spans="1:55" x14ac:dyDescent="0.2">
      <c r="A30" s="12">
        <v>28</v>
      </c>
      <c r="B30" s="13">
        <f t="shared" si="0"/>
        <v>280</v>
      </c>
      <c r="C30" s="15">
        <v>280</v>
      </c>
      <c r="D30" s="13">
        <v>280</v>
      </c>
      <c r="E30" s="16">
        <v>0</v>
      </c>
      <c r="F30" s="16">
        <f t="shared" si="9"/>
        <v>0</v>
      </c>
      <c r="G30" s="30">
        <v>21.106000000000002</v>
      </c>
      <c r="H30" s="15">
        <v>280</v>
      </c>
      <c r="I30" s="13">
        <v>280</v>
      </c>
      <c r="J30" s="16">
        <v>0</v>
      </c>
      <c r="K30" s="16">
        <f t="shared" si="10"/>
        <v>0</v>
      </c>
      <c r="L30" s="30">
        <v>34.5199</v>
      </c>
      <c r="M30" s="15">
        <v>280</v>
      </c>
      <c r="N30" s="13">
        <v>280</v>
      </c>
      <c r="O30" s="16">
        <v>0</v>
      </c>
      <c r="P30" s="16">
        <f t="shared" si="11"/>
        <v>0</v>
      </c>
      <c r="Q30" s="30">
        <v>21.8903</v>
      </c>
      <c r="R30" s="16">
        <v>280</v>
      </c>
      <c r="S30" s="16">
        <v>277.31009999999998</v>
      </c>
      <c r="T30" s="16">
        <v>0.97</v>
      </c>
      <c r="U30" s="16">
        <f t="shared" si="12"/>
        <v>0</v>
      </c>
      <c r="V30" s="16">
        <v>20.003699999999998</v>
      </c>
      <c r="W30" s="15">
        <v>280</v>
      </c>
      <c r="X30" s="13">
        <v>280</v>
      </c>
      <c r="Y30" s="16">
        <v>0</v>
      </c>
      <c r="Z30" s="16">
        <f t="shared" si="13"/>
        <v>0</v>
      </c>
      <c r="AA30" s="30">
        <v>2.8277000000000001</v>
      </c>
      <c r="AB30" s="16">
        <v>280</v>
      </c>
      <c r="AC30" s="16">
        <v>280</v>
      </c>
      <c r="AD30" s="16">
        <v>0</v>
      </c>
      <c r="AE30" s="16">
        <f t="shared" si="14"/>
        <v>0</v>
      </c>
      <c r="AF30" s="16">
        <v>4.4912000000000001</v>
      </c>
      <c r="AG30" s="15">
        <v>288</v>
      </c>
      <c r="AH30" s="16">
        <f t="shared" si="1"/>
        <v>2.8571428571428572</v>
      </c>
      <c r="AI30" s="13">
        <v>288</v>
      </c>
      <c r="AJ30" s="16">
        <f t="shared" si="2"/>
        <v>2.8571428571428572</v>
      </c>
      <c r="AK30" s="13">
        <v>10.46</v>
      </c>
      <c r="AL30" s="13">
        <v>317</v>
      </c>
      <c r="AM30" s="13">
        <v>519.51</v>
      </c>
      <c r="AN30" s="13">
        <v>13.8</v>
      </c>
      <c r="AO30" s="13">
        <v>0.08</v>
      </c>
      <c r="AP30" s="4">
        <v>292</v>
      </c>
      <c r="AQ30" s="2">
        <v>0.22</v>
      </c>
      <c r="AR30" s="69">
        <f t="shared" si="3"/>
        <v>4.2857142857142856</v>
      </c>
      <c r="AS30" s="4">
        <v>303</v>
      </c>
      <c r="AT30" s="2">
        <v>0.23</v>
      </c>
      <c r="AU30" s="69">
        <f t="shared" si="4"/>
        <v>8.2142857142857135</v>
      </c>
      <c r="AV30" s="4">
        <v>292</v>
      </c>
      <c r="AW30" s="2">
        <v>0.36</v>
      </c>
      <c r="AX30" s="69">
        <f t="shared" si="5"/>
        <v>4.2857142857142856</v>
      </c>
      <c r="AY30" s="4">
        <v>295</v>
      </c>
      <c r="AZ30" s="2">
        <v>0.4</v>
      </c>
      <c r="BA30" s="69">
        <f t="shared" si="6"/>
        <v>5.3571428571428568</v>
      </c>
      <c r="BB30">
        <f t="shared" si="7"/>
        <v>0</v>
      </c>
      <c r="BC30">
        <f t="shared" si="8"/>
        <v>0</v>
      </c>
    </row>
    <row r="31" spans="1:55" x14ac:dyDescent="0.2">
      <c r="A31" s="12">
        <v>29</v>
      </c>
      <c r="B31" s="13">
        <f t="shared" si="0"/>
        <v>294</v>
      </c>
      <c r="C31" s="15">
        <v>294</v>
      </c>
      <c r="D31" s="13">
        <v>294</v>
      </c>
      <c r="E31" s="16">
        <v>0</v>
      </c>
      <c r="F31" s="16">
        <f t="shared" si="9"/>
        <v>0</v>
      </c>
      <c r="G31" s="30">
        <v>19.8062</v>
      </c>
      <c r="H31" s="15">
        <v>294</v>
      </c>
      <c r="I31" s="13">
        <v>294</v>
      </c>
      <c r="J31" s="16">
        <v>0</v>
      </c>
      <c r="K31" s="16">
        <f t="shared" si="10"/>
        <v>0</v>
      </c>
      <c r="L31" s="30">
        <v>25.215800000000002</v>
      </c>
      <c r="M31" s="15">
        <v>294</v>
      </c>
      <c r="N31" s="13">
        <v>294</v>
      </c>
      <c r="O31" s="16">
        <v>0</v>
      </c>
      <c r="P31" s="16">
        <f t="shared" si="11"/>
        <v>0</v>
      </c>
      <c r="Q31" s="30">
        <v>9.6777999999999995</v>
      </c>
      <c r="R31" s="16">
        <v>294</v>
      </c>
      <c r="S31" s="16">
        <v>294</v>
      </c>
      <c r="T31" s="16">
        <v>0</v>
      </c>
      <c r="U31" s="16">
        <f t="shared" si="12"/>
        <v>0</v>
      </c>
      <c r="V31" s="16">
        <v>12.0869</v>
      </c>
      <c r="W31" s="15">
        <v>294</v>
      </c>
      <c r="X31" s="13">
        <v>294</v>
      </c>
      <c r="Y31" s="16">
        <v>0</v>
      </c>
      <c r="Z31" s="16">
        <f t="shared" si="13"/>
        <v>0</v>
      </c>
      <c r="AA31" s="30">
        <v>11.400700000000001</v>
      </c>
      <c r="AB31" s="16">
        <v>294</v>
      </c>
      <c r="AC31" s="16">
        <v>294</v>
      </c>
      <c r="AD31" s="16">
        <v>0</v>
      </c>
      <c r="AE31" s="16">
        <f t="shared" si="14"/>
        <v>0</v>
      </c>
      <c r="AF31" s="16">
        <v>18.695599999999999</v>
      </c>
      <c r="AG31" s="15">
        <v>298</v>
      </c>
      <c r="AH31" s="16">
        <f t="shared" si="1"/>
        <v>1.3605442176870748</v>
      </c>
      <c r="AI31" s="13">
        <v>298</v>
      </c>
      <c r="AJ31" s="16">
        <f t="shared" si="2"/>
        <v>1.3605442176870748</v>
      </c>
      <c r="AK31" s="13">
        <v>10.32</v>
      </c>
      <c r="AL31" s="13">
        <v>322</v>
      </c>
      <c r="AM31" s="13">
        <v>548.62</v>
      </c>
      <c r="AN31" s="13">
        <v>11.4</v>
      </c>
      <c r="AO31" s="13">
        <v>0.08</v>
      </c>
      <c r="AP31" s="4">
        <v>314</v>
      </c>
      <c r="AQ31" s="2">
        <v>0.23</v>
      </c>
      <c r="AR31" s="69">
        <f t="shared" si="3"/>
        <v>6.8027210884353746</v>
      </c>
      <c r="AS31" s="4">
        <v>303</v>
      </c>
      <c r="AT31" s="2">
        <v>0.23</v>
      </c>
      <c r="AU31" s="69">
        <f t="shared" si="4"/>
        <v>3.0612244897959182</v>
      </c>
      <c r="AV31" s="4">
        <v>300</v>
      </c>
      <c r="AW31" s="2">
        <v>0.38</v>
      </c>
      <c r="AX31" s="69">
        <f t="shared" si="5"/>
        <v>2.0408163265306123</v>
      </c>
      <c r="AY31" s="4">
        <v>304</v>
      </c>
      <c r="AZ31" s="2">
        <v>0.18</v>
      </c>
      <c r="BA31" s="69">
        <f t="shared" si="6"/>
        <v>3.4013605442176873</v>
      </c>
      <c r="BB31">
        <f t="shared" si="7"/>
        <v>0</v>
      </c>
      <c r="BC31">
        <f t="shared" si="8"/>
        <v>0</v>
      </c>
    </row>
    <row r="32" spans="1:55" x14ac:dyDescent="0.2">
      <c r="A32" s="12">
        <v>30</v>
      </c>
      <c r="B32" s="13">
        <f t="shared" si="0"/>
        <v>296</v>
      </c>
      <c r="C32" s="15">
        <v>296</v>
      </c>
      <c r="D32" s="13">
        <v>296</v>
      </c>
      <c r="E32" s="16">
        <v>0</v>
      </c>
      <c r="F32" s="16">
        <f t="shared" si="9"/>
        <v>0</v>
      </c>
      <c r="G32" s="30">
        <v>2.286</v>
      </c>
      <c r="H32" s="15">
        <v>296</v>
      </c>
      <c r="I32" s="13">
        <v>296</v>
      </c>
      <c r="J32" s="16">
        <v>0</v>
      </c>
      <c r="K32" s="16">
        <f t="shared" si="10"/>
        <v>0</v>
      </c>
      <c r="L32" s="30">
        <v>2.7946</v>
      </c>
      <c r="M32" s="15">
        <v>296</v>
      </c>
      <c r="N32" s="13">
        <v>296</v>
      </c>
      <c r="O32" s="16">
        <v>0</v>
      </c>
      <c r="P32" s="16">
        <f t="shared" si="11"/>
        <v>0</v>
      </c>
      <c r="Q32" s="30">
        <v>1.7319</v>
      </c>
      <c r="R32" s="16">
        <v>296</v>
      </c>
      <c r="S32" s="16">
        <v>296</v>
      </c>
      <c r="T32" s="16">
        <v>0</v>
      </c>
      <c r="U32" s="16">
        <f t="shared" si="12"/>
        <v>0</v>
      </c>
      <c r="V32" s="16">
        <v>2.1840999999999999</v>
      </c>
      <c r="W32" s="15">
        <v>296</v>
      </c>
      <c r="X32" s="13">
        <v>296</v>
      </c>
      <c r="Y32" s="16">
        <v>0</v>
      </c>
      <c r="Z32" s="16">
        <f t="shared" si="13"/>
        <v>0</v>
      </c>
      <c r="AA32" s="30">
        <v>1.9184000000000001</v>
      </c>
      <c r="AB32" s="16">
        <v>296</v>
      </c>
      <c r="AC32" s="16">
        <v>296</v>
      </c>
      <c r="AD32" s="16">
        <v>0</v>
      </c>
      <c r="AE32" s="16">
        <f t="shared" si="14"/>
        <v>0</v>
      </c>
      <c r="AF32" s="16">
        <v>2.7153</v>
      </c>
      <c r="AG32" s="15">
        <v>299</v>
      </c>
      <c r="AH32" s="16">
        <f t="shared" si="1"/>
        <v>1.0135135135135136</v>
      </c>
      <c r="AI32" s="13">
        <v>299</v>
      </c>
      <c r="AJ32" s="16">
        <f t="shared" si="2"/>
        <v>1.0135135135135136</v>
      </c>
      <c r="AK32" s="13">
        <v>10.92</v>
      </c>
      <c r="AL32" s="13">
        <v>331</v>
      </c>
      <c r="AM32" s="13">
        <v>527.46</v>
      </c>
      <c r="AN32" s="13">
        <v>20</v>
      </c>
      <c r="AO32" s="13">
        <v>7.0000000000000007E-2</v>
      </c>
      <c r="AP32" s="4">
        <v>307</v>
      </c>
      <c r="AQ32" s="2">
        <v>0.3</v>
      </c>
      <c r="AR32" s="69">
        <f t="shared" si="3"/>
        <v>3.7162162162162162</v>
      </c>
      <c r="AS32" s="4">
        <v>318</v>
      </c>
      <c r="AT32" s="2">
        <v>0.13</v>
      </c>
      <c r="AU32" s="69">
        <f t="shared" si="4"/>
        <v>7.4324324324324325</v>
      </c>
      <c r="AV32" s="4">
        <v>307</v>
      </c>
      <c r="AW32" s="2">
        <v>0.42</v>
      </c>
      <c r="AX32" s="69">
        <f t="shared" si="5"/>
        <v>3.7162162162162162</v>
      </c>
      <c r="AY32" s="4">
        <v>309</v>
      </c>
      <c r="AZ32" s="2">
        <v>0.31</v>
      </c>
      <c r="BA32" s="69">
        <f t="shared" si="6"/>
        <v>4.3918918918918921</v>
      </c>
      <c r="BB32">
        <f t="shared" si="7"/>
        <v>0</v>
      </c>
      <c r="BC32">
        <f t="shared" si="8"/>
        <v>0</v>
      </c>
    </row>
    <row r="33" spans="1:55" x14ac:dyDescent="0.2">
      <c r="A33" s="12">
        <v>31</v>
      </c>
      <c r="B33" s="13">
        <f t="shared" si="0"/>
        <v>258</v>
      </c>
      <c r="C33" s="15">
        <v>258</v>
      </c>
      <c r="D33" s="13">
        <v>258</v>
      </c>
      <c r="E33" s="16">
        <v>0</v>
      </c>
      <c r="F33" s="16">
        <f t="shared" si="9"/>
        <v>0</v>
      </c>
      <c r="G33" s="30">
        <v>20.1874</v>
      </c>
      <c r="H33" s="15">
        <v>258</v>
      </c>
      <c r="I33" s="13">
        <v>258</v>
      </c>
      <c r="J33" s="16">
        <v>0</v>
      </c>
      <c r="K33" s="16">
        <f t="shared" si="10"/>
        <v>0</v>
      </c>
      <c r="L33" s="30">
        <v>44.123199999999997</v>
      </c>
      <c r="M33" s="15">
        <v>258</v>
      </c>
      <c r="N33" s="13">
        <v>258</v>
      </c>
      <c r="O33" s="16">
        <v>0</v>
      </c>
      <c r="P33" s="16">
        <f t="shared" si="11"/>
        <v>0</v>
      </c>
      <c r="Q33" s="30">
        <v>16.7821</v>
      </c>
      <c r="R33" s="16">
        <v>258</v>
      </c>
      <c r="S33" s="16">
        <v>256</v>
      </c>
      <c r="T33" s="16">
        <v>0.78120000000000001</v>
      </c>
      <c r="U33" s="16">
        <f t="shared" si="12"/>
        <v>0</v>
      </c>
      <c r="V33" s="16">
        <v>20.000499999999999</v>
      </c>
      <c r="W33" s="15">
        <v>258</v>
      </c>
      <c r="X33" s="13">
        <v>258</v>
      </c>
      <c r="Y33" s="16">
        <v>0</v>
      </c>
      <c r="Z33" s="16">
        <f t="shared" si="13"/>
        <v>0</v>
      </c>
      <c r="AA33" s="30">
        <v>4.1201999999999996</v>
      </c>
      <c r="AB33" s="16">
        <v>258</v>
      </c>
      <c r="AC33" s="16">
        <v>258</v>
      </c>
      <c r="AD33" s="16">
        <v>0</v>
      </c>
      <c r="AE33" s="16">
        <f t="shared" si="14"/>
        <v>0</v>
      </c>
      <c r="AF33" s="16">
        <v>5.7023000000000001</v>
      </c>
      <c r="AG33" s="15">
        <v>265</v>
      </c>
      <c r="AH33" s="16">
        <f t="shared" si="1"/>
        <v>2.7131782945736433</v>
      </c>
      <c r="AI33" s="13">
        <v>265</v>
      </c>
      <c r="AJ33" s="16">
        <f t="shared" si="2"/>
        <v>2.7131782945736433</v>
      </c>
      <c r="AK33" s="13">
        <v>9.52</v>
      </c>
      <c r="AL33" s="13">
        <v>285</v>
      </c>
      <c r="AM33" s="13">
        <v>460.8</v>
      </c>
      <c r="AN33" s="13">
        <v>16.8</v>
      </c>
      <c r="AO33" s="13">
        <v>0.05</v>
      </c>
      <c r="AP33" s="4">
        <v>268</v>
      </c>
      <c r="AQ33" s="2">
        <v>0.2</v>
      </c>
      <c r="AR33" s="69">
        <f t="shared" si="3"/>
        <v>3.8759689922480618</v>
      </c>
      <c r="AS33" s="4">
        <v>272</v>
      </c>
      <c r="AT33" s="2">
        <v>0.11</v>
      </c>
      <c r="AU33" s="69">
        <f t="shared" si="4"/>
        <v>5.4263565891472867</v>
      </c>
      <c r="AV33" s="4">
        <v>267</v>
      </c>
      <c r="AW33" s="2">
        <v>0.25</v>
      </c>
      <c r="AX33" s="69">
        <f t="shared" si="5"/>
        <v>3.4883720930232558</v>
      </c>
      <c r="AY33" s="4">
        <v>263</v>
      </c>
      <c r="AZ33" s="2">
        <v>0.21</v>
      </c>
      <c r="BA33" s="69">
        <f t="shared" si="6"/>
        <v>1.9379844961240309</v>
      </c>
      <c r="BB33">
        <f t="shared" si="7"/>
        <v>0</v>
      </c>
      <c r="BC33">
        <f t="shared" si="8"/>
        <v>0</v>
      </c>
    </row>
    <row r="34" spans="1:55" x14ac:dyDescent="0.2">
      <c r="A34" s="12">
        <v>32</v>
      </c>
      <c r="B34" s="13">
        <f t="shared" si="0"/>
        <v>318</v>
      </c>
      <c r="C34" s="15">
        <v>318</v>
      </c>
      <c r="D34" s="13">
        <v>318</v>
      </c>
      <c r="E34" s="16">
        <v>0</v>
      </c>
      <c r="F34" s="16">
        <f t="shared" si="9"/>
        <v>0</v>
      </c>
      <c r="G34" s="30">
        <v>5.0339</v>
      </c>
      <c r="H34" s="15">
        <v>318</v>
      </c>
      <c r="I34" s="13">
        <v>318</v>
      </c>
      <c r="J34" s="16">
        <v>0</v>
      </c>
      <c r="K34" s="16">
        <f t="shared" si="10"/>
        <v>0</v>
      </c>
      <c r="L34" s="30">
        <v>4.1288</v>
      </c>
      <c r="M34" s="15">
        <v>318</v>
      </c>
      <c r="N34" s="13">
        <v>318</v>
      </c>
      <c r="O34" s="16">
        <v>0</v>
      </c>
      <c r="P34" s="16">
        <f t="shared" si="11"/>
        <v>0</v>
      </c>
      <c r="Q34" s="30">
        <v>2.1981000000000002</v>
      </c>
      <c r="R34" s="16">
        <v>318</v>
      </c>
      <c r="S34" s="16">
        <v>318</v>
      </c>
      <c r="T34" s="16">
        <v>0</v>
      </c>
      <c r="U34" s="16">
        <f t="shared" si="12"/>
        <v>0</v>
      </c>
      <c r="V34" s="16">
        <v>2.8102</v>
      </c>
      <c r="W34" s="15">
        <v>318</v>
      </c>
      <c r="X34" s="13">
        <v>318</v>
      </c>
      <c r="Y34" s="16">
        <v>0</v>
      </c>
      <c r="Z34" s="16">
        <f t="shared" si="13"/>
        <v>0</v>
      </c>
      <c r="AA34" s="30">
        <v>4.3529</v>
      </c>
      <c r="AB34" s="16">
        <v>318</v>
      </c>
      <c r="AC34" s="16">
        <v>318</v>
      </c>
      <c r="AD34" s="16">
        <v>0</v>
      </c>
      <c r="AE34" s="16">
        <f t="shared" si="14"/>
        <v>0</v>
      </c>
      <c r="AF34" s="16">
        <v>6.1093999999999999</v>
      </c>
      <c r="AG34" s="15">
        <v>329</v>
      </c>
      <c r="AH34" s="16">
        <f t="shared" si="1"/>
        <v>3.459119496855346</v>
      </c>
      <c r="AI34" s="13">
        <v>329</v>
      </c>
      <c r="AJ34" s="16">
        <f t="shared" si="2"/>
        <v>3.459119496855346</v>
      </c>
      <c r="AK34" s="13">
        <v>9.01</v>
      </c>
      <c r="AL34" s="13">
        <v>335</v>
      </c>
      <c r="AM34" s="13">
        <v>510.85</v>
      </c>
      <c r="AN34" s="13">
        <v>6.9</v>
      </c>
      <c r="AO34" s="13">
        <v>0.06</v>
      </c>
      <c r="AP34" s="4">
        <v>327</v>
      </c>
      <c r="AQ34" s="2">
        <v>0.17</v>
      </c>
      <c r="AR34" s="69">
        <f t="shared" si="3"/>
        <v>2.8301886792452833</v>
      </c>
      <c r="AS34" s="4">
        <v>329</v>
      </c>
      <c r="AT34" s="2">
        <v>0.08</v>
      </c>
      <c r="AU34" s="69">
        <f t="shared" si="4"/>
        <v>3.459119496855346</v>
      </c>
      <c r="AV34" s="4">
        <v>327</v>
      </c>
      <c r="AW34" s="2">
        <v>0.19</v>
      </c>
      <c r="AX34" s="69">
        <f t="shared" si="5"/>
        <v>2.8301886792452833</v>
      </c>
      <c r="AY34" s="4">
        <v>326</v>
      </c>
      <c r="AZ34" s="2">
        <v>0.25</v>
      </c>
      <c r="BA34" s="69">
        <f t="shared" si="6"/>
        <v>2.5157232704402519</v>
      </c>
      <c r="BB34">
        <f t="shared" si="7"/>
        <v>0</v>
      </c>
      <c r="BC34">
        <f t="shared" si="8"/>
        <v>0</v>
      </c>
    </row>
    <row r="35" spans="1:55" x14ac:dyDescent="0.2">
      <c r="A35" s="12">
        <v>33</v>
      </c>
      <c r="B35" s="13">
        <f t="shared" ref="B35:B66" si="15">MIN(C35,W35,H35,M35,AG35,AP35,AS35,AV35,AY35)</f>
        <v>304</v>
      </c>
      <c r="C35" s="15">
        <v>304</v>
      </c>
      <c r="D35" s="13">
        <v>304</v>
      </c>
      <c r="E35" s="16">
        <v>0</v>
      </c>
      <c r="F35" s="16">
        <f t="shared" si="9"/>
        <v>0</v>
      </c>
      <c r="G35" s="30">
        <v>8.1140000000000008</v>
      </c>
      <c r="H35" s="15">
        <v>304</v>
      </c>
      <c r="I35" s="13">
        <v>304</v>
      </c>
      <c r="J35" s="16">
        <v>0</v>
      </c>
      <c r="K35" s="16">
        <f t="shared" si="10"/>
        <v>0</v>
      </c>
      <c r="L35" s="30">
        <v>12.1839</v>
      </c>
      <c r="M35" s="15">
        <v>304</v>
      </c>
      <c r="N35" s="13">
        <v>304</v>
      </c>
      <c r="O35" s="16">
        <v>0</v>
      </c>
      <c r="P35" s="16">
        <f t="shared" si="11"/>
        <v>0</v>
      </c>
      <c r="Q35" s="30">
        <v>6.6082000000000001</v>
      </c>
      <c r="R35" s="16">
        <v>304</v>
      </c>
      <c r="S35" s="16">
        <v>304</v>
      </c>
      <c r="T35" s="16">
        <v>0</v>
      </c>
      <c r="U35" s="16">
        <f t="shared" si="12"/>
        <v>0</v>
      </c>
      <c r="V35" s="16">
        <v>8.3696999999999999</v>
      </c>
      <c r="W35" s="15">
        <v>304</v>
      </c>
      <c r="X35" s="13">
        <v>304</v>
      </c>
      <c r="Y35" s="16">
        <v>0</v>
      </c>
      <c r="Z35" s="16">
        <f t="shared" si="13"/>
        <v>0</v>
      </c>
      <c r="AA35" s="30">
        <v>2.9727000000000001</v>
      </c>
      <c r="AB35" s="16">
        <v>304</v>
      </c>
      <c r="AC35" s="16">
        <v>304</v>
      </c>
      <c r="AD35" s="16">
        <v>0</v>
      </c>
      <c r="AE35" s="16">
        <f t="shared" si="14"/>
        <v>0</v>
      </c>
      <c r="AF35" s="16">
        <v>4.1085000000000003</v>
      </c>
      <c r="AG35" s="15">
        <v>309</v>
      </c>
      <c r="AH35" s="16">
        <f t="shared" ref="AH35:AH66" si="16">(AG35-W35)/W35*100</f>
        <v>1.6447368421052631</v>
      </c>
      <c r="AI35" s="13">
        <v>309</v>
      </c>
      <c r="AJ35" s="16">
        <f t="shared" ref="AJ35:AJ66" si="17">(AI35-W35)/W35*100</f>
        <v>1.6447368421052631</v>
      </c>
      <c r="AK35" s="13">
        <v>10.71</v>
      </c>
      <c r="AL35" s="13">
        <v>335</v>
      </c>
      <c r="AM35" s="13">
        <v>550.65</v>
      </c>
      <c r="AN35" s="13">
        <v>15.5</v>
      </c>
      <c r="AO35" s="13">
        <v>0.1</v>
      </c>
      <c r="AP35" s="4">
        <v>315</v>
      </c>
      <c r="AQ35" s="2">
        <v>0.19</v>
      </c>
      <c r="AR35" s="69">
        <f t="shared" ref="AR35:AR66" si="18">(AP35-$W35)/$W35*100</f>
        <v>3.6184210526315792</v>
      </c>
      <c r="AS35" s="4">
        <v>318</v>
      </c>
      <c r="AT35" s="2">
        <v>0.23</v>
      </c>
      <c r="AU35" s="69">
        <f t="shared" ref="AU35:AU66" si="19">(AS35-$W35)/$W35*100</f>
        <v>4.6052631578947363</v>
      </c>
      <c r="AV35" s="4">
        <v>315</v>
      </c>
      <c r="AW35" s="2">
        <v>0.32</v>
      </c>
      <c r="AX35" s="69">
        <f t="shared" ref="AX35:AX66" si="20">(AV35-$W35)/$W35*100</f>
        <v>3.6184210526315792</v>
      </c>
      <c r="AY35" s="4">
        <v>317</v>
      </c>
      <c r="AZ35" s="2">
        <v>0.66</v>
      </c>
      <c r="BA35" s="69">
        <f t="shared" ref="BA35:BA66" si="21">(AY35-$W35)/$W35*100</f>
        <v>4.2763157894736841</v>
      </c>
      <c r="BB35">
        <f t="shared" ref="BB35:BB66" si="22">(W35-B35)/B35*100</f>
        <v>0</v>
      </c>
      <c r="BC35">
        <f t="shared" ref="BC35:BC66" si="23">(AB35-B35)/B35*100</f>
        <v>0</v>
      </c>
    </row>
    <row r="36" spans="1:55" x14ac:dyDescent="0.2">
      <c r="A36" s="12">
        <v>34</v>
      </c>
      <c r="B36" s="13">
        <f t="shared" si="15"/>
        <v>293</v>
      </c>
      <c r="C36" s="15">
        <v>293</v>
      </c>
      <c r="D36" s="13">
        <v>293</v>
      </c>
      <c r="E36" s="16">
        <v>0</v>
      </c>
      <c r="F36" s="16">
        <f t="shared" si="9"/>
        <v>0</v>
      </c>
      <c r="G36" s="30">
        <v>3.6602000000000001</v>
      </c>
      <c r="H36" s="15">
        <v>293</v>
      </c>
      <c r="I36" s="13">
        <v>293</v>
      </c>
      <c r="J36" s="16">
        <v>0</v>
      </c>
      <c r="K36" s="16">
        <f t="shared" si="10"/>
        <v>0</v>
      </c>
      <c r="L36" s="30">
        <v>2.5821999999999998</v>
      </c>
      <c r="M36" s="15">
        <v>293</v>
      </c>
      <c r="N36" s="13">
        <v>293</v>
      </c>
      <c r="O36" s="16">
        <v>0</v>
      </c>
      <c r="P36" s="16">
        <f t="shared" si="11"/>
        <v>0</v>
      </c>
      <c r="Q36" s="30">
        <v>2.6255999999999999</v>
      </c>
      <c r="R36" s="16">
        <v>293</v>
      </c>
      <c r="S36" s="16">
        <v>293</v>
      </c>
      <c r="T36" s="16">
        <v>0</v>
      </c>
      <c r="U36" s="16">
        <f t="shared" si="12"/>
        <v>0</v>
      </c>
      <c r="V36" s="16">
        <v>3.3647999999999998</v>
      </c>
      <c r="W36" s="15">
        <v>293</v>
      </c>
      <c r="X36" s="13">
        <v>293</v>
      </c>
      <c r="Y36" s="16">
        <v>0</v>
      </c>
      <c r="Z36" s="16">
        <f t="shared" si="13"/>
        <v>0</v>
      </c>
      <c r="AA36" s="30">
        <v>1.3053999999999999</v>
      </c>
      <c r="AB36" s="16">
        <v>293</v>
      </c>
      <c r="AC36" s="16">
        <v>293</v>
      </c>
      <c r="AD36" s="16">
        <v>0</v>
      </c>
      <c r="AE36" s="16">
        <f t="shared" si="14"/>
        <v>0</v>
      </c>
      <c r="AF36" s="16">
        <v>1.8280000000000001</v>
      </c>
      <c r="AG36" s="15">
        <v>312</v>
      </c>
      <c r="AH36" s="16">
        <f t="shared" si="16"/>
        <v>6.4846416382252556</v>
      </c>
      <c r="AI36" s="13">
        <v>312</v>
      </c>
      <c r="AJ36" s="16">
        <f t="shared" si="17"/>
        <v>6.4846416382252556</v>
      </c>
      <c r="AK36" s="13">
        <v>10.8</v>
      </c>
      <c r="AL36" s="13">
        <v>334</v>
      </c>
      <c r="AM36" s="13">
        <v>567.20000000000005</v>
      </c>
      <c r="AN36" s="13">
        <v>11.2</v>
      </c>
      <c r="AO36" s="13">
        <v>0.09</v>
      </c>
      <c r="AP36" s="4">
        <v>294</v>
      </c>
      <c r="AQ36" s="2">
        <v>0.3</v>
      </c>
      <c r="AR36" s="69">
        <f t="shared" si="18"/>
        <v>0.34129692832764508</v>
      </c>
      <c r="AS36" s="4">
        <v>313</v>
      </c>
      <c r="AT36" s="2">
        <v>0.17</v>
      </c>
      <c r="AU36" s="69">
        <f t="shared" si="19"/>
        <v>6.8259385665529013</v>
      </c>
      <c r="AV36" s="4">
        <v>294</v>
      </c>
      <c r="AW36" s="2">
        <v>0.32</v>
      </c>
      <c r="AX36" s="69">
        <f t="shared" si="20"/>
        <v>0.34129692832764508</v>
      </c>
      <c r="AY36" s="4">
        <v>315</v>
      </c>
      <c r="AZ36" s="2">
        <v>0.22</v>
      </c>
      <c r="BA36" s="69">
        <f t="shared" si="21"/>
        <v>7.5085324232081918</v>
      </c>
      <c r="BB36">
        <f t="shared" si="22"/>
        <v>0</v>
      </c>
      <c r="BC36">
        <f t="shared" si="23"/>
        <v>0</v>
      </c>
    </row>
    <row r="37" spans="1:55" x14ac:dyDescent="0.2">
      <c r="A37" s="12">
        <v>35</v>
      </c>
      <c r="B37" s="13">
        <f t="shared" si="15"/>
        <v>280</v>
      </c>
      <c r="C37" s="15">
        <v>280</v>
      </c>
      <c r="D37" s="13">
        <v>280</v>
      </c>
      <c r="E37" s="16">
        <v>0</v>
      </c>
      <c r="F37" s="16">
        <f t="shared" si="9"/>
        <v>0</v>
      </c>
      <c r="G37" s="30">
        <v>17.060300000000002</v>
      </c>
      <c r="H37" s="15">
        <v>280</v>
      </c>
      <c r="I37" s="13">
        <v>280</v>
      </c>
      <c r="J37" s="16">
        <v>0</v>
      </c>
      <c r="K37" s="16">
        <f t="shared" si="10"/>
        <v>0</v>
      </c>
      <c r="L37" s="30">
        <v>43.781700000000001</v>
      </c>
      <c r="M37" s="15">
        <v>280</v>
      </c>
      <c r="N37" s="13">
        <v>280</v>
      </c>
      <c r="O37" s="16">
        <v>0</v>
      </c>
      <c r="P37" s="16">
        <f t="shared" si="11"/>
        <v>0</v>
      </c>
      <c r="Q37" s="30">
        <v>26.925699999999999</v>
      </c>
      <c r="R37" s="16">
        <v>280</v>
      </c>
      <c r="S37" s="16">
        <v>275</v>
      </c>
      <c r="T37" s="16">
        <v>1.8182</v>
      </c>
      <c r="U37" s="16">
        <f t="shared" si="12"/>
        <v>0</v>
      </c>
      <c r="V37" s="16">
        <v>20.000399999999999</v>
      </c>
      <c r="W37" s="15">
        <v>280</v>
      </c>
      <c r="X37" s="13">
        <v>280</v>
      </c>
      <c r="Y37" s="16">
        <v>0</v>
      </c>
      <c r="Z37" s="16">
        <f t="shared" si="13"/>
        <v>0</v>
      </c>
      <c r="AA37" s="30">
        <v>1.9904999999999999</v>
      </c>
      <c r="AB37" s="16">
        <v>280</v>
      </c>
      <c r="AC37" s="16">
        <v>280</v>
      </c>
      <c r="AD37" s="16">
        <v>0</v>
      </c>
      <c r="AE37" s="16">
        <f t="shared" si="14"/>
        <v>0</v>
      </c>
      <c r="AF37" s="16">
        <v>2.8374000000000001</v>
      </c>
      <c r="AG37" s="15">
        <v>285</v>
      </c>
      <c r="AH37" s="16">
        <f t="shared" si="16"/>
        <v>1.7857142857142856</v>
      </c>
      <c r="AI37" s="13">
        <v>285</v>
      </c>
      <c r="AJ37" s="16">
        <f t="shared" si="17"/>
        <v>1.7857142857142856</v>
      </c>
      <c r="AK37" s="13">
        <v>10.71</v>
      </c>
      <c r="AL37" s="13">
        <v>306</v>
      </c>
      <c r="AM37" s="13">
        <v>511.67</v>
      </c>
      <c r="AN37" s="13">
        <v>12.6</v>
      </c>
      <c r="AO37" s="13">
        <v>7.0000000000000007E-2</v>
      </c>
      <c r="AP37" s="4">
        <v>299</v>
      </c>
      <c r="AQ37" s="2">
        <v>0.24</v>
      </c>
      <c r="AR37" s="69">
        <f t="shared" si="18"/>
        <v>6.7857142857142856</v>
      </c>
      <c r="AS37" s="4">
        <v>299</v>
      </c>
      <c r="AT37" s="2">
        <v>0.24</v>
      </c>
      <c r="AU37" s="69">
        <f t="shared" si="19"/>
        <v>6.7857142857142856</v>
      </c>
      <c r="AV37" s="4">
        <v>293</v>
      </c>
      <c r="AW37" s="2">
        <v>0.53</v>
      </c>
      <c r="AX37" s="69">
        <f t="shared" si="20"/>
        <v>4.6428571428571432</v>
      </c>
      <c r="AY37" s="4">
        <v>292</v>
      </c>
      <c r="AZ37" s="2">
        <v>0.55000000000000004</v>
      </c>
      <c r="BA37" s="69">
        <f t="shared" si="21"/>
        <v>4.2857142857142856</v>
      </c>
      <c r="BB37">
        <f t="shared" si="22"/>
        <v>0</v>
      </c>
      <c r="BC37">
        <f t="shared" si="23"/>
        <v>0</v>
      </c>
    </row>
    <row r="38" spans="1:55" x14ac:dyDescent="0.2">
      <c r="A38" s="12">
        <v>36</v>
      </c>
      <c r="B38" s="13">
        <f t="shared" si="15"/>
        <v>263</v>
      </c>
      <c r="C38" s="15">
        <v>263</v>
      </c>
      <c r="D38" s="13">
        <v>263</v>
      </c>
      <c r="E38" s="16">
        <v>0</v>
      </c>
      <c r="F38" s="16">
        <f t="shared" si="9"/>
        <v>0</v>
      </c>
      <c r="G38" s="30">
        <v>15.3629</v>
      </c>
      <c r="H38" s="15">
        <v>263</v>
      </c>
      <c r="I38" s="13">
        <v>263</v>
      </c>
      <c r="J38" s="16">
        <v>0</v>
      </c>
      <c r="K38" s="16">
        <f t="shared" si="10"/>
        <v>0</v>
      </c>
      <c r="L38" s="30">
        <v>33.110399999999998</v>
      </c>
      <c r="M38" s="15">
        <v>263</v>
      </c>
      <c r="N38" s="13">
        <v>263</v>
      </c>
      <c r="O38" s="16">
        <v>0</v>
      </c>
      <c r="P38" s="16">
        <f t="shared" si="11"/>
        <v>0</v>
      </c>
      <c r="Q38" s="30">
        <v>11.570399999999999</v>
      </c>
      <c r="R38" s="16">
        <v>263</v>
      </c>
      <c r="S38" s="16">
        <v>263</v>
      </c>
      <c r="T38" s="16">
        <v>0</v>
      </c>
      <c r="U38" s="16">
        <f t="shared" si="12"/>
        <v>0</v>
      </c>
      <c r="V38" s="16">
        <v>15.0602</v>
      </c>
      <c r="W38" s="15">
        <v>263</v>
      </c>
      <c r="X38" s="13">
        <v>263</v>
      </c>
      <c r="Y38" s="16">
        <v>0</v>
      </c>
      <c r="Z38" s="16">
        <f t="shared" si="13"/>
        <v>0</v>
      </c>
      <c r="AA38" s="30">
        <v>8.2398000000000007</v>
      </c>
      <c r="AB38" s="16">
        <v>263</v>
      </c>
      <c r="AC38" s="16">
        <v>263</v>
      </c>
      <c r="AD38" s="16">
        <v>0</v>
      </c>
      <c r="AE38" s="16">
        <f t="shared" si="14"/>
        <v>0</v>
      </c>
      <c r="AF38" s="16">
        <v>14.0061</v>
      </c>
      <c r="AG38" s="15">
        <v>265</v>
      </c>
      <c r="AH38" s="16">
        <f t="shared" si="16"/>
        <v>0.76045627376425851</v>
      </c>
      <c r="AI38" s="13">
        <v>265</v>
      </c>
      <c r="AJ38" s="16">
        <f t="shared" si="17"/>
        <v>0.76045627376425851</v>
      </c>
      <c r="AK38" s="13">
        <v>9.35</v>
      </c>
      <c r="AL38" s="13">
        <v>281</v>
      </c>
      <c r="AM38" s="13">
        <v>461.33</v>
      </c>
      <c r="AN38" s="13">
        <v>8</v>
      </c>
      <c r="AO38" s="13">
        <v>7.0000000000000007E-2</v>
      </c>
      <c r="AP38" s="4">
        <v>263</v>
      </c>
      <c r="AQ38" s="2">
        <v>0.35</v>
      </c>
      <c r="AR38" s="69">
        <f t="shared" si="18"/>
        <v>0</v>
      </c>
      <c r="AS38" s="4">
        <v>280</v>
      </c>
      <c r="AT38" s="2">
        <v>0.31</v>
      </c>
      <c r="AU38" s="69">
        <f t="shared" si="19"/>
        <v>6.4638783269961975</v>
      </c>
      <c r="AV38" s="4">
        <v>263</v>
      </c>
      <c r="AW38" s="2">
        <v>0.44</v>
      </c>
      <c r="AX38" s="69">
        <f t="shared" si="20"/>
        <v>0</v>
      </c>
      <c r="AY38" s="4">
        <v>263</v>
      </c>
      <c r="AZ38" s="2">
        <v>0.38</v>
      </c>
      <c r="BA38" s="69">
        <f t="shared" si="21"/>
        <v>0</v>
      </c>
      <c r="BB38">
        <f t="shared" si="22"/>
        <v>0</v>
      </c>
      <c r="BC38">
        <f t="shared" si="23"/>
        <v>0</v>
      </c>
    </row>
    <row r="39" spans="1:55" x14ac:dyDescent="0.2">
      <c r="A39" s="12">
        <v>37</v>
      </c>
      <c r="B39" s="13">
        <f t="shared" si="15"/>
        <v>269</v>
      </c>
      <c r="C39" s="15">
        <v>269</v>
      </c>
      <c r="D39" s="13">
        <v>269</v>
      </c>
      <c r="E39" s="16">
        <v>0</v>
      </c>
      <c r="F39" s="16">
        <f t="shared" si="9"/>
        <v>0</v>
      </c>
      <c r="G39" s="30">
        <v>8.2187000000000001</v>
      </c>
      <c r="H39" s="15">
        <v>269</v>
      </c>
      <c r="I39" s="13">
        <v>269</v>
      </c>
      <c r="J39" s="16">
        <v>0</v>
      </c>
      <c r="K39" s="16">
        <f t="shared" si="10"/>
        <v>0</v>
      </c>
      <c r="L39" s="30">
        <v>24.262499999999999</v>
      </c>
      <c r="M39" s="15">
        <v>269</v>
      </c>
      <c r="N39" s="13">
        <v>269</v>
      </c>
      <c r="O39" s="16">
        <v>0</v>
      </c>
      <c r="P39" s="16">
        <f t="shared" si="11"/>
        <v>0</v>
      </c>
      <c r="Q39" s="30">
        <v>9.7719000000000005</v>
      </c>
      <c r="R39" s="16">
        <v>269</v>
      </c>
      <c r="S39" s="16">
        <v>269</v>
      </c>
      <c r="T39" s="16">
        <v>0</v>
      </c>
      <c r="U39" s="16">
        <f t="shared" si="12"/>
        <v>0</v>
      </c>
      <c r="V39" s="16">
        <v>12.7798</v>
      </c>
      <c r="W39" s="15">
        <v>269</v>
      </c>
      <c r="X39" s="13">
        <v>269</v>
      </c>
      <c r="Y39" s="16">
        <v>0</v>
      </c>
      <c r="Z39" s="16">
        <f t="shared" si="13"/>
        <v>0</v>
      </c>
      <c r="AA39" s="30">
        <v>11.909000000000001</v>
      </c>
      <c r="AB39" s="16">
        <v>269</v>
      </c>
      <c r="AC39" s="16">
        <v>269</v>
      </c>
      <c r="AD39" s="16">
        <v>0</v>
      </c>
      <c r="AE39" s="16">
        <f t="shared" si="14"/>
        <v>0</v>
      </c>
      <c r="AF39" s="16">
        <v>19.704499999999999</v>
      </c>
      <c r="AG39" s="15">
        <v>276</v>
      </c>
      <c r="AH39" s="16">
        <f t="shared" si="16"/>
        <v>2.6022304832713754</v>
      </c>
      <c r="AI39" s="13">
        <v>276</v>
      </c>
      <c r="AJ39" s="16">
        <f t="shared" si="17"/>
        <v>2.6022304832713754</v>
      </c>
      <c r="AK39" s="13">
        <v>10.72</v>
      </c>
      <c r="AL39" s="13">
        <v>294</v>
      </c>
      <c r="AM39" s="13">
        <v>500.16</v>
      </c>
      <c r="AN39" s="13">
        <v>15.6</v>
      </c>
      <c r="AO39" s="13">
        <v>7.0000000000000007E-2</v>
      </c>
      <c r="AP39" s="4">
        <v>283</v>
      </c>
      <c r="AQ39" s="2">
        <v>0.18</v>
      </c>
      <c r="AR39" s="69">
        <f t="shared" si="18"/>
        <v>5.2044609665427508</v>
      </c>
      <c r="AS39" s="4">
        <v>285</v>
      </c>
      <c r="AT39" s="2">
        <v>0.27</v>
      </c>
      <c r="AU39" s="69">
        <f t="shared" si="19"/>
        <v>5.9479553903345721</v>
      </c>
      <c r="AV39" s="4">
        <v>283</v>
      </c>
      <c r="AW39" s="2">
        <v>0.28999999999999998</v>
      </c>
      <c r="AX39" s="69">
        <f t="shared" si="20"/>
        <v>5.2044609665427508</v>
      </c>
      <c r="AY39" s="4">
        <v>273</v>
      </c>
      <c r="AZ39" s="2">
        <v>0.31</v>
      </c>
      <c r="BA39" s="69">
        <f t="shared" si="21"/>
        <v>1.486988847583643</v>
      </c>
      <c r="BB39">
        <f t="shared" si="22"/>
        <v>0</v>
      </c>
      <c r="BC39">
        <f t="shared" si="23"/>
        <v>0</v>
      </c>
    </row>
    <row r="40" spans="1:55" x14ac:dyDescent="0.2">
      <c r="A40" s="12">
        <v>38</v>
      </c>
      <c r="B40" s="13">
        <f t="shared" si="15"/>
        <v>247</v>
      </c>
      <c r="C40" s="15">
        <v>247</v>
      </c>
      <c r="D40" s="13">
        <v>247</v>
      </c>
      <c r="E40" s="16">
        <v>0</v>
      </c>
      <c r="F40" s="16">
        <f t="shared" si="9"/>
        <v>0</v>
      </c>
      <c r="G40" s="30">
        <v>3.6568999999999998</v>
      </c>
      <c r="H40" s="15">
        <v>247</v>
      </c>
      <c r="I40" s="13">
        <v>247</v>
      </c>
      <c r="J40" s="16">
        <v>0</v>
      </c>
      <c r="K40" s="16">
        <f t="shared" si="10"/>
        <v>0</v>
      </c>
      <c r="L40" s="30">
        <v>14.8062</v>
      </c>
      <c r="M40" s="15">
        <v>247</v>
      </c>
      <c r="N40" s="13">
        <v>247</v>
      </c>
      <c r="O40" s="16">
        <v>0</v>
      </c>
      <c r="P40" s="16">
        <f t="shared" si="11"/>
        <v>0</v>
      </c>
      <c r="Q40" s="30">
        <v>2.9135</v>
      </c>
      <c r="R40" s="16">
        <v>247</v>
      </c>
      <c r="S40" s="16">
        <v>247</v>
      </c>
      <c r="T40" s="16">
        <v>0</v>
      </c>
      <c r="U40" s="16">
        <f t="shared" si="12"/>
        <v>0</v>
      </c>
      <c r="V40" s="16">
        <v>3.7768000000000002</v>
      </c>
      <c r="W40" s="15">
        <v>247</v>
      </c>
      <c r="X40" s="13">
        <v>247</v>
      </c>
      <c r="Y40" s="16">
        <v>0</v>
      </c>
      <c r="Z40" s="16">
        <f t="shared" si="13"/>
        <v>0</v>
      </c>
      <c r="AA40" s="30">
        <v>1.7116</v>
      </c>
      <c r="AB40" s="16">
        <v>247</v>
      </c>
      <c r="AC40" s="16">
        <v>247</v>
      </c>
      <c r="AD40" s="16">
        <v>0</v>
      </c>
      <c r="AE40" s="16">
        <f t="shared" si="14"/>
        <v>0</v>
      </c>
      <c r="AF40" s="16">
        <v>2.4830999999999999</v>
      </c>
      <c r="AG40" s="15">
        <v>249</v>
      </c>
      <c r="AH40" s="16">
        <f t="shared" si="16"/>
        <v>0.80971659919028338</v>
      </c>
      <c r="AI40" s="13">
        <v>249</v>
      </c>
      <c r="AJ40" s="16">
        <f t="shared" si="17"/>
        <v>0.80971659919028338</v>
      </c>
      <c r="AK40" s="13">
        <v>9.44</v>
      </c>
      <c r="AL40" s="13">
        <v>263</v>
      </c>
      <c r="AM40" s="13">
        <v>421.1</v>
      </c>
      <c r="AN40" s="13">
        <v>6.4</v>
      </c>
      <c r="AO40" s="13">
        <v>0.05</v>
      </c>
      <c r="AP40" s="4">
        <v>254</v>
      </c>
      <c r="AQ40" s="2">
        <v>0.14000000000000001</v>
      </c>
      <c r="AR40" s="69">
        <f t="shared" si="18"/>
        <v>2.834008097165992</v>
      </c>
      <c r="AS40" s="4">
        <v>254</v>
      </c>
      <c r="AT40" s="2">
        <v>0.15</v>
      </c>
      <c r="AU40" s="69">
        <f t="shared" si="19"/>
        <v>2.834008097165992</v>
      </c>
      <c r="AV40" s="4">
        <v>254</v>
      </c>
      <c r="AW40" s="2">
        <v>0.22</v>
      </c>
      <c r="AX40" s="69">
        <f t="shared" si="20"/>
        <v>2.834008097165992</v>
      </c>
      <c r="AY40" s="4">
        <v>261</v>
      </c>
      <c r="AZ40" s="2">
        <v>0.26</v>
      </c>
      <c r="BA40" s="69">
        <f t="shared" si="21"/>
        <v>5.668016194331984</v>
      </c>
      <c r="BB40">
        <f t="shared" si="22"/>
        <v>0</v>
      </c>
      <c r="BC40">
        <f t="shared" si="23"/>
        <v>0</v>
      </c>
    </row>
    <row r="41" spans="1:55" x14ac:dyDescent="0.2">
      <c r="A41" s="12">
        <v>39</v>
      </c>
      <c r="B41" s="13">
        <f t="shared" si="15"/>
        <v>274</v>
      </c>
      <c r="C41" s="15">
        <v>274</v>
      </c>
      <c r="D41" s="13">
        <v>274</v>
      </c>
      <c r="E41" s="16">
        <v>0</v>
      </c>
      <c r="F41" s="16">
        <f t="shared" si="9"/>
        <v>0</v>
      </c>
      <c r="G41" s="30">
        <v>5.7750000000000004</v>
      </c>
      <c r="H41" s="15">
        <v>274</v>
      </c>
      <c r="I41" s="13">
        <v>274</v>
      </c>
      <c r="J41" s="16">
        <v>0</v>
      </c>
      <c r="K41" s="16">
        <f t="shared" si="10"/>
        <v>0</v>
      </c>
      <c r="L41" s="30">
        <v>7.7554999999999996</v>
      </c>
      <c r="M41" s="15">
        <v>274</v>
      </c>
      <c r="N41" s="13">
        <v>274</v>
      </c>
      <c r="O41" s="16">
        <v>0</v>
      </c>
      <c r="P41" s="16">
        <f t="shared" si="11"/>
        <v>0</v>
      </c>
      <c r="Q41" s="30">
        <v>4.0716000000000001</v>
      </c>
      <c r="R41" s="16">
        <v>274</v>
      </c>
      <c r="S41" s="16">
        <v>274</v>
      </c>
      <c r="T41" s="16">
        <v>0</v>
      </c>
      <c r="U41" s="16">
        <f t="shared" si="12"/>
        <v>0</v>
      </c>
      <c r="V41" s="16">
        <v>5.3178000000000001</v>
      </c>
      <c r="W41" s="15">
        <v>274</v>
      </c>
      <c r="X41" s="13">
        <v>274</v>
      </c>
      <c r="Y41" s="16">
        <v>0</v>
      </c>
      <c r="Z41" s="16">
        <f t="shared" si="13"/>
        <v>0</v>
      </c>
      <c r="AA41" s="30">
        <v>1.6657999999999999</v>
      </c>
      <c r="AB41" s="16">
        <v>274</v>
      </c>
      <c r="AC41" s="16">
        <v>274</v>
      </c>
      <c r="AD41" s="16">
        <v>0</v>
      </c>
      <c r="AE41" s="16">
        <f t="shared" si="14"/>
        <v>0</v>
      </c>
      <c r="AF41" s="16">
        <v>2.3138000000000001</v>
      </c>
      <c r="AG41" s="15">
        <v>277</v>
      </c>
      <c r="AH41" s="16">
        <f t="shared" si="16"/>
        <v>1.0948905109489051</v>
      </c>
      <c r="AI41" s="13">
        <v>277</v>
      </c>
      <c r="AJ41" s="16">
        <f t="shared" si="17"/>
        <v>1.0948905109489051</v>
      </c>
      <c r="AK41" s="13">
        <v>9.3800000000000008</v>
      </c>
      <c r="AL41" s="13">
        <v>306</v>
      </c>
      <c r="AM41" s="13">
        <v>491.28</v>
      </c>
      <c r="AN41" s="13">
        <v>10.1</v>
      </c>
      <c r="AO41" s="13">
        <v>0.06</v>
      </c>
      <c r="AP41" s="4">
        <v>282</v>
      </c>
      <c r="AQ41" s="2">
        <v>0.22</v>
      </c>
      <c r="AR41" s="69">
        <f t="shared" si="18"/>
        <v>2.9197080291970803</v>
      </c>
      <c r="AS41" s="4">
        <v>277</v>
      </c>
      <c r="AT41" s="2">
        <v>0.18</v>
      </c>
      <c r="AU41" s="69">
        <f t="shared" si="19"/>
        <v>1.0948905109489051</v>
      </c>
      <c r="AV41" s="4">
        <v>282</v>
      </c>
      <c r="AW41" s="2">
        <v>0.33</v>
      </c>
      <c r="AX41" s="69">
        <f t="shared" si="20"/>
        <v>2.9197080291970803</v>
      </c>
      <c r="AY41" s="4">
        <v>280</v>
      </c>
      <c r="AZ41" s="2">
        <v>0.23</v>
      </c>
      <c r="BA41" s="69">
        <f t="shared" si="21"/>
        <v>2.1897810218978102</v>
      </c>
      <c r="BB41">
        <f t="shared" si="22"/>
        <v>0</v>
      </c>
      <c r="BC41">
        <f t="shared" si="23"/>
        <v>0</v>
      </c>
    </row>
    <row r="42" spans="1:55" x14ac:dyDescent="0.2">
      <c r="A42" s="12">
        <v>40</v>
      </c>
      <c r="B42" s="13">
        <f t="shared" si="15"/>
        <v>254</v>
      </c>
      <c r="C42" s="15">
        <v>254</v>
      </c>
      <c r="D42" s="13">
        <v>254</v>
      </c>
      <c r="E42" s="16">
        <v>0</v>
      </c>
      <c r="F42" s="16">
        <f t="shared" si="9"/>
        <v>0</v>
      </c>
      <c r="G42" s="30">
        <v>34.2087</v>
      </c>
      <c r="H42" s="15">
        <v>254</v>
      </c>
      <c r="I42" s="13">
        <v>254</v>
      </c>
      <c r="J42" s="16">
        <v>0</v>
      </c>
      <c r="K42" s="16">
        <f t="shared" si="10"/>
        <v>0</v>
      </c>
      <c r="L42" s="30">
        <v>86.945700000000002</v>
      </c>
      <c r="M42" s="15">
        <v>254</v>
      </c>
      <c r="N42" s="13">
        <v>254</v>
      </c>
      <c r="O42" s="16">
        <v>0</v>
      </c>
      <c r="P42" s="16">
        <f t="shared" si="11"/>
        <v>0</v>
      </c>
      <c r="Q42" s="30">
        <v>49.7376</v>
      </c>
      <c r="R42" s="16">
        <v>259</v>
      </c>
      <c r="S42" s="16">
        <v>251.59729999999999</v>
      </c>
      <c r="T42" s="16">
        <v>2.9422999999999999</v>
      </c>
      <c r="U42" s="16">
        <f t="shared" si="12"/>
        <v>1.9685039370078741</v>
      </c>
      <c r="V42" s="16">
        <v>20.000399999999999</v>
      </c>
      <c r="W42" s="15">
        <v>254</v>
      </c>
      <c r="X42" s="13">
        <v>254</v>
      </c>
      <c r="Y42" s="16">
        <v>0</v>
      </c>
      <c r="Z42" s="16">
        <f t="shared" si="13"/>
        <v>0</v>
      </c>
      <c r="AA42" s="30">
        <v>12.5589</v>
      </c>
      <c r="AB42" s="16">
        <v>254</v>
      </c>
      <c r="AC42" s="16">
        <v>254</v>
      </c>
      <c r="AD42" s="16">
        <v>0</v>
      </c>
      <c r="AE42" s="16">
        <f t="shared" si="14"/>
        <v>0</v>
      </c>
      <c r="AF42" s="16">
        <v>17.4192</v>
      </c>
      <c r="AG42" s="15">
        <v>260</v>
      </c>
      <c r="AH42" s="16">
        <f t="shared" si="16"/>
        <v>2.3622047244094486</v>
      </c>
      <c r="AI42" s="13">
        <v>260.89999999999998</v>
      </c>
      <c r="AJ42" s="16">
        <f t="shared" si="17"/>
        <v>2.7165354330708569</v>
      </c>
      <c r="AK42" s="13">
        <v>10.81</v>
      </c>
      <c r="AL42" s="13">
        <v>279</v>
      </c>
      <c r="AM42" s="13">
        <v>470.56</v>
      </c>
      <c r="AN42" s="13">
        <v>28.8</v>
      </c>
      <c r="AO42" s="13">
        <v>0.1</v>
      </c>
      <c r="AP42" s="4">
        <v>270</v>
      </c>
      <c r="AQ42" s="2">
        <v>0.24</v>
      </c>
      <c r="AR42" s="69">
        <f t="shared" si="18"/>
        <v>6.2992125984251963</v>
      </c>
      <c r="AS42" s="4">
        <v>271</v>
      </c>
      <c r="AT42" s="2">
        <v>0.11</v>
      </c>
      <c r="AU42" s="69">
        <f t="shared" si="19"/>
        <v>6.6929133858267722</v>
      </c>
      <c r="AV42" s="4">
        <v>270</v>
      </c>
      <c r="AW42" s="2">
        <v>0.23</v>
      </c>
      <c r="AX42" s="69">
        <f t="shared" si="20"/>
        <v>6.2992125984251963</v>
      </c>
      <c r="AY42" s="4">
        <v>261</v>
      </c>
      <c r="AZ42" s="2">
        <v>0.49</v>
      </c>
      <c r="BA42" s="69">
        <f t="shared" si="21"/>
        <v>2.7559055118110236</v>
      </c>
      <c r="BB42">
        <f t="shared" si="22"/>
        <v>0</v>
      </c>
      <c r="BC42">
        <f t="shared" si="23"/>
        <v>0</v>
      </c>
    </row>
    <row r="43" spans="1:55" x14ac:dyDescent="0.2">
      <c r="A43" s="12">
        <v>41</v>
      </c>
      <c r="B43" s="13">
        <f t="shared" si="15"/>
        <v>282</v>
      </c>
      <c r="C43" s="15">
        <v>282</v>
      </c>
      <c r="D43" s="13">
        <v>282</v>
      </c>
      <c r="E43" s="16">
        <v>0</v>
      </c>
      <c r="F43" s="16">
        <f t="shared" si="9"/>
        <v>0</v>
      </c>
      <c r="G43" s="30">
        <v>1.3348</v>
      </c>
      <c r="H43" s="15">
        <v>282</v>
      </c>
      <c r="I43" s="13">
        <v>282</v>
      </c>
      <c r="J43" s="16">
        <v>0</v>
      </c>
      <c r="K43" s="16">
        <f t="shared" si="10"/>
        <v>0</v>
      </c>
      <c r="L43" s="30">
        <v>5.8197000000000001</v>
      </c>
      <c r="M43" s="15">
        <v>282</v>
      </c>
      <c r="N43" s="13">
        <v>282</v>
      </c>
      <c r="O43" s="16">
        <v>0</v>
      </c>
      <c r="P43" s="16">
        <f t="shared" si="11"/>
        <v>0</v>
      </c>
      <c r="Q43" s="30">
        <v>3.2641</v>
      </c>
      <c r="R43" s="16">
        <v>282</v>
      </c>
      <c r="S43" s="16">
        <v>282</v>
      </c>
      <c r="T43" s="16">
        <v>0</v>
      </c>
      <c r="U43" s="16">
        <f t="shared" si="12"/>
        <v>0</v>
      </c>
      <c r="V43" s="16">
        <v>4.1711999999999998</v>
      </c>
      <c r="W43" s="15">
        <v>282</v>
      </c>
      <c r="X43" s="13">
        <v>282</v>
      </c>
      <c r="Y43" s="16">
        <v>0</v>
      </c>
      <c r="Z43" s="16">
        <f t="shared" si="13"/>
        <v>0</v>
      </c>
      <c r="AA43" s="30">
        <v>0.63949999999999996</v>
      </c>
      <c r="AB43" s="16">
        <v>282</v>
      </c>
      <c r="AC43" s="16">
        <v>282</v>
      </c>
      <c r="AD43" s="16">
        <v>0</v>
      </c>
      <c r="AE43" s="16">
        <f t="shared" si="14"/>
        <v>0</v>
      </c>
      <c r="AF43" s="16">
        <v>0.88819999999999999</v>
      </c>
      <c r="AG43" s="15">
        <v>289</v>
      </c>
      <c r="AH43" s="16">
        <f t="shared" si="16"/>
        <v>2.4822695035460995</v>
      </c>
      <c r="AI43" s="13">
        <v>289</v>
      </c>
      <c r="AJ43" s="16">
        <f t="shared" si="17"/>
        <v>2.4822695035460995</v>
      </c>
      <c r="AK43" s="13">
        <v>9.41</v>
      </c>
      <c r="AL43" s="13">
        <v>305</v>
      </c>
      <c r="AM43" s="13">
        <v>469.27</v>
      </c>
      <c r="AN43" s="13">
        <v>10</v>
      </c>
      <c r="AO43" s="13">
        <v>0.05</v>
      </c>
      <c r="AP43" s="4">
        <v>289</v>
      </c>
      <c r="AQ43" s="2">
        <v>0.13</v>
      </c>
      <c r="AR43" s="69">
        <f t="shared" si="18"/>
        <v>2.4822695035460995</v>
      </c>
      <c r="AS43" s="4">
        <v>289</v>
      </c>
      <c r="AT43" s="2">
        <v>0.15</v>
      </c>
      <c r="AU43" s="69">
        <f t="shared" si="19"/>
        <v>2.4822695035460995</v>
      </c>
      <c r="AV43" s="4">
        <v>289</v>
      </c>
      <c r="AW43" s="2">
        <v>0.21</v>
      </c>
      <c r="AX43" s="69">
        <f t="shared" si="20"/>
        <v>2.4822695035460995</v>
      </c>
      <c r="AY43" s="4">
        <v>292</v>
      </c>
      <c r="AZ43" s="2">
        <v>0.25</v>
      </c>
      <c r="BA43" s="69">
        <f t="shared" si="21"/>
        <v>3.5460992907801421</v>
      </c>
      <c r="BB43">
        <f t="shared" si="22"/>
        <v>0</v>
      </c>
      <c r="BC43">
        <f t="shared" si="23"/>
        <v>0</v>
      </c>
    </row>
    <row r="44" spans="1:55" x14ac:dyDescent="0.2">
      <c r="A44" s="12">
        <v>42</v>
      </c>
      <c r="B44" s="13">
        <f t="shared" si="15"/>
        <v>292</v>
      </c>
      <c r="C44" s="15">
        <v>292</v>
      </c>
      <c r="D44" s="13">
        <v>292</v>
      </c>
      <c r="E44" s="16">
        <v>0</v>
      </c>
      <c r="F44" s="16">
        <f t="shared" si="9"/>
        <v>0</v>
      </c>
      <c r="G44" s="30">
        <v>2.4205999999999999</v>
      </c>
      <c r="H44" s="15">
        <v>292</v>
      </c>
      <c r="I44" s="13">
        <v>292</v>
      </c>
      <c r="J44" s="16">
        <v>0</v>
      </c>
      <c r="K44" s="16">
        <f t="shared" si="10"/>
        <v>0</v>
      </c>
      <c r="L44" s="30">
        <v>13.7523</v>
      </c>
      <c r="M44" s="15">
        <v>292</v>
      </c>
      <c r="N44" s="13">
        <v>292</v>
      </c>
      <c r="O44" s="16">
        <v>0</v>
      </c>
      <c r="P44" s="16">
        <f t="shared" si="11"/>
        <v>0</v>
      </c>
      <c r="Q44" s="30">
        <v>7.6696</v>
      </c>
      <c r="R44" s="16">
        <v>292</v>
      </c>
      <c r="S44" s="16">
        <v>292</v>
      </c>
      <c r="T44" s="16">
        <v>0</v>
      </c>
      <c r="U44" s="16">
        <f t="shared" si="12"/>
        <v>0</v>
      </c>
      <c r="V44" s="16">
        <v>10.033899999999999</v>
      </c>
      <c r="W44" s="15">
        <v>292</v>
      </c>
      <c r="X44" s="13">
        <v>292</v>
      </c>
      <c r="Y44" s="16">
        <v>0</v>
      </c>
      <c r="Z44" s="16">
        <f t="shared" si="13"/>
        <v>0</v>
      </c>
      <c r="AA44" s="30">
        <v>3.6070000000000002</v>
      </c>
      <c r="AB44" s="16">
        <v>292</v>
      </c>
      <c r="AC44" s="16">
        <v>292</v>
      </c>
      <c r="AD44" s="16">
        <v>0</v>
      </c>
      <c r="AE44" s="16">
        <f t="shared" si="14"/>
        <v>0</v>
      </c>
      <c r="AF44" s="16">
        <v>5.0187999999999997</v>
      </c>
      <c r="AG44" s="15">
        <v>297</v>
      </c>
      <c r="AH44" s="16">
        <f t="shared" si="16"/>
        <v>1.7123287671232876</v>
      </c>
      <c r="AI44" s="13">
        <v>297</v>
      </c>
      <c r="AJ44" s="16">
        <f t="shared" si="17"/>
        <v>1.7123287671232876</v>
      </c>
      <c r="AK44" s="13">
        <v>10.49</v>
      </c>
      <c r="AL44" s="13">
        <v>321</v>
      </c>
      <c r="AM44" s="13">
        <v>517.62</v>
      </c>
      <c r="AN44" s="13">
        <v>9.3000000000000007</v>
      </c>
      <c r="AO44" s="13">
        <v>0.06</v>
      </c>
      <c r="AP44" s="4">
        <v>296</v>
      </c>
      <c r="AQ44" s="2">
        <v>0.18</v>
      </c>
      <c r="AR44" s="69">
        <f t="shared" si="18"/>
        <v>1.3698630136986301</v>
      </c>
      <c r="AS44" s="4">
        <v>296</v>
      </c>
      <c r="AT44" s="2">
        <v>0.19</v>
      </c>
      <c r="AU44" s="69">
        <f t="shared" si="19"/>
        <v>1.3698630136986301</v>
      </c>
      <c r="AV44" s="4">
        <v>295</v>
      </c>
      <c r="AW44" s="2">
        <v>0.37</v>
      </c>
      <c r="AX44" s="69">
        <f t="shared" si="20"/>
        <v>1.0273972602739725</v>
      </c>
      <c r="AY44" s="4">
        <v>297</v>
      </c>
      <c r="AZ44" s="2">
        <v>0.39</v>
      </c>
      <c r="BA44" s="69">
        <f t="shared" si="21"/>
        <v>1.7123287671232876</v>
      </c>
      <c r="BB44">
        <f t="shared" si="22"/>
        <v>0</v>
      </c>
      <c r="BC44">
        <f t="shared" si="23"/>
        <v>0</v>
      </c>
    </row>
    <row r="45" spans="1:55" x14ac:dyDescent="0.2">
      <c r="A45" s="12">
        <v>43</v>
      </c>
      <c r="B45" s="13">
        <f t="shared" si="15"/>
        <v>291</v>
      </c>
      <c r="C45" s="15">
        <v>291</v>
      </c>
      <c r="D45" s="13">
        <v>291</v>
      </c>
      <c r="E45" s="16">
        <v>0</v>
      </c>
      <c r="F45" s="16">
        <f t="shared" si="9"/>
        <v>0</v>
      </c>
      <c r="G45" s="30">
        <v>1275.4058</v>
      </c>
      <c r="H45" s="15">
        <v>291</v>
      </c>
      <c r="I45" s="13">
        <v>291</v>
      </c>
      <c r="J45" s="16">
        <v>0</v>
      </c>
      <c r="K45" s="16">
        <f t="shared" si="10"/>
        <v>0</v>
      </c>
      <c r="L45" s="30">
        <v>2927.2855</v>
      </c>
      <c r="M45" s="15">
        <v>291</v>
      </c>
      <c r="N45" s="13">
        <v>291</v>
      </c>
      <c r="O45" s="16">
        <v>0</v>
      </c>
      <c r="P45" s="16">
        <f t="shared" si="11"/>
        <v>0</v>
      </c>
      <c r="Q45" s="30">
        <v>405.31319999999999</v>
      </c>
      <c r="R45" s="16">
        <v>297</v>
      </c>
      <c r="S45" s="16">
        <v>282</v>
      </c>
      <c r="T45" s="16">
        <v>5.3190999999999997</v>
      </c>
      <c r="U45" s="16">
        <f t="shared" si="12"/>
        <v>2.0618556701030926</v>
      </c>
      <c r="V45" s="16">
        <v>20.000900000000001</v>
      </c>
      <c r="W45" s="15">
        <v>291</v>
      </c>
      <c r="X45" s="13">
        <v>291</v>
      </c>
      <c r="Y45" s="16">
        <v>0</v>
      </c>
      <c r="Z45" s="16">
        <f t="shared" si="13"/>
        <v>0</v>
      </c>
      <c r="AA45" s="30">
        <v>12.6317</v>
      </c>
      <c r="AB45" s="16">
        <v>291</v>
      </c>
      <c r="AC45" s="16">
        <v>291</v>
      </c>
      <c r="AD45" s="16">
        <v>0</v>
      </c>
      <c r="AE45" s="16">
        <f t="shared" si="14"/>
        <v>0</v>
      </c>
      <c r="AF45" s="16">
        <v>18.1477</v>
      </c>
      <c r="AG45" s="15">
        <v>297</v>
      </c>
      <c r="AH45" s="16">
        <f t="shared" si="16"/>
        <v>2.0618556701030926</v>
      </c>
      <c r="AI45" s="13">
        <v>297</v>
      </c>
      <c r="AJ45" s="16">
        <f t="shared" si="17"/>
        <v>2.0618556701030926</v>
      </c>
      <c r="AK45" s="13">
        <v>10.67</v>
      </c>
      <c r="AL45" s="13">
        <v>318</v>
      </c>
      <c r="AM45" s="13">
        <v>552.83000000000004</v>
      </c>
      <c r="AN45" s="13">
        <v>10.4</v>
      </c>
      <c r="AO45" s="13">
        <v>0.08</v>
      </c>
      <c r="AP45" s="4">
        <v>310</v>
      </c>
      <c r="AQ45" s="2">
        <v>0.2</v>
      </c>
      <c r="AR45" s="69">
        <f t="shared" si="18"/>
        <v>6.5292096219931279</v>
      </c>
      <c r="AS45" s="4">
        <v>310</v>
      </c>
      <c r="AT45" s="2">
        <v>0.22</v>
      </c>
      <c r="AU45" s="69">
        <f t="shared" si="19"/>
        <v>6.5292096219931279</v>
      </c>
      <c r="AV45" s="4">
        <v>298</v>
      </c>
      <c r="AW45" s="2">
        <v>0.48</v>
      </c>
      <c r="AX45" s="69">
        <f t="shared" si="20"/>
        <v>2.4054982817869419</v>
      </c>
      <c r="AY45" s="4">
        <v>299</v>
      </c>
      <c r="AZ45" s="2">
        <v>0.34</v>
      </c>
      <c r="BA45" s="69">
        <f t="shared" si="21"/>
        <v>2.7491408934707904</v>
      </c>
      <c r="BB45">
        <f t="shared" si="22"/>
        <v>0</v>
      </c>
      <c r="BC45">
        <f t="shared" si="23"/>
        <v>0</v>
      </c>
    </row>
    <row r="46" spans="1:55" x14ac:dyDescent="0.2">
      <c r="A46" s="12">
        <v>44</v>
      </c>
      <c r="B46" s="13">
        <f t="shared" si="15"/>
        <v>264</v>
      </c>
      <c r="C46" s="15">
        <v>264</v>
      </c>
      <c r="D46" s="13">
        <v>264</v>
      </c>
      <c r="E46" s="16">
        <v>0</v>
      </c>
      <c r="F46" s="16">
        <f t="shared" si="9"/>
        <v>0</v>
      </c>
      <c r="G46" s="30">
        <v>18.259</v>
      </c>
      <c r="H46" s="15">
        <v>264</v>
      </c>
      <c r="I46" s="13">
        <v>264</v>
      </c>
      <c r="J46" s="16">
        <v>0</v>
      </c>
      <c r="K46" s="16">
        <f t="shared" si="10"/>
        <v>0</v>
      </c>
      <c r="L46" s="30">
        <v>27.538799999999998</v>
      </c>
      <c r="M46" s="15">
        <v>264</v>
      </c>
      <c r="N46" s="13">
        <v>264</v>
      </c>
      <c r="O46" s="16">
        <v>0</v>
      </c>
      <c r="P46" s="16">
        <f t="shared" si="11"/>
        <v>0</v>
      </c>
      <c r="Q46" s="30">
        <v>15.8558</v>
      </c>
      <c r="R46" s="16">
        <v>264</v>
      </c>
      <c r="S46" s="16">
        <v>261.9221</v>
      </c>
      <c r="T46" s="16">
        <v>0.79330000000000001</v>
      </c>
      <c r="U46" s="16">
        <f t="shared" si="12"/>
        <v>0</v>
      </c>
      <c r="V46" s="16">
        <v>20.000499999999999</v>
      </c>
      <c r="W46" s="15">
        <v>264</v>
      </c>
      <c r="X46" s="13">
        <v>264</v>
      </c>
      <c r="Y46" s="16">
        <v>0</v>
      </c>
      <c r="Z46" s="16">
        <f t="shared" si="13"/>
        <v>0</v>
      </c>
      <c r="AA46" s="30">
        <v>9.3140999999999998</v>
      </c>
      <c r="AB46" s="16">
        <v>264</v>
      </c>
      <c r="AC46" s="16">
        <v>264</v>
      </c>
      <c r="AD46" s="16">
        <v>0</v>
      </c>
      <c r="AE46" s="16">
        <f t="shared" si="14"/>
        <v>0</v>
      </c>
      <c r="AF46" s="16">
        <v>16.505800000000001</v>
      </c>
      <c r="AG46" s="15">
        <v>270</v>
      </c>
      <c r="AH46" s="16">
        <f t="shared" si="16"/>
        <v>2.2727272727272729</v>
      </c>
      <c r="AI46" s="13">
        <v>270</v>
      </c>
      <c r="AJ46" s="16">
        <f t="shared" si="17"/>
        <v>2.2727272727272729</v>
      </c>
      <c r="AK46" s="13">
        <v>9.6300000000000008</v>
      </c>
      <c r="AL46" s="13">
        <v>281</v>
      </c>
      <c r="AM46" s="13">
        <v>491.92</v>
      </c>
      <c r="AN46" s="13">
        <v>6.3</v>
      </c>
      <c r="AO46" s="13">
        <v>0.08</v>
      </c>
      <c r="AP46" s="4">
        <v>271</v>
      </c>
      <c r="AQ46" s="2">
        <v>0.28000000000000003</v>
      </c>
      <c r="AR46" s="69">
        <f t="shared" si="18"/>
        <v>2.6515151515151514</v>
      </c>
      <c r="AS46" s="4">
        <v>286</v>
      </c>
      <c r="AT46" s="2">
        <v>0.19</v>
      </c>
      <c r="AU46" s="69">
        <f t="shared" si="19"/>
        <v>8.3333333333333321</v>
      </c>
      <c r="AV46" s="4">
        <v>271</v>
      </c>
      <c r="AW46" s="2">
        <v>0.36</v>
      </c>
      <c r="AX46" s="69">
        <f t="shared" si="20"/>
        <v>2.6515151515151514</v>
      </c>
      <c r="AY46" s="4">
        <v>271</v>
      </c>
      <c r="AZ46" s="2">
        <v>0.33</v>
      </c>
      <c r="BA46" s="69">
        <f t="shared" si="21"/>
        <v>2.6515151515151514</v>
      </c>
      <c r="BB46">
        <f t="shared" si="22"/>
        <v>0</v>
      </c>
      <c r="BC46">
        <f t="shared" si="23"/>
        <v>0</v>
      </c>
    </row>
    <row r="47" spans="1:55" x14ac:dyDescent="0.2">
      <c r="A47" s="12">
        <v>45</v>
      </c>
      <c r="B47" s="13">
        <f t="shared" si="15"/>
        <v>317</v>
      </c>
      <c r="C47" s="15">
        <v>317</v>
      </c>
      <c r="D47" s="13">
        <v>317</v>
      </c>
      <c r="E47" s="16">
        <v>0</v>
      </c>
      <c r="F47" s="16">
        <f t="shared" si="9"/>
        <v>0</v>
      </c>
      <c r="G47" s="30">
        <v>26.069199999999999</v>
      </c>
      <c r="H47" s="15">
        <v>317</v>
      </c>
      <c r="I47" s="13">
        <v>317</v>
      </c>
      <c r="J47" s="16">
        <v>0</v>
      </c>
      <c r="K47" s="16">
        <f t="shared" si="10"/>
        <v>0</v>
      </c>
      <c r="L47" s="30">
        <v>38.084899999999998</v>
      </c>
      <c r="M47" s="15">
        <v>317</v>
      </c>
      <c r="N47" s="13">
        <v>317</v>
      </c>
      <c r="O47" s="16">
        <v>0</v>
      </c>
      <c r="P47" s="16">
        <f t="shared" si="11"/>
        <v>0</v>
      </c>
      <c r="Q47" s="30">
        <v>44.718899999999998</v>
      </c>
      <c r="R47" s="16">
        <v>322</v>
      </c>
      <c r="S47" s="16">
        <v>312</v>
      </c>
      <c r="T47" s="16">
        <v>3.2050999999999998</v>
      </c>
      <c r="U47" s="16">
        <f t="shared" si="12"/>
        <v>1.5772870662460567</v>
      </c>
      <c r="V47" s="16">
        <v>20.001799999999999</v>
      </c>
      <c r="W47" s="15">
        <v>317</v>
      </c>
      <c r="X47" s="13">
        <v>317</v>
      </c>
      <c r="Y47" s="16">
        <v>0</v>
      </c>
      <c r="Z47" s="16">
        <f t="shared" si="13"/>
        <v>0</v>
      </c>
      <c r="AA47" s="30">
        <v>2.4544000000000001</v>
      </c>
      <c r="AB47" s="16">
        <v>317</v>
      </c>
      <c r="AC47" s="16">
        <v>317</v>
      </c>
      <c r="AD47" s="16">
        <v>0</v>
      </c>
      <c r="AE47" s="16">
        <f t="shared" si="14"/>
        <v>0</v>
      </c>
      <c r="AF47" s="16">
        <v>4.5796999999999999</v>
      </c>
      <c r="AG47" s="15">
        <v>322</v>
      </c>
      <c r="AH47" s="16">
        <f t="shared" si="16"/>
        <v>1.5772870662460567</v>
      </c>
      <c r="AI47" s="13">
        <v>322</v>
      </c>
      <c r="AJ47" s="16">
        <f t="shared" si="17"/>
        <v>1.5772870662460567</v>
      </c>
      <c r="AK47" s="13">
        <v>11.18</v>
      </c>
      <c r="AL47" s="13">
        <v>345</v>
      </c>
      <c r="AM47" s="13">
        <v>572.65</v>
      </c>
      <c r="AN47" s="13">
        <v>12.6</v>
      </c>
      <c r="AO47" s="13">
        <v>0.09</v>
      </c>
      <c r="AP47" s="4">
        <v>328</v>
      </c>
      <c r="AQ47" s="2">
        <v>0.25</v>
      </c>
      <c r="AR47" s="69">
        <f t="shared" si="18"/>
        <v>3.4700315457413247</v>
      </c>
      <c r="AS47" s="4">
        <v>328</v>
      </c>
      <c r="AT47" s="2">
        <v>0.25</v>
      </c>
      <c r="AU47" s="69">
        <f t="shared" si="19"/>
        <v>3.4700315457413247</v>
      </c>
      <c r="AV47" s="4">
        <v>328</v>
      </c>
      <c r="AW47" s="2">
        <v>0.38</v>
      </c>
      <c r="AX47" s="69">
        <f t="shared" si="20"/>
        <v>3.4700315457413247</v>
      </c>
      <c r="AY47" s="4">
        <v>332</v>
      </c>
      <c r="AZ47" s="2">
        <v>0.36</v>
      </c>
      <c r="BA47" s="69">
        <f t="shared" si="21"/>
        <v>4.7318611987381702</v>
      </c>
      <c r="BB47">
        <f t="shared" si="22"/>
        <v>0</v>
      </c>
      <c r="BC47">
        <f t="shared" si="23"/>
        <v>0</v>
      </c>
    </row>
    <row r="48" spans="1:55" x14ac:dyDescent="0.2">
      <c r="A48" s="12">
        <v>46</v>
      </c>
      <c r="B48" s="13">
        <f t="shared" si="15"/>
        <v>242</v>
      </c>
      <c r="C48" s="15">
        <v>242</v>
      </c>
      <c r="D48" s="13">
        <v>242</v>
      </c>
      <c r="E48" s="16">
        <v>0</v>
      </c>
      <c r="F48" s="16">
        <f t="shared" si="9"/>
        <v>0</v>
      </c>
      <c r="G48" s="30">
        <v>0.90039999999999998</v>
      </c>
      <c r="H48" s="15">
        <v>242</v>
      </c>
      <c r="I48" s="13">
        <v>242</v>
      </c>
      <c r="J48" s="16">
        <v>0</v>
      </c>
      <c r="K48" s="16">
        <f t="shared" si="10"/>
        <v>0</v>
      </c>
      <c r="L48" s="30">
        <v>1.8340000000000001</v>
      </c>
      <c r="M48" s="15">
        <v>242</v>
      </c>
      <c r="N48" s="13">
        <v>242</v>
      </c>
      <c r="O48" s="16">
        <v>0</v>
      </c>
      <c r="P48" s="16">
        <f t="shared" si="11"/>
        <v>0</v>
      </c>
      <c r="Q48" s="30">
        <v>1.0581</v>
      </c>
      <c r="R48" s="16">
        <v>242</v>
      </c>
      <c r="S48" s="16">
        <v>242</v>
      </c>
      <c r="T48" s="16">
        <v>0</v>
      </c>
      <c r="U48" s="16">
        <f t="shared" si="12"/>
        <v>0</v>
      </c>
      <c r="V48" s="16">
        <v>1.3525</v>
      </c>
      <c r="W48" s="15">
        <v>242</v>
      </c>
      <c r="X48" s="13">
        <v>242</v>
      </c>
      <c r="Y48" s="16">
        <v>0</v>
      </c>
      <c r="Z48" s="16">
        <f t="shared" si="13"/>
        <v>0</v>
      </c>
      <c r="AA48" s="30">
        <v>1.1282000000000001</v>
      </c>
      <c r="AB48" s="16">
        <v>242</v>
      </c>
      <c r="AC48" s="16">
        <v>242</v>
      </c>
      <c r="AD48" s="16">
        <v>0</v>
      </c>
      <c r="AE48" s="16">
        <f t="shared" si="14"/>
        <v>0</v>
      </c>
      <c r="AF48" s="16">
        <v>1.9745999999999999</v>
      </c>
      <c r="AG48" s="15">
        <v>243</v>
      </c>
      <c r="AH48" s="16">
        <f t="shared" si="16"/>
        <v>0.41322314049586778</v>
      </c>
      <c r="AI48" s="13">
        <v>243</v>
      </c>
      <c r="AJ48" s="16">
        <f t="shared" si="17"/>
        <v>0.41322314049586778</v>
      </c>
      <c r="AK48" s="13">
        <v>9.4600000000000009</v>
      </c>
      <c r="AL48" s="13">
        <v>250</v>
      </c>
      <c r="AM48" s="13">
        <v>438.66</v>
      </c>
      <c r="AN48" s="13">
        <v>8.1999999999999993</v>
      </c>
      <c r="AO48" s="13">
        <v>0.05</v>
      </c>
      <c r="AP48" s="4">
        <v>252</v>
      </c>
      <c r="AQ48" s="2">
        <v>0.24</v>
      </c>
      <c r="AR48" s="69">
        <f t="shared" si="18"/>
        <v>4.1322314049586781</v>
      </c>
      <c r="AS48" s="4">
        <v>261</v>
      </c>
      <c r="AT48" s="2">
        <v>7.0000000000000007E-2</v>
      </c>
      <c r="AU48" s="69">
        <f t="shared" si="19"/>
        <v>7.8512396694214877</v>
      </c>
      <c r="AV48" s="4">
        <v>252</v>
      </c>
      <c r="AW48" s="2">
        <v>0.32</v>
      </c>
      <c r="AX48" s="69">
        <f t="shared" si="20"/>
        <v>4.1322314049586781</v>
      </c>
      <c r="AY48" s="4">
        <v>253</v>
      </c>
      <c r="AZ48" s="2">
        <v>0.32</v>
      </c>
      <c r="BA48" s="69">
        <f t="shared" si="21"/>
        <v>4.5454545454545459</v>
      </c>
      <c r="BB48">
        <f t="shared" si="22"/>
        <v>0</v>
      </c>
      <c r="BC48">
        <f t="shared" si="23"/>
        <v>0</v>
      </c>
    </row>
    <row r="49" spans="1:55" x14ac:dyDescent="0.2">
      <c r="A49" s="12">
        <v>47</v>
      </c>
      <c r="B49" s="13">
        <f t="shared" si="15"/>
        <v>314</v>
      </c>
      <c r="C49" s="15">
        <v>314</v>
      </c>
      <c r="D49" s="13">
        <v>314</v>
      </c>
      <c r="E49" s="16">
        <v>0</v>
      </c>
      <c r="F49" s="16">
        <f t="shared" si="9"/>
        <v>0</v>
      </c>
      <c r="G49" s="30">
        <v>31.936599999999999</v>
      </c>
      <c r="H49" s="15">
        <v>314</v>
      </c>
      <c r="I49" s="13">
        <v>314</v>
      </c>
      <c r="J49" s="16">
        <v>0</v>
      </c>
      <c r="K49" s="16">
        <f t="shared" si="10"/>
        <v>0</v>
      </c>
      <c r="L49" s="30">
        <v>52.686900000000001</v>
      </c>
      <c r="M49" s="15">
        <v>314</v>
      </c>
      <c r="N49" s="13">
        <v>314</v>
      </c>
      <c r="O49" s="16">
        <v>0</v>
      </c>
      <c r="P49" s="16">
        <f t="shared" si="11"/>
        <v>0</v>
      </c>
      <c r="Q49" s="30">
        <v>31.991299999999999</v>
      </c>
      <c r="R49" s="16">
        <v>315</v>
      </c>
      <c r="S49" s="16">
        <v>310.01979999999998</v>
      </c>
      <c r="T49" s="16">
        <v>1.6064000000000001</v>
      </c>
      <c r="U49" s="16">
        <f t="shared" si="12"/>
        <v>0.31847133757961787</v>
      </c>
      <c r="V49" s="16">
        <v>20.002400000000002</v>
      </c>
      <c r="W49" s="15">
        <v>314</v>
      </c>
      <c r="X49" s="13">
        <v>314</v>
      </c>
      <c r="Y49" s="16">
        <v>0</v>
      </c>
      <c r="Z49" s="16">
        <f t="shared" si="13"/>
        <v>0</v>
      </c>
      <c r="AA49" s="30">
        <v>10.1448</v>
      </c>
      <c r="AB49" s="16">
        <v>314</v>
      </c>
      <c r="AC49" s="16">
        <v>314</v>
      </c>
      <c r="AD49" s="16">
        <v>0</v>
      </c>
      <c r="AE49" s="16">
        <f t="shared" si="14"/>
        <v>0</v>
      </c>
      <c r="AF49" s="16">
        <v>17.1021</v>
      </c>
      <c r="AG49" s="15">
        <v>323</v>
      </c>
      <c r="AH49" s="16">
        <f t="shared" si="16"/>
        <v>2.8662420382165608</v>
      </c>
      <c r="AI49" s="13">
        <v>323</v>
      </c>
      <c r="AJ49" s="16">
        <f t="shared" si="17"/>
        <v>2.8662420382165608</v>
      </c>
      <c r="AK49" s="13">
        <v>10.029999999999999</v>
      </c>
      <c r="AL49" s="13">
        <v>345</v>
      </c>
      <c r="AM49" s="13">
        <v>534.86</v>
      </c>
      <c r="AN49" s="13">
        <v>11.3</v>
      </c>
      <c r="AO49" s="13">
        <v>7.0000000000000007E-2</v>
      </c>
      <c r="AP49" s="4">
        <v>330</v>
      </c>
      <c r="AQ49" s="2">
        <v>0.27</v>
      </c>
      <c r="AR49" s="69">
        <f t="shared" si="18"/>
        <v>5.095541401273886</v>
      </c>
      <c r="AS49" s="4">
        <v>336</v>
      </c>
      <c r="AT49" s="2">
        <v>0.09</v>
      </c>
      <c r="AU49" s="69">
        <f t="shared" si="19"/>
        <v>7.0063694267515926</v>
      </c>
      <c r="AV49" s="4">
        <v>330</v>
      </c>
      <c r="AW49" s="2">
        <v>0.38</v>
      </c>
      <c r="AX49" s="69">
        <f t="shared" si="20"/>
        <v>5.095541401273886</v>
      </c>
      <c r="AY49" s="4">
        <v>339</v>
      </c>
      <c r="AZ49" s="2">
        <v>0.34</v>
      </c>
      <c r="BA49" s="69">
        <f t="shared" si="21"/>
        <v>7.9617834394904454</v>
      </c>
      <c r="BB49">
        <f t="shared" si="22"/>
        <v>0</v>
      </c>
      <c r="BC49">
        <f t="shared" si="23"/>
        <v>0</v>
      </c>
    </row>
    <row r="50" spans="1:55" x14ac:dyDescent="0.2">
      <c r="A50" s="12">
        <v>48</v>
      </c>
      <c r="B50" s="13">
        <f t="shared" si="15"/>
        <v>294</v>
      </c>
      <c r="C50" s="15">
        <v>294</v>
      </c>
      <c r="D50" s="13">
        <v>294</v>
      </c>
      <c r="E50" s="16">
        <v>0</v>
      </c>
      <c r="F50" s="16">
        <f t="shared" si="9"/>
        <v>0</v>
      </c>
      <c r="G50" s="30">
        <v>4.9923000000000002</v>
      </c>
      <c r="H50" s="15">
        <v>294</v>
      </c>
      <c r="I50" s="13">
        <v>294</v>
      </c>
      <c r="J50" s="16">
        <v>0</v>
      </c>
      <c r="K50" s="16">
        <f t="shared" si="10"/>
        <v>0</v>
      </c>
      <c r="L50" s="30">
        <v>12.3523</v>
      </c>
      <c r="M50" s="15">
        <v>294</v>
      </c>
      <c r="N50" s="13">
        <v>294</v>
      </c>
      <c r="O50" s="16">
        <v>0</v>
      </c>
      <c r="P50" s="16">
        <f t="shared" si="11"/>
        <v>0</v>
      </c>
      <c r="Q50" s="30">
        <v>5.9794</v>
      </c>
      <c r="R50" s="16">
        <v>294</v>
      </c>
      <c r="S50" s="16">
        <v>294</v>
      </c>
      <c r="T50" s="16">
        <v>0</v>
      </c>
      <c r="U50" s="16">
        <f t="shared" si="12"/>
        <v>0</v>
      </c>
      <c r="V50" s="16">
        <v>7.8255999999999997</v>
      </c>
      <c r="W50" s="15">
        <v>294</v>
      </c>
      <c r="X50" s="13">
        <v>294</v>
      </c>
      <c r="Y50" s="16">
        <v>0</v>
      </c>
      <c r="Z50" s="16">
        <f t="shared" si="13"/>
        <v>0</v>
      </c>
      <c r="AA50" s="30">
        <v>2.4277000000000002</v>
      </c>
      <c r="AB50" s="16">
        <v>294</v>
      </c>
      <c r="AC50" s="16">
        <v>294</v>
      </c>
      <c r="AD50" s="16">
        <v>0</v>
      </c>
      <c r="AE50" s="16">
        <f t="shared" si="14"/>
        <v>0</v>
      </c>
      <c r="AF50" s="16">
        <v>3.9779</v>
      </c>
      <c r="AG50" s="15">
        <v>297</v>
      </c>
      <c r="AH50" s="16">
        <f t="shared" si="16"/>
        <v>1.0204081632653061</v>
      </c>
      <c r="AI50" s="13">
        <v>302.39999999999998</v>
      </c>
      <c r="AJ50" s="16">
        <f t="shared" si="17"/>
        <v>2.8571428571428492</v>
      </c>
      <c r="AK50" s="13">
        <v>10.53</v>
      </c>
      <c r="AL50" s="13">
        <v>329</v>
      </c>
      <c r="AM50" s="13">
        <v>547.32000000000005</v>
      </c>
      <c r="AN50" s="13">
        <v>59.7</v>
      </c>
      <c r="AO50" s="13">
        <v>0.08</v>
      </c>
      <c r="AP50" s="4">
        <v>315</v>
      </c>
      <c r="AQ50" s="2">
        <v>0.2</v>
      </c>
      <c r="AR50" s="69">
        <f t="shared" si="18"/>
        <v>7.1428571428571423</v>
      </c>
      <c r="AS50" s="4">
        <v>316</v>
      </c>
      <c r="AT50" s="2">
        <v>0.22</v>
      </c>
      <c r="AU50" s="69">
        <f t="shared" si="19"/>
        <v>7.4829931972789119</v>
      </c>
      <c r="AV50" s="4">
        <v>315</v>
      </c>
      <c r="AW50" s="2">
        <v>0.36</v>
      </c>
      <c r="AX50" s="69">
        <f t="shared" si="20"/>
        <v>7.1428571428571423</v>
      </c>
      <c r="AY50" s="4">
        <v>301</v>
      </c>
      <c r="AZ50" s="2">
        <v>0.43</v>
      </c>
      <c r="BA50" s="69">
        <f t="shared" si="21"/>
        <v>2.3809523809523809</v>
      </c>
      <c r="BB50">
        <f t="shared" si="22"/>
        <v>0</v>
      </c>
      <c r="BC50">
        <f t="shared" si="23"/>
        <v>0</v>
      </c>
    </row>
    <row r="51" spans="1:55" x14ac:dyDescent="0.2">
      <c r="A51" s="12">
        <v>49</v>
      </c>
      <c r="B51" s="13">
        <f t="shared" si="15"/>
        <v>264</v>
      </c>
      <c r="C51" s="15">
        <v>264</v>
      </c>
      <c r="D51" s="13">
        <v>264</v>
      </c>
      <c r="E51" s="16">
        <v>0</v>
      </c>
      <c r="F51" s="16">
        <f t="shared" si="9"/>
        <v>0</v>
      </c>
      <c r="G51" s="30">
        <v>21.192299999999999</v>
      </c>
      <c r="H51" s="15">
        <v>264</v>
      </c>
      <c r="I51" s="13">
        <v>264</v>
      </c>
      <c r="J51" s="16">
        <v>0</v>
      </c>
      <c r="K51" s="16">
        <f t="shared" si="10"/>
        <v>0</v>
      </c>
      <c r="L51" s="30">
        <v>35.453099999999999</v>
      </c>
      <c r="M51" s="15">
        <v>264</v>
      </c>
      <c r="N51" s="13">
        <v>264</v>
      </c>
      <c r="O51" s="16">
        <v>0</v>
      </c>
      <c r="P51" s="16">
        <f t="shared" si="11"/>
        <v>0</v>
      </c>
      <c r="Q51" s="30">
        <v>11.267300000000001</v>
      </c>
      <c r="R51" s="16">
        <v>264</v>
      </c>
      <c r="S51" s="16">
        <v>264</v>
      </c>
      <c r="T51" s="16">
        <v>0</v>
      </c>
      <c r="U51" s="16">
        <f t="shared" si="12"/>
        <v>0</v>
      </c>
      <c r="V51" s="16">
        <v>14.683999999999999</v>
      </c>
      <c r="W51" s="15">
        <v>264</v>
      </c>
      <c r="X51" s="13">
        <v>264</v>
      </c>
      <c r="Y51" s="16">
        <v>0</v>
      </c>
      <c r="Z51" s="16">
        <f t="shared" si="13"/>
        <v>0</v>
      </c>
      <c r="AA51" s="30">
        <v>3.8807</v>
      </c>
      <c r="AB51" s="16">
        <v>264</v>
      </c>
      <c r="AC51" s="16">
        <v>264</v>
      </c>
      <c r="AD51" s="16">
        <v>0</v>
      </c>
      <c r="AE51" s="16">
        <f t="shared" si="14"/>
        <v>0</v>
      </c>
      <c r="AF51" s="16">
        <v>5.7450999999999999</v>
      </c>
      <c r="AG51" s="15">
        <v>268</v>
      </c>
      <c r="AH51" s="16">
        <f t="shared" si="16"/>
        <v>1.5151515151515151</v>
      </c>
      <c r="AI51" s="13">
        <v>268</v>
      </c>
      <c r="AJ51" s="16">
        <f t="shared" si="17"/>
        <v>1.5151515151515151</v>
      </c>
      <c r="AK51" s="13">
        <v>10.050000000000001</v>
      </c>
      <c r="AL51" s="13">
        <v>288</v>
      </c>
      <c r="AM51" s="13">
        <v>479.24</v>
      </c>
      <c r="AN51" s="13">
        <v>10.199999999999999</v>
      </c>
      <c r="AO51" s="13">
        <v>0.06</v>
      </c>
      <c r="AP51" s="4">
        <v>269</v>
      </c>
      <c r="AQ51" s="2">
        <v>0.21</v>
      </c>
      <c r="AR51" s="69">
        <f t="shared" si="18"/>
        <v>1.893939393939394</v>
      </c>
      <c r="AS51" s="4">
        <v>271</v>
      </c>
      <c r="AT51" s="2">
        <v>0.23</v>
      </c>
      <c r="AU51" s="69">
        <f t="shared" si="19"/>
        <v>2.6515151515151514</v>
      </c>
      <c r="AV51" s="4">
        <v>269</v>
      </c>
      <c r="AW51" s="2">
        <v>0.23</v>
      </c>
      <c r="AX51" s="69">
        <f t="shared" si="20"/>
        <v>1.893939393939394</v>
      </c>
      <c r="AY51" s="4">
        <v>265</v>
      </c>
      <c r="AZ51" s="2">
        <v>0.22</v>
      </c>
      <c r="BA51" s="69">
        <f t="shared" si="21"/>
        <v>0.37878787878787878</v>
      </c>
      <c r="BB51">
        <f t="shared" si="22"/>
        <v>0</v>
      </c>
      <c r="BC51">
        <f t="shared" si="23"/>
        <v>0</v>
      </c>
    </row>
    <row r="52" spans="1:55" x14ac:dyDescent="0.2">
      <c r="A52" s="12">
        <v>50</v>
      </c>
      <c r="B52" s="13">
        <f t="shared" si="15"/>
        <v>286</v>
      </c>
      <c r="C52" s="15">
        <v>286</v>
      </c>
      <c r="D52" s="13">
        <v>286</v>
      </c>
      <c r="E52" s="16">
        <v>0</v>
      </c>
      <c r="F52" s="16">
        <f t="shared" si="9"/>
        <v>0</v>
      </c>
      <c r="G52" s="30">
        <v>5.8414000000000001</v>
      </c>
      <c r="H52" s="15">
        <v>286</v>
      </c>
      <c r="I52" s="13">
        <v>286</v>
      </c>
      <c r="J52" s="16">
        <v>0</v>
      </c>
      <c r="K52" s="16">
        <f t="shared" si="10"/>
        <v>0</v>
      </c>
      <c r="L52" s="30">
        <v>7.5659000000000001</v>
      </c>
      <c r="M52" s="15">
        <v>286</v>
      </c>
      <c r="N52" s="13">
        <v>286</v>
      </c>
      <c r="O52" s="16">
        <v>0</v>
      </c>
      <c r="P52" s="16">
        <f t="shared" si="11"/>
        <v>0</v>
      </c>
      <c r="Q52" s="30">
        <v>1.8387</v>
      </c>
      <c r="R52" s="16">
        <v>286</v>
      </c>
      <c r="S52" s="16">
        <v>286</v>
      </c>
      <c r="T52" s="16">
        <v>0</v>
      </c>
      <c r="U52" s="16">
        <f t="shared" si="12"/>
        <v>0</v>
      </c>
      <c r="V52" s="16">
        <v>2.3855</v>
      </c>
      <c r="W52" s="15">
        <v>286</v>
      </c>
      <c r="X52" s="13">
        <v>286</v>
      </c>
      <c r="Y52" s="16">
        <v>0</v>
      </c>
      <c r="Z52" s="16">
        <f t="shared" si="13"/>
        <v>0</v>
      </c>
      <c r="AA52" s="30">
        <v>2.5442</v>
      </c>
      <c r="AB52" s="16">
        <v>286</v>
      </c>
      <c r="AC52" s="16">
        <v>286</v>
      </c>
      <c r="AD52" s="16">
        <v>0</v>
      </c>
      <c r="AE52" s="16">
        <f t="shared" si="14"/>
        <v>0</v>
      </c>
      <c r="AF52" s="16">
        <v>3.5882999999999998</v>
      </c>
      <c r="AG52" s="15">
        <v>295</v>
      </c>
      <c r="AH52" s="16">
        <f t="shared" si="16"/>
        <v>3.1468531468531471</v>
      </c>
      <c r="AI52" s="13">
        <v>295</v>
      </c>
      <c r="AJ52" s="16">
        <f t="shared" si="17"/>
        <v>3.1468531468531471</v>
      </c>
      <c r="AK52" s="13">
        <v>10.6</v>
      </c>
      <c r="AL52" s="13">
        <v>319</v>
      </c>
      <c r="AM52" s="13">
        <v>500.25</v>
      </c>
      <c r="AN52" s="13">
        <v>12.1</v>
      </c>
      <c r="AO52" s="13">
        <v>0.06</v>
      </c>
      <c r="AP52" s="4">
        <v>300</v>
      </c>
      <c r="AQ52" s="2">
        <v>0.22</v>
      </c>
      <c r="AR52" s="69">
        <f t="shared" si="18"/>
        <v>4.895104895104895</v>
      </c>
      <c r="AS52" s="4">
        <v>303</v>
      </c>
      <c r="AT52" s="2">
        <v>0.2</v>
      </c>
      <c r="AU52" s="69">
        <f t="shared" si="19"/>
        <v>5.9440559440559442</v>
      </c>
      <c r="AV52" s="4">
        <v>300</v>
      </c>
      <c r="AW52" s="2">
        <v>0.34</v>
      </c>
      <c r="AX52" s="69">
        <f t="shared" si="20"/>
        <v>4.895104895104895</v>
      </c>
      <c r="AY52" s="4">
        <v>295</v>
      </c>
      <c r="AZ52" s="2">
        <v>0.43</v>
      </c>
      <c r="BA52" s="69">
        <f t="shared" si="21"/>
        <v>3.1468531468531471</v>
      </c>
      <c r="BB52">
        <f t="shared" si="22"/>
        <v>0</v>
      </c>
      <c r="BC52">
        <f t="shared" si="23"/>
        <v>0</v>
      </c>
    </row>
    <row r="53" spans="1:55" x14ac:dyDescent="0.2">
      <c r="A53" s="12">
        <v>51</v>
      </c>
      <c r="B53" s="13">
        <f t="shared" si="15"/>
        <v>272.99979999999999</v>
      </c>
      <c r="C53" s="15">
        <v>273</v>
      </c>
      <c r="D53" s="13">
        <v>273</v>
      </c>
      <c r="E53" s="16">
        <v>0</v>
      </c>
      <c r="F53" s="16">
        <f t="shared" si="9"/>
        <v>7.32601269329279E-5</v>
      </c>
      <c r="G53" s="30">
        <v>44.551499999999997</v>
      </c>
      <c r="H53" s="15">
        <v>272.99979999999999</v>
      </c>
      <c r="I53" s="13">
        <v>272.99979999999999</v>
      </c>
      <c r="J53" s="16">
        <v>0</v>
      </c>
      <c r="K53" s="16">
        <f t="shared" si="10"/>
        <v>0</v>
      </c>
      <c r="L53" s="30">
        <v>106.9893</v>
      </c>
      <c r="M53" s="15">
        <v>273</v>
      </c>
      <c r="N53" s="13">
        <v>273</v>
      </c>
      <c r="O53" s="16">
        <v>0</v>
      </c>
      <c r="P53" s="16">
        <f t="shared" si="11"/>
        <v>7.32601269329279E-5</v>
      </c>
      <c r="Q53" s="30">
        <v>23.338699999999999</v>
      </c>
      <c r="R53" s="16">
        <v>274</v>
      </c>
      <c r="S53" s="16">
        <v>270</v>
      </c>
      <c r="T53" s="16">
        <v>1.4815</v>
      </c>
      <c r="U53" s="16">
        <f t="shared" si="12"/>
        <v>0.36637389477941257</v>
      </c>
      <c r="V53" s="16">
        <v>20.001899999999999</v>
      </c>
      <c r="W53" s="15">
        <v>273</v>
      </c>
      <c r="X53" s="13">
        <v>273</v>
      </c>
      <c r="Y53" s="16">
        <v>0</v>
      </c>
      <c r="Z53" s="16">
        <f t="shared" si="13"/>
        <v>7.32601269329279E-5</v>
      </c>
      <c r="AA53" s="30">
        <v>4.3484999999999996</v>
      </c>
      <c r="AB53" s="16">
        <v>273</v>
      </c>
      <c r="AC53" s="16">
        <v>273</v>
      </c>
      <c r="AD53" s="16">
        <v>0</v>
      </c>
      <c r="AE53" s="16">
        <f t="shared" si="14"/>
        <v>7.32601269329279E-5</v>
      </c>
      <c r="AF53" s="16">
        <v>6.4767999999999999</v>
      </c>
      <c r="AG53" s="15">
        <v>280</v>
      </c>
      <c r="AH53" s="16">
        <f t="shared" si="16"/>
        <v>2.5641025641025639</v>
      </c>
      <c r="AI53" s="13">
        <v>280</v>
      </c>
      <c r="AJ53" s="16">
        <f t="shared" si="17"/>
        <v>2.5641025641025639</v>
      </c>
      <c r="AK53" s="13">
        <v>10.029999999999999</v>
      </c>
      <c r="AL53" s="13">
        <v>306</v>
      </c>
      <c r="AM53" s="13">
        <v>496.38</v>
      </c>
      <c r="AN53" s="13">
        <v>14.9</v>
      </c>
      <c r="AO53" s="13">
        <v>0.06</v>
      </c>
      <c r="AP53" s="4">
        <v>285</v>
      </c>
      <c r="AQ53" s="2">
        <v>0.21</v>
      </c>
      <c r="AR53" s="69">
        <f t="shared" si="18"/>
        <v>4.395604395604396</v>
      </c>
      <c r="AS53" s="4">
        <v>295</v>
      </c>
      <c r="AT53" s="2">
        <v>0.22</v>
      </c>
      <c r="AU53" s="69">
        <f t="shared" si="19"/>
        <v>8.0586080586080584</v>
      </c>
      <c r="AV53" s="4">
        <v>285</v>
      </c>
      <c r="AW53" s="2">
        <v>0.32</v>
      </c>
      <c r="AX53" s="69">
        <f t="shared" si="20"/>
        <v>4.395604395604396</v>
      </c>
      <c r="AY53" s="4">
        <v>282</v>
      </c>
      <c r="AZ53" s="2">
        <v>0.32</v>
      </c>
      <c r="BA53" s="69">
        <f t="shared" si="21"/>
        <v>3.296703296703297</v>
      </c>
      <c r="BB53">
        <f t="shared" si="22"/>
        <v>7.32601269329279E-5</v>
      </c>
      <c r="BC53">
        <f t="shared" si="23"/>
        <v>7.32601269329279E-5</v>
      </c>
    </row>
    <row r="54" spans="1:55" x14ac:dyDescent="0.2">
      <c r="A54" s="12">
        <v>52</v>
      </c>
      <c r="B54" s="13">
        <f t="shared" si="15"/>
        <v>334</v>
      </c>
      <c r="C54" s="15">
        <v>334</v>
      </c>
      <c r="D54" s="13">
        <v>334</v>
      </c>
      <c r="E54" s="16">
        <v>0</v>
      </c>
      <c r="F54" s="16">
        <f t="shared" si="9"/>
        <v>0</v>
      </c>
      <c r="G54" s="30">
        <v>15.4321</v>
      </c>
      <c r="H54" s="15">
        <v>334</v>
      </c>
      <c r="I54" s="13">
        <v>334</v>
      </c>
      <c r="J54" s="16">
        <v>0</v>
      </c>
      <c r="K54" s="16">
        <f t="shared" si="10"/>
        <v>0</v>
      </c>
      <c r="L54" s="30">
        <v>24.443899999999999</v>
      </c>
      <c r="M54" s="15">
        <v>334</v>
      </c>
      <c r="N54" s="13">
        <v>334</v>
      </c>
      <c r="O54" s="16">
        <v>0</v>
      </c>
      <c r="P54" s="16">
        <f t="shared" si="11"/>
        <v>0</v>
      </c>
      <c r="Q54" s="30">
        <v>51.060499999999998</v>
      </c>
      <c r="R54" s="16">
        <v>343</v>
      </c>
      <c r="S54" s="16">
        <v>329</v>
      </c>
      <c r="T54" s="16">
        <v>4.2553000000000001</v>
      </c>
      <c r="U54" s="16">
        <f t="shared" si="12"/>
        <v>2.6946107784431139</v>
      </c>
      <c r="V54" s="16">
        <v>20.004300000000001</v>
      </c>
      <c r="W54" s="15">
        <v>334</v>
      </c>
      <c r="X54" s="13">
        <v>334</v>
      </c>
      <c r="Y54" s="16">
        <v>0</v>
      </c>
      <c r="Z54" s="16">
        <f t="shared" si="13"/>
        <v>0</v>
      </c>
      <c r="AA54" s="30">
        <v>3.2324000000000002</v>
      </c>
      <c r="AB54" s="16">
        <v>334</v>
      </c>
      <c r="AC54" s="16">
        <v>334</v>
      </c>
      <c r="AD54" s="16">
        <v>0</v>
      </c>
      <c r="AE54" s="16">
        <f t="shared" si="14"/>
        <v>0</v>
      </c>
      <c r="AF54" s="16">
        <v>4.7268999999999997</v>
      </c>
      <c r="AG54" s="15">
        <v>344</v>
      </c>
      <c r="AH54" s="16">
        <f t="shared" si="16"/>
        <v>2.9940119760479043</v>
      </c>
      <c r="AI54" s="13">
        <v>344</v>
      </c>
      <c r="AJ54" s="16">
        <f t="shared" si="17"/>
        <v>2.9940119760479043</v>
      </c>
      <c r="AK54" s="13">
        <v>10.73</v>
      </c>
      <c r="AL54" s="13">
        <v>360</v>
      </c>
      <c r="AM54" s="13">
        <v>591.65</v>
      </c>
      <c r="AN54" s="13">
        <v>9.6999999999999993</v>
      </c>
      <c r="AO54" s="13">
        <v>0.13</v>
      </c>
      <c r="AP54" s="4">
        <v>341</v>
      </c>
      <c r="AQ54" s="2">
        <v>0.23</v>
      </c>
      <c r="AR54" s="69">
        <f t="shared" si="18"/>
        <v>2.0958083832335328</v>
      </c>
      <c r="AS54" s="4">
        <v>363</v>
      </c>
      <c r="AT54" s="2">
        <v>0.23</v>
      </c>
      <c r="AU54" s="69">
        <f t="shared" si="19"/>
        <v>8.682634730538922</v>
      </c>
      <c r="AV54" s="4">
        <v>341</v>
      </c>
      <c r="AW54" s="2">
        <v>0.37</v>
      </c>
      <c r="AX54" s="69">
        <f t="shared" si="20"/>
        <v>2.0958083832335328</v>
      </c>
      <c r="AY54" s="4">
        <v>341</v>
      </c>
      <c r="AZ54" s="2">
        <v>0.34</v>
      </c>
      <c r="BA54" s="69">
        <f t="shared" si="21"/>
        <v>2.0958083832335328</v>
      </c>
      <c r="BB54">
        <f t="shared" si="22"/>
        <v>0</v>
      </c>
      <c r="BC54">
        <f t="shared" si="23"/>
        <v>0</v>
      </c>
    </row>
    <row r="55" spans="1:55" x14ac:dyDescent="0.2">
      <c r="A55" s="12">
        <v>53</v>
      </c>
      <c r="B55" s="13">
        <f t="shared" si="15"/>
        <v>281</v>
      </c>
      <c r="C55" s="15">
        <v>281</v>
      </c>
      <c r="D55" s="13">
        <v>281</v>
      </c>
      <c r="E55" s="16">
        <v>0</v>
      </c>
      <c r="F55" s="16">
        <f t="shared" si="9"/>
        <v>0</v>
      </c>
      <c r="G55" s="30">
        <v>64.658600000000007</v>
      </c>
      <c r="H55" s="15">
        <v>281</v>
      </c>
      <c r="I55" s="13">
        <v>281</v>
      </c>
      <c r="J55" s="16">
        <v>0</v>
      </c>
      <c r="K55" s="16">
        <f t="shared" si="10"/>
        <v>0</v>
      </c>
      <c r="L55" s="30">
        <v>111.7436</v>
      </c>
      <c r="M55" s="15">
        <v>281</v>
      </c>
      <c r="N55" s="13">
        <v>281</v>
      </c>
      <c r="O55" s="16">
        <v>0</v>
      </c>
      <c r="P55" s="16">
        <f t="shared" si="11"/>
        <v>0</v>
      </c>
      <c r="Q55" s="30">
        <v>88.607100000000003</v>
      </c>
      <c r="R55" s="16">
        <v>282</v>
      </c>
      <c r="S55" s="16">
        <v>275.57600000000002</v>
      </c>
      <c r="T55" s="16">
        <v>2.3311000000000002</v>
      </c>
      <c r="U55" s="16">
        <f t="shared" si="12"/>
        <v>0.35587188612099641</v>
      </c>
      <c r="V55" s="16">
        <v>20.000699999999998</v>
      </c>
      <c r="W55" s="15">
        <v>281</v>
      </c>
      <c r="X55" s="13">
        <v>281</v>
      </c>
      <c r="Y55" s="16">
        <v>0</v>
      </c>
      <c r="Z55" s="16">
        <f t="shared" si="13"/>
        <v>0</v>
      </c>
      <c r="AA55" s="30">
        <v>3.7987000000000002</v>
      </c>
      <c r="AB55" s="16">
        <v>281</v>
      </c>
      <c r="AC55" s="16">
        <v>281</v>
      </c>
      <c r="AD55" s="16">
        <v>0</v>
      </c>
      <c r="AE55" s="16">
        <f t="shared" si="14"/>
        <v>0</v>
      </c>
      <c r="AF55" s="16">
        <v>5.4438000000000004</v>
      </c>
      <c r="AG55" s="15">
        <v>282</v>
      </c>
      <c r="AH55" s="16">
        <f t="shared" si="16"/>
        <v>0.35587188612099641</v>
      </c>
      <c r="AI55" s="13">
        <v>282</v>
      </c>
      <c r="AJ55" s="16">
        <f t="shared" si="17"/>
        <v>0.35587188612099641</v>
      </c>
      <c r="AK55" s="13">
        <v>10.94</v>
      </c>
      <c r="AL55" s="13">
        <v>307</v>
      </c>
      <c r="AM55" s="13">
        <v>529.94000000000005</v>
      </c>
      <c r="AN55" s="13">
        <v>15.1</v>
      </c>
      <c r="AO55" s="13">
        <v>7.0000000000000007E-2</v>
      </c>
      <c r="AP55" s="4">
        <v>288</v>
      </c>
      <c r="AQ55" s="2">
        <v>0.28000000000000003</v>
      </c>
      <c r="AR55" s="69">
        <f t="shared" si="18"/>
        <v>2.4911032028469751</v>
      </c>
      <c r="AS55" s="4">
        <v>282</v>
      </c>
      <c r="AT55" s="2">
        <v>0.23</v>
      </c>
      <c r="AU55" s="69">
        <f t="shared" si="19"/>
        <v>0.35587188612099641</v>
      </c>
      <c r="AV55" s="4">
        <v>288</v>
      </c>
      <c r="AW55" s="2">
        <v>0.4</v>
      </c>
      <c r="AX55" s="69">
        <f t="shared" si="20"/>
        <v>2.4911032028469751</v>
      </c>
      <c r="AY55" s="4">
        <v>289</v>
      </c>
      <c r="AZ55" s="2">
        <v>0.31</v>
      </c>
      <c r="BA55" s="69">
        <f t="shared" si="21"/>
        <v>2.8469750889679712</v>
      </c>
      <c r="BB55">
        <f t="shared" si="22"/>
        <v>0</v>
      </c>
      <c r="BC55">
        <f t="shared" si="23"/>
        <v>0</v>
      </c>
    </row>
    <row r="56" spans="1:55" x14ac:dyDescent="0.2">
      <c r="A56" s="12">
        <v>54</v>
      </c>
      <c r="B56" s="13">
        <f t="shared" si="15"/>
        <v>262</v>
      </c>
      <c r="C56" s="15">
        <v>262</v>
      </c>
      <c r="D56" s="13">
        <v>262</v>
      </c>
      <c r="E56" s="16">
        <v>0</v>
      </c>
      <c r="F56" s="16">
        <f t="shared" si="9"/>
        <v>0</v>
      </c>
      <c r="G56" s="30">
        <v>2.3923999999999999</v>
      </c>
      <c r="H56" s="15">
        <v>262</v>
      </c>
      <c r="I56" s="13">
        <v>262</v>
      </c>
      <c r="J56" s="16">
        <v>0</v>
      </c>
      <c r="K56" s="16">
        <f t="shared" si="10"/>
        <v>0</v>
      </c>
      <c r="L56" s="30">
        <v>1.8779999999999999</v>
      </c>
      <c r="M56" s="15">
        <v>262</v>
      </c>
      <c r="N56" s="13">
        <v>262</v>
      </c>
      <c r="O56" s="16">
        <v>0</v>
      </c>
      <c r="P56" s="16">
        <f t="shared" si="11"/>
        <v>0</v>
      </c>
      <c r="Q56" s="30">
        <v>1.4000999999999999</v>
      </c>
      <c r="R56" s="16">
        <v>262</v>
      </c>
      <c r="S56" s="16">
        <v>262</v>
      </c>
      <c r="T56" s="16">
        <v>0</v>
      </c>
      <c r="U56" s="16">
        <f t="shared" si="12"/>
        <v>0</v>
      </c>
      <c r="V56" s="16">
        <v>1.8001</v>
      </c>
      <c r="W56" s="15">
        <v>262</v>
      </c>
      <c r="X56" s="13">
        <v>262</v>
      </c>
      <c r="Y56" s="16">
        <v>0</v>
      </c>
      <c r="Z56" s="16">
        <f t="shared" si="13"/>
        <v>0</v>
      </c>
      <c r="AA56" s="30">
        <v>1.2001999999999999</v>
      </c>
      <c r="AB56" s="16">
        <v>262</v>
      </c>
      <c r="AC56" s="16">
        <v>262</v>
      </c>
      <c r="AD56" s="16">
        <v>0</v>
      </c>
      <c r="AE56" s="16">
        <f t="shared" si="14"/>
        <v>0</v>
      </c>
      <c r="AF56" s="16">
        <v>1.6397999999999999</v>
      </c>
      <c r="AG56" s="15">
        <v>272</v>
      </c>
      <c r="AH56" s="16">
        <f t="shared" si="16"/>
        <v>3.8167938931297711</v>
      </c>
      <c r="AI56" s="13">
        <v>272</v>
      </c>
      <c r="AJ56" s="16">
        <f t="shared" si="17"/>
        <v>3.8167938931297711</v>
      </c>
      <c r="AK56" s="13">
        <v>9.1300000000000008</v>
      </c>
      <c r="AL56" s="13">
        <v>291</v>
      </c>
      <c r="AM56" s="13">
        <v>445.05</v>
      </c>
      <c r="AN56" s="13">
        <v>8.6</v>
      </c>
      <c r="AO56" s="13">
        <v>0.06</v>
      </c>
      <c r="AP56" s="4">
        <v>285</v>
      </c>
      <c r="AQ56" s="2">
        <v>0.13</v>
      </c>
      <c r="AR56" s="69">
        <f t="shared" si="18"/>
        <v>8.778625954198473</v>
      </c>
      <c r="AS56" s="4">
        <v>288</v>
      </c>
      <c r="AT56" s="2">
        <v>0.14000000000000001</v>
      </c>
      <c r="AU56" s="69">
        <f t="shared" si="19"/>
        <v>9.9236641221374047</v>
      </c>
      <c r="AV56" s="4">
        <v>290</v>
      </c>
      <c r="AW56" s="2">
        <v>0.23</v>
      </c>
      <c r="AX56" s="69">
        <f t="shared" si="20"/>
        <v>10.687022900763358</v>
      </c>
      <c r="AY56" s="4">
        <v>288</v>
      </c>
      <c r="AZ56" s="2">
        <v>0.26</v>
      </c>
      <c r="BA56" s="69">
        <f t="shared" si="21"/>
        <v>9.9236641221374047</v>
      </c>
      <c r="BB56">
        <f t="shared" si="22"/>
        <v>0</v>
      </c>
      <c r="BC56">
        <f t="shared" si="23"/>
        <v>0</v>
      </c>
    </row>
    <row r="57" spans="1:55" x14ac:dyDescent="0.2">
      <c r="A57" s="12">
        <v>55</v>
      </c>
      <c r="B57" s="13">
        <f t="shared" si="15"/>
        <v>299</v>
      </c>
      <c r="C57" s="15">
        <v>299</v>
      </c>
      <c r="D57" s="13">
        <v>299</v>
      </c>
      <c r="E57" s="16">
        <v>0</v>
      </c>
      <c r="F57" s="16">
        <f t="shared" si="9"/>
        <v>0</v>
      </c>
      <c r="G57" s="30">
        <v>8.7302</v>
      </c>
      <c r="H57" s="15">
        <v>299</v>
      </c>
      <c r="I57" s="13">
        <v>299</v>
      </c>
      <c r="J57" s="16">
        <v>0</v>
      </c>
      <c r="K57" s="16">
        <f t="shared" si="10"/>
        <v>0</v>
      </c>
      <c r="L57" s="30">
        <v>11.5327</v>
      </c>
      <c r="M57" s="15">
        <v>299</v>
      </c>
      <c r="N57" s="13">
        <v>299</v>
      </c>
      <c r="O57" s="16">
        <v>0</v>
      </c>
      <c r="P57" s="16">
        <f t="shared" si="11"/>
        <v>0</v>
      </c>
      <c r="Q57" s="30">
        <v>7.7614000000000001</v>
      </c>
      <c r="R57" s="16">
        <v>299</v>
      </c>
      <c r="S57" s="16">
        <v>299</v>
      </c>
      <c r="T57" s="16">
        <v>0</v>
      </c>
      <c r="U57" s="16">
        <f t="shared" si="12"/>
        <v>0</v>
      </c>
      <c r="V57" s="16">
        <v>10.014799999999999</v>
      </c>
      <c r="W57" s="15">
        <v>299</v>
      </c>
      <c r="X57" s="13">
        <v>299</v>
      </c>
      <c r="Y57" s="16">
        <v>0</v>
      </c>
      <c r="Z57" s="16">
        <f t="shared" si="13"/>
        <v>0</v>
      </c>
      <c r="AA57" s="30">
        <v>2.6745000000000001</v>
      </c>
      <c r="AB57" s="16">
        <v>299</v>
      </c>
      <c r="AC57" s="16">
        <v>299</v>
      </c>
      <c r="AD57" s="16">
        <v>0</v>
      </c>
      <c r="AE57" s="16">
        <f t="shared" si="14"/>
        <v>0</v>
      </c>
      <c r="AF57" s="16">
        <v>3.6897000000000002</v>
      </c>
      <c r="AG57" s="15">
        <v>304</v>
      </c>
      <c r="AH57" s="16">
        <f t="shared" si="16"/>
        <v>1.6722408026755853</v>
      </c>
      <c r="AI57" s="13">
        <v>304</v>
      </c>
      <c r="AJ57" s="16">
        <f t="shared" si="17"/>
        <v>1.6722408026755853</v>
      </c>
      <c r="AK57" s="13">
        <v>9.4</v>
      </c>
      <c r="AL57" s="13">
        <v>316</v>
      </c>
      <c r="AM57" s="13">
        <v>493.62</v>
      </c>
      <c r="AN57" s="13">
        <v>13</v>
      </c>
      <c r="AO57" s="13">
        <v>0.05</v>
      </c>
      <c r="AP57" s="4">
        <v>314</v>
      </c>
      <c r="AQ57" s="2">
        <v>0.21</v>
      </c>
      <c r="AR57" s="69">
        <f t="shared" si="18"/>
        <v>5.0167224080267561</v>
      </c>
      <c r="AS57" s="4">
        <v>319</v>
      </c>
      <c r="AT57" s="2">
        <v>0.16</v>
      </c>
      <c r="AU57" s="69">
        <f t="shared" si="19"/>
        <v>6.6889632107023411</v>
      </c>
      <c r="AV57" s="4">
        <v>314</v>
      </c>
      <c r="AW57" s="2">
        <v>0.28000000000000003</v>
      </c>
      <c r="AX57" s="69">
        <f t="shared" si="20"/>
        <v>5.0167224080267561</v>
      </c>
      <c r="AY57" s="4">
        <v>306</v>
      </c>
      <c r="AZ57" s="2">
        <v>0.24</v>
      </c>
      <c r="BA57" s="69">
        <f t="shared" si="21"/>
        <v>2.3411371237458192</v>
      </c>
      <c r="BB57">
        <f t="shared" si="22"/>
        <v>0</v>
      </c>
      <c r="BC57">
        <f t="shared" si="23"/>
        <v>0</v>
      </c>
    </row>
    <row r="58" spans="1:55" x14ac:dyDescent="0.2">
      <c r="A58" s="12">
        <v>56</v>
      </c>
      <c r="B58" s="13">
        <f t="shared" si="15"/>
        <v>288</v>
      </c>
      <c r="C58" s="15">
        <v>288</v>
      </c>
      <c r="D58" s="13">
        <v>288</v>
      </c>
      <c r="E58" s="16">
        <v>0</v>
      </c>
      <c r="F58" s="16">
        <f t="shared" si="9"/>
        <v>0</v>
      </c>
      <c r="G58" s="30">
        <v>0.93230000000000002</v>
      </c>
      <c r="H58" s="15">
        <v>288</v>
      </c>
      <c r="I58" s="13">
        <v>288</v>
      </c>
      <c r="J58" s="16">
        <v>0</v>
      </c>
      <c r="K58" s="16">
        <f t="shared" si="10"/>
        <v>0</v>
      </c>
      <c r="L58" s="30">
        <v>1.7838000000000001</v>
      </c>
      <c r="M58" s="15">
        <v>288</v>
      </c>
      <c r="N58" s="13">
        <v>288</v>
      </c>
      <c r="O58" s="16">
        <v>0</v>
      </c>
      <c r="P58" s="16">
        <f t="shared" si="11"/>
        <v>0</v>
      </c>
      <c r="Q58" s="30">
        <v>0.92059999999999997</v>
      </c>
      <c r="R58" s="16">
        <v>288</v>
      </c>
      <c r="S58" s="16">
        <v>288</v>
      </c>
      <c r="T58" s="16">
        <v>0</v>
      </c>
      <c r="U58" s="16">
        <f t="shared" si="12"/>
        <v>0</v>
      </c>
      <c r="V58" s="16">
        <v>1.1858</v>
      </c>
      <c r="W58" s="15">
        <v>288</v>
      </c>
      <c r="X58" s="13">
        <v>288</v>
      </c>
      <c r="Y58" s="16">
        <v>0</v>
      </c>
      <c r="Z58" s="16">
        <f t="shared" si="13"/>
        <v>0</v>
      </c>
      <c r="AA58" s="30">
        <v>0.68989999999999996</v>
      </c>
      <c r="AB58" s="16">
        <v>288</v>
      </c>
      <c r="AC58" s="16">
        <v>288</v>
      </c>
      <c r="AD58" s="16">
        <v>0</v>
      </c>
      <c r="AE58" s="16">
        <f t="shared" si="14"/>
        <v>0</v>
      </c>
      <c r="AF58" s="16">
        <v>0.95030000000000003</v>
      </c>
      <c r="AG58" s="15">
        <v>288</v>
      </c>
      <c r="AH58" s="16">
        <f t="shared" si="16"/>
        <v>0</v>
      </c>
      <c r="AI58" s="13">
        <v>288</v>
      </c>
      <c r="AJ58" s="16">
        <f t="shared" si="17"/>
        <v>0</v>
      </c>
      <c r="AK58" s="13">
        <v>8.9</v>
      </c>
      <c r="AL58" s="13">
        <v>305</v>
      </c>
      <c r="AM58" s="13">
        <v>497.94</v>
      </c>
      <c r="AN58" s="13">
        <v>9.4</v>
      </c>
      <c r="AO58" s="13">
        <v>0.06</v>
      </c>
      <c r="AP58" s="4">
        <v>307</v>
      </c>
      <c r="AQ58" s="2">
        <v>0.17</v>
      </c>
      <c r="AR58" s="69">
        <f t="shared" si="18"/>
        <v>6.5972222222222223</v>
      </c>
      <c r="AS58" s="4">
        <v>293</v>
      </c>
      <c r="AT58" s="2">
        <v>0.16</v>
      </c>
      <c r="AU58" s="69">
        <f t="shared" si="19"/>
        <v>1.7361111111111112</v>
      </c>
      <c r="AV58" s="4">
        <v>307</v>
      </c>
      <c r="AW58" s="2">
        <v>0.25</v>
      </c>
      <c r="AX58" s="69">
        <f t="shared" si="20"/>
        <v>6.5972222222222223</v>
      </c>
      <c r="AY58" s="4">
        <v>308</v>
      </c>
      <c r="AZ58" s="2">
        <v>0.28000000000000003</v>
      </c>
      <c r="BA58" s="69">
        <f t="shared" si="21"/>
        <v>6.9444444444444446</v>
      </c>
      <c r="BB58">
        <f t="shared" si="22"/>
        <v>0</v>
      </c>
      <c r="BC58">
        <f t="shared" si="23"/>
        <v>0</v>
      </c>
    </row>
    <row r="59" spans="1:55" x14ac:dyDescent="0.2">
      <c r="A59" s="12">
        <v>57</v>
      </c>
      <c r="B59" s="13">
        <f t="shared" si="15"/>
        <v>254</v>
      </c>
      <c r="C59" s="15">
        <v>254</v>
      </c>
      <c r="D59" s="13">
        <v>254</v>
      </c>
      <c r="E59" s="16">
        <v>0</v>
      </c>
      <c r="F59" s="16">
        <f t="shared" si="9"/>
        <v>0</v>
      </c>
      <c r="G59" s="30">
        <v>13.7959</v>
      </c>
      <c r="H59" s="15">
        <v>254</v>
      </c>
      <c r="I59" s="13">
        <v>254</v>
      </c>
      <c r="J59" s="16">
        <v>0</v>
      </c>
      <c r="K59" s="16">
        <f t="shared" si="10"/>
        <v>0</v>
      </c>
      <c r="L59" s="30">
        <v>15.5806</v>
      </c>
      <c r="M59" s="15">
        <v>254</v>
      </c>
      <c r="N59" s="13">
        <v>254</v>
      </c>
      <c r="O59" s="16">
        <v>0</v>
      </c>
      <c r="P59" s="16">
        <f t="shared" si="11"/>
        <v>0</v>
      </c>
      <c r="Q59" s="30">
        <v>7.3334000000000001</v>
      </c>
      <c r="R59" s="16">
        <v>254</v>
      </c>
      <c r="S59" s="16">
        <v>254</v>
      </c>
      <c r="T59" s="16">
        <v>0</v>
      </c>
      <c r="U59" s="16">
        <f t="shared" si="12"/>
        <v>0</v>
      </c>
      <c r="V59" s="16">
        <v>9.4971999999999994</v>
      </c>
      <c r="W59" s="15">
        <v>254</v>
      </c>
      <c r="X59" s="13">
        <v>254</v>
      </c>
      <c r="Y59" s="16">
        <v>0</v>
      </c>
      <c r="Z59" s="16">
        <f t="shared" si="13"/>
        <v>0</v>
      </c>
      <c r="AA59" s="30">
        <v>2.2086000000000001</v>
      </c>
      <c r="AB59" s="16">
        <v>254</v>
      </c>
      <c r="AC59" s="16">
        <v>254</v>
      </c>
      <c r="AD59" s="16">
        <v>0</v>
      </c>
      <c r="AE59" s="16">
        <f t="shared" si="14"/>
        <v>0</v>
      </c>
      <c r="AF59" s="16">
        <v>3.0688</v>
      </c>
      <c r="AG59" s="15">
        <v>259</v>
      </c>
      <c r="AH59" s="16">
        <f t="shared" si="16"/>
        <v>1.9685039370078741</v>
      </c>
      <c r="AI59" s="13">
        <v>259</v>
      </c>
      <c r="AJ59" s="16">
        <f t="shared" si="17"/>
        <v>1.9685039370078741</v>
      </c>
      <c r="AK59" s="13">
        <v>10.02</v>
      </c>
      <c r="AL59" s="13">
        <v>277</v>
      </c>
      <c r="AM59" s="13">
        <v>484.05</v>
      </c>
      <c r="AN59" s="13">
        <v>10.4</v>
      </c>
      <c r="AO59" s="13">
        <v>0.08</v>
      </c>
      <c r="AP59" s="4">
        <v>266</v>
      </c>
      <c r="AQ59" s="2">
        <v>0.3</v>
      </c>
      <c r="AR59" s="69">
        <f t="shared" si="18"/>
        <v>4.7244094488188972</v>
      </c>
      <c r="AS59" s="4">
        <v>269</v>
      </c>
      <c r="AT59" s="2">
        <v>0.1</v>
      </c>
      <c r="AU59" s="69">
        <f t="shared" si="19"/>
        <v>5.9055118110236222</v>
      </c>
      <c r="AV59" s="4">
        <v>266</v>
      </c>
      <c r="AW59" s="2">
        <v>0.44</v>
      </c>
      <c r="AX59" s="69">
        <f t="shared" si="20"/>
        <v>4.7244094488188972</v>
      </c>
      <c r="AY59" s="4">
        <v>268</v>
      </c>
      <c r="AZ59" s="2">
        <v>0.24</v>
      </c>
      <c r="BA59" s="69">
        <f t="shared" si="21"/>
        <v>5.5118110236220472</v>
      </c>
      <c r="BB59">
        <f t="shared" si="22"/>
        <v>0</v>
      </c>
      <c r="BC59">
        <f t="shared" si="23"/>
        <v>0</v>
      </c>
    </row>
    <row r="60" spans="1:55" x14ac:dyDescent="0.2">
      <c r="A60" s="12">
        <v>58</v>
      </c>
      <c r="B60" s="13">
        <f t="shared" si="15"/>
        <v>331</v>
      </c>
      <c r="C60" s="15">
        <v>331</v>
      </c>
      <c r="D60" s="13">
        <v>331</v>
      </c>
      <c r="E60" s="16">
        <v>0</v>
      </c>
      <c r="F60" s="16">
        <f t="shared" si="9"/>
        <v>0</v>
      </c>
      <c r="G60" s="30">
        <v>1.25</v>
      </c>
      <c r="H60" s="15">
        <v>331</v>
      </c>
      <c r="I60" s="13">
        <v>331</v>
      </c>
      <c r="J60" s="16">
        <v>0</v>
      </c>
      <c r="K60" s="16">
        <f t="shared" si="10"/>
        <v>0</v>
      </c>
      <c r="L60" s="30">
        <v>1.7572000000000001</v>
      </c>
      <c r="M60" s="15">
        <v>331</v>
      </c>
      <c r="N60" s="13">
        <v>331</v>
      </c>
      <c r="O60" s="16">
        <v>0</v>
      </c>
      <c r="P60" s="16">
        <f t="shared" si="11"/>
        <v>0</v>
      </c>
      <c r="Q60" s="30">
        <v>1.0169999999999999</v>
      </c>
      <c r="R60" s="16">
        <v>331</v>
      </c>
      <c r="S60" s="16">
        <v>331</v>
      </c>
      <c r="T60" s="16">
        <v>0</v>
      </c>
      <c r="U60" s="16">
        <f t="shared" si="12"/>
        <v>0</v>
      </c>
      <c r="V60" s="16">
        <v>1.3089999999999999</v>
      </c>
      <c r="W60" s="15">
        <v>331</v>
      </c>
      <c r="X60" s="13">
        <v>331</v>
      </c>
      <c r="Y60" s="16">
        <v>0</v>
      </c>
      <c r="Z60" s="16">
        <f t="shared" si="13"/>
        <v>0</v>
      </c>
      <c r="AA60" s="30">
        <v>0.83199999999999996</v>
      </c>
      <c r="AB60" s="16">
        <v>331</v>
      </c>
      <c r="AC60" s="16">
        <v>331</v>
      </c>
      <c r="AD60" s="16">
        <v>0</v>
      </c>
      <c r="AE60" s="16">
        <f t="shared" si="14"/>
        <v>0</v>
      </c>
      <c r="AF60" s="16">
        <v>1.1517999999999999</v>
      </c>
      <c r="AG60" s="15">
        <v>336</v>
      </c>
      <c r="AH60" s="16">
        <f t="shared" si="16"/>
        <v>1.5105740181268883</v>
      </c>
      <c r="AI60" s="13">
        <v>336</v>
      </c>
      <c r="AJ60" s="16">
        <f t="shared" si="17"/>
        <v>1.5105740181268883</v>
      </c>
      <c r="AK60" s="13">
        <v>9.98</v>
      </c>
      <c r="AL60" s="13">
        <v>359</v>
      </c>
      <c r="AM60" s="13">
        <v>576.1</v>
      </c>
      <c r="AN60" s="13">
        <v>12.1</v>
      </c>
      <c r="AO60" s="13">
        <v>7.0000000000000007E-2</v>
      </c>
      <c r="AP60" s="4">
        <v>352</v>
      </c>
      <c r="AQ60" s="2">
        <v>0.2</v>
      </c>
      <c r="AR60" s="69">
        <f t="shared" si="18"/>
        <v>6.3444108761329305</v>
      </c>
      <c r="AS60" s="4">
        <v>352</v>
      </c>
      <c r="AT60" s="2">
        <v>0.19</v>
      </c>
      <c r="AU60" s="69">
        <f t="shared" si="19"/>
        <v>6.3444108761329305</v>
      </c>
      <c r="AV60" s="4">
        <v>348</v>
      </c>
      <c r="AW60" s="2">
        <v>0.44</v>
      </c>
      <c r="AX60" s="69">
        <f t="shared" si="20"/>
        <v>5.1359516616314203</v>
      </c>
      <c r="AY60" s="4">
        <v>345</v>
      </c>
      <c r="AZ60" s="2">
        <v>0.38</v>
      </c>
      <c r="BA60" s="69">
        <f t="shared" si="21"/>
        <v>4.2296072507552873</v>
      </c>
      <c r="BB60">
        <f t="shared" si="22"/>
        <v>0</v>
      </c>
      <c r="BC60">
        <f t="shared" si="23"/>
        <v>0</v>
      </c>
    </row>
    <row r="61" spans="1:55" x14ac:dyDescent="0.2">
      <c r="A61" s="12">
        <v>59</v>
      </c>
      <c r="B61" s="13">
        <f t="shared" si="15"/>
        <v>283</v>
      </c>
      <c r="C61" s="15">
        <v>283</v>
      </c>
      <c r="D61" s="13">
        <v>283</v>
      </c>
      <c r="E61" s="16">
        <v>0</v>
      </c>
      <c r="F61" s="16">
        <f t="shared" si="9"/>
        <v>0</v>
      </c>
      <c r="G61" s="30">
        <v>17.124700000000001</v>
      </c>
      <c r="H61" s="15">
        <v>283</v>
      </c>
      <c r="I61" s="13">
        <v>283</v>
      </c>
      <c r="J61" s="16">
        <v>0</v>
      </c>
      <c r="K61" s="16">
        <f t="shared" si="10"/>
        <v>0</v>
      </c>
      <c r="L61" s="30">
        <v>29.235399999999998</v>
      </c>
      <c r="M61" s="15">
        <v>283</v>
      </c>
      <c r="N61" s="13">
        <v>283</v>
      </c>
      <c r="O61" s="16">
        <v>0</v>
      </c>
      <c r="P61" s="16">
        <f t="shared" si="11"/>
        <v>0</v>
      </c>
      <c r="Q61" s="30">
        <v>12.6995</v>
      </c>
      <c r="R61" s="16">
        <v>283</v>
      </c>
      <c r="S61" s="16">
        <v>283</v>
      </c>
      <c r="T61" s="16">
        <v>0</v>
      </c>
      <c r="U61" s="16">
        <f t="shared" si="12"/>
        <v>0</v>
      </c>
      <c r="V61" s="16">
        <v>16.366</v>
      </c>
      <c r="W61" s="15">
        <v>283</v>
      </c>
      <c r="X61" s="13">
        <v>283</v>
      </c>
      <c r="Y61" s="16">
        <v>0</v>
      </c>
      <c r="Z61" s="16">
        <f t="shared" si="13"/>
        <v>0</v>
      </c>
      <c r="AA61" s="30">
        <v>3.5672000000000001</v>
      </c>
      <c r="AB61" s="16">
        <v>283</v>
      </c>
      <c r="AC61" s="16">
        <v>283</v>
      </c>
      <c r="AD61" s="16">
        <v>0</v>
      </c>
      <c r="AE61" s="16">
        <f t="shared" si="14"/>
        <v>0</v>
      </c>
      <c r="AF61" s="16">
        <v>5.3608000000000002</v>
      </c>
      <c r="AG61" s="15">
        <v>284</v>
      </c>
      <c r="AH61" s="16">
        <f t="shared" si="16"/>
        <v>0.35335689045936397</v>
      </c>
      <c r="AI61" s="13">
        <v>284</v>
      </c>
      <c r="AJ61" s="16">
        <f t="shared" si="17"/>
        <v>0.35335689045936397</v>
      </c>
      <c r="AK61" s="13">
        <v>10.88</v>
      </c>
      <c r="AL61" s="13">
        <v>294</v>
      </c>
      <c r="AM61" s="13">
        <v>483.06</v>
      </c>
      <c r="AN61" s="13">
        <v>6.3</v>
      </c>
      <c r="AO61" s="13">
        <v>7.0000000000000007E-2</v>
      </c>
      <c r="AP61" s="4">
        <v>293</v>
      </c>
      <c r="AQ61" s="2">
        <v>0.32</v>
      </c>
      <c r="AR61" s="69">
        <f t="shared" si="18"/>
        <v>3.5335689045936398</v>
      </c>
      <c r="AS61" s="4">
        <v>300</v>
      </c>
      <c r="AT61" s="2">
        <v>0.37</v>
      </c>
      <c r="AU61" s="69">
        <f t="shared" si="19"/>
        <v>6.0070671378091873</v>
      </c>
      <c r="AV61" s="4">
        <v>293</v>
      </c>
      <c r="AW61" s="2">
        <v>0.44</v>
      </c>
      <c r="AX61" s="69">
        <f t="shared" si="20"/>
        <v>3.5335689045936398</v>
      </c>
      <c r="AY61" s="4">
        <v>295</v>
      </c>
      <c r="AZ61" s="2">
        <v>0.41</v>
      </c>
      <c r="BA61" s="69">
        <f t="shared" si="21"/>
        <v>4.2402826855123674</v>
      </c>
      <c r="BB61">
        <f t="shared" si="22"/>
        <v>0</v>
      </c>
      <c r="BC61">
        <f t="shared" si="23"/>
        <v>0</v>
      </c>
    </row>
    <row r="62" spans="1:55" x14ac:dyDescent="0.2">
      <c r="A62" s="12">
        <v>60</v>
      </c>
      <c r="B62" s="13">
        <f t="shared" si="15"/>
        <v>254</v>
      </c>
      <c r="C62" s="15">
        <v>254</v>
      </c>
      <c r="D62" s="13">
        <v>254</v>
      </c>
      <c r="E62" s="16">
        <v>0</v>
      </c>
      <c r="F62" s="16">
        <f t="shared" si="9"/>
        <v>0</v>
      </c>
      <c r="G62" s="30">
        <v>86.152699999999996</v>
      </c>
      <c r="H62" s="15">
        <v>254</v>
      </c>
      <c r="I62" s="13">
        <v>254</v>
      </c>
      <c r="J62" s="16">
        <v>0</v>
      </c>
      <c r="K62" s="16">
        <f t="shared" si="10"/>
        <v>0</v>
      </c>
      <c r="L62" s="30">
        <v>187.21350000000001</v>
      </c>
      <c r="M62" s="15">
        <v>254</v>
      </c>
      <c r="N62" s="13">
        <v>254</v>
      </c>
      <c r="O62" s="16">
        <v>0</v>
      </c>
      <c r="P62" s="16">
        <f t="shared" si="11"/>
        <v>0</v>
      </c>
      <c r="Q62" s="30">
        <v>82.463700000000003</v>
      </c>
      <c r="R62" s="16">
        <v>256</v>
      </c>
      <c r="S62" s="16">
        <v>249.04069999999999</v>
      </c>
      <c r="T62" s="16">
        <v>2.7944</v>
      </c>
      <c r="U62" s="16">
        <f t="shared" si="12"/>
        <v>0.78740157480314954</v>
      </c>
      <c r="V62" s="16">
        <v>20.000399999999999</v>
      </c>
      <c r="W62" s="15">
        <v>254</v>
      </c>
      <c r="X62" s="13">
        <v>254</v>
      </c>
      <c r="Y62" s="16">
        <v>0</v>
      </c>
      <c r="Z62" s="16">
        <f t="shared" si="13"/>
        <v>0</v>
      </c>
      <c r="AA62" s="30">
        <v>2.4965999999999999</v>
      </c>
      <c r="AB62" s="16">
        <v>254</v>
      </c>
      <c r="AC62" s="16">
        <v>254</v>
      </c>
      <c r="AD62" s="16">
        <v>0</v>
      </c>
      <c r="AE62" s="16">
        <f t="shared" si="14"/>
        <v>0</v>
      </c>
      <c r="AF62" s="16">
        <v>4.3489000000000004</v>
      </c>
      <c r="AG62" s="15">
        <v>256</v>
      </c>
      <c r="AH62" s="16">
        <f t="shared" si="16"/>
        <v>0.78740157480314954</v>
      </c>
      <c r="AI62" s="13">
        <v>256</v>
      </c>
      <c r="AJ62" s="16">
        <f t="shared" si="17"/>
        <v>0.78740157480314954</v>
      </c>
      <c r="AK62" s="13">
        <v>10.24</v>
      </c>
      <c r="AL62" s="13">
        <v>265</v>
      </c>
      <c r="AM62" s="13">
        <v>473.9</v>
      </c>
      <c r="AN62" s="13">
        <v>10.9</v>
      </c>
      <c r="AO62" s="13">
        <v>0.06</v>
      </c>
      <c r="AP62" s="4">
        <v>254</v>
      </c>
      <c r="AQ62" s="2">
        <v>0.17</v>
      </c>
      <c r="AR62" s="69">
        <f t="shared" si="18"/>
        <v>0</v>
      </c>
      <c r="AS62" s="4">
        <v>259</v>
      </c>
      <c r="AT62" s="2">
        <v>0.19</v>
      </c>
      <c r="AU62" s="69">
        <f t="shared" si="19"/>
        <v>1.9685039370078741</v>
      </c>
      <c r="AV62" s="4">
        <v>254</v>
      </c>
      <c r="AW62" s="2">
        <v>0.27</v>
      </c>
      <c r="AX62" s="69">
        <f t="shared" si="20"/>
        <v>0</v>
      </c>
      <c r="AY62" s="4">
        <v>272</v>
      </c>
      <c r="AZ62" s="2">
        <v>0.41</v>
      </c>
      <c r="BA62" s="69">
        <f t="shared" si="21"/>
        <v>7.0866141732283463</v>
      </c>
      <c r="BB62">
        <f t="shared" si="22"/>
        <v>0</v>
      </c>
      <c r="BC62">
        <f t="shared" si="23"/>
        <v>0</v>
      </c>
    </row>
    <row r="63" spans="1:55" x14ac:dyDescent="0.2">
      <c r="A63" s="12">
        <v>61</v>
      </c>
      <c r="B63" s="13">
        <f t="shared" si="15"/>
        <v>305</v>
      </c>
      <c r="C63" s="15">
        <v>305</v>
      </c>
      <c r="D63" s="13">
        <v>305</v>
      </c>
      <c r="E63" s="16">
        <v>0</v>
      </c>
      <c r="F63" s="16">
        <f t="shared" si="9"/>
        <v>0</v>
      </c>
      <c r="G63" s="30">
        <v>12.001799999999999</v>
      </c>
      <c r="H63" s="15">
        <v>305</v>
      </c>
      <c r="I63" s="13">
        <v>305</v>
      </c>
      <c r="J63" s="16">
        <v>0</v>
      </c>
      <c r="K63" s="16">
        <f t="shared" si="10"/>
        <v>0</v>
      </c>
      <c r="L63" s="30">
        <v>18.7959</v>
      </c>
      <c r="M63" s="15">
        <v>305</v>
      </c>
      <c r="N63" s="13">
        <v>305</v>
      </c>
      <c r="O63" s="16">
        <v>0</v>
      </c>
      <c r="P63" s="16">
        <f t="shared" si="11"/>
        <v>0</v>
      </c>
      <c r="Q63" s="30">
        <v>18.039300000000001</v>
      </c>
      <c r="R63" s="16">
        <v>305</v>
      </c>
      <c r="S63" s="16">
        <v>303.06670000000003</v>
      </c>
      <c r="T63" s="16">
        <v>0.63790000000000002</v>
      </c>
      <c r="U63" s="16">
        <f t="shared" si="12"/>
        <v>0</v>
      </c>
      <c r="V63" s="16">
        <v>20.000499999999999</v>
      </c>
      <c r="W63" s="15">
        <v>305</v>
      </c>
      <c r="X63" s="13">
        <v>305</v>
      </c>
      <c r="Y63" s="16">
        <v>0</v>
      </c>
      <c r="Z63" s="16">
        <f t="shared" si="13"/>
        <v>0</v>
      </c>
      <c r="AA63" s="30">
        <v>2.0939999999999999</v>
      </c>
      <c r="AB63" s="16">
        <v>305</v>
      </c>
      <c r="AC63" s="16">
        <v>305</v>
      </c>
      <c r="AD63" s="16">
        <v>0</v>
      </c>
      <c r="AE63" s="16">
        <f t="shared" si="14"/>
        <v>0</v>
      </c>
      <c r="AF63" s="16">
        <v>3.9108000000000001</v>
      </c>
      <c r="AG63" s="15">
        <v>308</v>
      </c>
      <c r="AH63" s="16">
        <f t="shared" si="16"/>
        <v>0.98360655737704927</v>
      </c>
      <c r="AI63" s="13">
        <v>308</v>
      </c>
      <c r="AJ63" s="16">
        <f t="shared" si="17"/>
        <v>0.98360655737704927</v>
      </c>
      <c r="AK63" s="13">
        <v>9.5</v>
      </c>
      <c r="AL63" s="13">
        <v>333</v>
      </c>
      <c r="AM63" s="13">
        <v>528.77</v>
      </c>
      <c r="AN63" s="13">
        <v>13.3</v>
      </c>
      <c r="AO63" s="13">
        <v>7.0000000000000007E-2</v>
      </c>
      <c r="AP63" s="4">
        <v>319</v>
      </c>
      <c r="AQ63" s="2">
        <v>0.17</v>
      </c>
      <c r="AR63" s="69">
        <f t="shared" si="18"/>
        <v>4.5901639344262293</v>
      </c>
      <c r="AS63" s="4">
        <v>324</v>
      </c>
      <c r="AT63" s="2">
        <v>0.1</v>
      </c>
      <c r="AU63" s="69">
        <f t="shared" si="19"/>
        <v>6.2295081967213122</v>
      </c>
      <c r="AV63" s="4">
        <v>319</v>
      </c>
      <c r="AW63" s="2">
        <v>0.18</v>
      </c>
      <c r="AX63" s="69">
        <f t="shared" si="20"/>
        <v>4.5901639344262293</v>
      </c>
      <c r="AY63" s="4">
        <v>314</v>
      </c>
      <c r="AZ63" s="2">
        <v>0.35</v>
      </c>
      <c r="BA63" s="69">
        <f t="shared" si="21"/>
        <v>2.9508196721311477</v>
      </c>
      <c r="BB63">
        <f t="shared" si="22"/>
        <v>0</v>
      </c>
      <c r="BC63">
        <f t="shared" si="23"/>
        <v>0</v>
      </c>
    </row>
    <row r="64" spans="1:55" x14ac:dyDescent="0.2">
      <c r="A64" s="12">
        <v>62</v>
      </c>
      <c r="B64" s="13">
        <f t="shared" si="15"/>
        <v>289</v>
      </c>
      <c r="C64" s="15">
        <v>289</v>
      </c>
      <c r="D64" s="13">
        <v>289</v>
      </c>
      <c r="E64" s="16">
        <v>0</v>
      </c>
      <c r="F64" s="16">
        <f t="shared" si="9"/>
        <v>0</v>
      </c>
      <c r="G64" s="30">
        <v>4.6452</v>
      </c>
      <c r="H64" s="15">
        <v>289</v>
      </c>
      <c r="I64" s="13">
        <v>289</v>
      </c>
      <c r="J64" s="16">
        <v>0</v>
      </c>
      <c r="K64" s="16">
        <f t="shared" si="10"/>
        <v>0</v>
      </c>
      <c r="L64" s="30">
        <v>8.7510999999999992</v>
      </c>
      <c r="M64" s="15">
        <v>289</v>
      </c>
      <c r="N64" s="13">
        <v>289</v>
      </c>
      <c r="O64" s="16">
        <v>0</v>
      </c>
      <c r="P64" s="16">
        <f t="shared" si="11"/>
        <v>0</v>
      </c>
      <c r="Q64" s="30">
        <v>2.8544</v>
      </c>
      <c r="R64" s="16">
        <v>289</v>
      </c>
      <c r="S64" s="16">
        <v>289</v>
      </c>
      <c r="T64" s="16">
        <v>0</v>
      </c>
      <c r="U64" s="16">
        <f t="shared" si="12"/>
        <v>0</v>
      </c>
      <c r="V64" s="16">
        <v>3.5941000000000001</v>
      </c>
      <c r="W64" s="15">
        <v>289</v>
      </c>
      <c r="X64" s="13">
        <v>289</v>
      </c>
      <c r="Y64" s="16">
        <v>0</v>
      </c>
      <c r="Z64" s="16">
        <f t="shared" si="13"/>
        <v>0</v>
      </c>
      <c r="AA64" s="30">
        <v>1.4456</v>
      </c>
      <c r="AB64" s="16">
        <v>289</v>
      </c>
      <c r="AC64" s="16">
        <v>289</v>
      </c>
      <c r="AD64" s="16">
        <v>0</v>
      </c>
      <c r="AE64" s="16">
        <f t="shared" si="14"/>
        <v>0</v>
      </c>
      <c r="AF64" s="16">
        <v>2.7511000000000001</v>
      </c>
      <c r="AG64" s="15">
        <v>300</v>
      </c>
      <c r="AH64" s="16">
        <f t="shared" si="16"/>
        <v>3.8062283737024223</v>
      </c>
      <c r="AI64" s="13">
        <v>300</v>
      </c>
      <c r="AJ64" s="16">
        <f t="shared" si="17"/>
        <v>3.8062283737024223</v>
      </c>
      <c r="AK64" s="13">
        <v>10.59</v>
      </c>
      <c r="AL64" s="13">
        <v>316</v>
      </c>
      <c r="AM64" s="13">
        <v>528.87</v>
      </c>
      <c r="AN64" s="13">
        <v>10.5</v>
      </c>
      <c r="AO64" s="13">
        <v>7.0000000000000007E-2</v>
      </c>
      <c r="AP64" s="4">
        <v>289</v>
      </c>
      <c r="AQ64" s="2">
        <v>0.26</v>
      </c>
      <c r="AR64" s="69">
        <f t="shared" si="18"/>
        <v>0</v>
      </c>
      <c r="AS64" s="4">
        <v>308</v>
      </c>
      <c r="AT64" s="2">
        <v>0.2</v>
      </c>
      <c r="AU64" s="69">
        <f t="shared" si="19"/>
        <v>6.5743944636678195</v>
      </c>
      <c r="AV64" s="4">
        <v>289</v>
      </c>
      <c r="AW64" s="2">
        <v>0.38</v>
      </c>
      <c r="AX64" s="69">
        <f t="shared" si="20"/>
        <v>0</v>
      </c>
      <c r="AY64" s="4">
        <v>289</v>
      </c>
      <c r="AZ64" s="2">
        <v>0.34</v>
      </c>
      <c r="BA64" s="69">
        <f t="shared" si="21"/>
        <v>0</v>
      </c>
      <c r="BB64">
        <f t="shared" si="22"/>
        <v>0</v>
      </c>
      <c r="BC64">
        <f t="shared" si="23"/>
        <v>0</v>
      </c>
    </row>
    <row r="65" spans="1:55" x14ac:dyDescent="0.2">
      <c r="A65" s="12">
        <v>63</v>
      </c>
      <c r="B65" s="13">
        <f t="shared" si="15"/>
        <v>272</v>
      </c>
      <c r="C65" s="15">
        <v>272</v>
      </c>
      <c r="D65" s="13">
        <v>272</v>
      </c>
      <c r="E65" s="16">
        <v>0</v>
      </c>
      <c r="F65" s="16">
        <f t="shared" si="9"/>
        <v>0</v>
      </c>
      <c r="G65" s="30">
        <v>38.228200000000001</v>
      </c>
      <c r="H65" s="15">
        <v>272</v>
      </c>
      <c r="I65" s="13">
        <v>272</v>
      </c>
      <c r="J65" s="16">
        <v>0</v>
      </c>
      <c r="K65" s="16">
        <f t="shared" si="10"/>
        <v>0</v>
      </c>
      <c r="L65" s="30">
        <v>88.285899999999998</v>
      </c>
      <c r="M65" s="15">
        <v>272</v>
      </c>
      <c r="N65" s="13">
        <v>272</v>
      </c>
      <c r="O65" s="16">
        <v>0</v>
      </c>
      <c r="P65" s="16">
        <f t="shared" si="11"/>
        <v>0</v>
      </c>
      <c r="Q65" s="30">
        <v>42.836100000000002</v>
      </c>
      <c r="R65" s="16">
        <v>279</v>
      </c>
      <c r="S65" s="16">
        <v>269.16969999999998</v>
      </c>
      <c r="T65" s="16">
        <v>3.6520999999999999</v>
      </c>
      <c r="U65" s="16">
        <f t="shared" si="12"/>
        <v>2.5735294117647056</v>
      </c>
      <c r="V65" s="16">
        <v>20.000399999999999</v>
      </c>
      <c r="W65" s="15">
        <v>272</v>
      </c>
      <c r="X65" s="13">
        <v>272</v>
      </c>
      <c r="Y65" s="16">
        <v>0</v>
      </c>
      <c r="Z65" s="16">
        <f t="shared" si="13"/>
        <v>0</v>
      </c>
      <c r="AA65" s="30">
        <v>10.443199999999999</v>
      </c>
      <c r="AB65" s="16">
        <v>272</v>
      </c>
      <c r="AC65" s="16">
        <v>272</v>
      </c>
      <c r="AD65" s="16">
        <v>0</v>
      </c>
      <c r="AE65" s="16">
        <f t="shared" si="14"/>
        <v>0</v>
      </c>
      <c r="AF65" s="16">
        <v>18.097100000000001</v>
      </c>
      <c r="AG65" s="15">
        <v>279</v>
      </c>
      <c r="AH65" s="16">
        <f t="shared" si="16"/>
        <v>2.5735294117647056</v>
      </c>
      <c r="AI65" s="13">
        <v>279</v>
      </c>
      <c r="AJ65" s="16">
        <f t="shared" si="17"/>
        <v>2.5735294117647056</v>
      </c>
      <c r="AK65" s="13">
        <v>10.29</v>
      </c>
      <c r="AL65" s="13">
        <v>298</v>
      </c>
      <c r="AM65" s="13">
        <v>496.79</v>
      </c>
      <c r="AN65" s="13">
        <v>9.4</v>
      </c>
      <c r="AO65" s="13">
        <v>0.06</v>
      </c>
      <c r="AP65" s="4">
        <v>274</v>
      </c>
      <c r="AQ65" s="2">
        <v>0.28000000000000003</v>
      </c>
      <c r="AR65" s="69">
        <f t="shared" si="18"/>
        <v>0.73529411764705876</v>
      </c>
      <c r="AS65" s="4">
        <v>287</v>
      </c>
      <c r="AT65" s="2">
        <v>0.21</v>
      </c>
      <c r="AU65" s="69">
        <f t="shared" si="19"/>
        <v>5.5147058823529411</v>
      </c>
      <c r="AV65" s="4">
        <v>274</v>
      </c>
      <c r="AW65" s="2">
        <v>0.43</v>
      </c>
      <c r="AX65" s="69">
        <f t="shared" si="20"/>
        <v>0.73529411764705876</v>
      </c>
      <c r="AY65" s="4">
        <v>273</v>
      </c>
      <c r="AZ65" s="2">
        <v>0.34</v>
      </c>
      <c r="BA65" s="69">
        <f t="shared" si="21"/>
        <v>0.36764705882352938</v>
      </c>
      <c r="BB65">
        <f t="shared" si="22"/>
        <v>0</v>
      </c>
      <c r="BC65">
        <f t="shared" si="23"/>
        <v>0</v>
      </c>
    </row>
    <row r="66" spans="1:55" x14ac:dyDescent="0.2">
      <c r="A66" s="12">
        <v>64</v>
      </c>
      <c r="B66" s="13">
        <f t="shared" si="15"/>
        <v>283</v>
      </c>
      <c r="C66" s="15">
        <v>283</v>
      </c>
      <c r="D66" s="13">
        <v>283</v>
      </c>
      <c r="E66" s="16">
        <v>0</v>
      </c>
      <c r="F66" s="16">
        <f t="shared" si="9"/>
        <v>0</v>
      </c>
      <c r="G66" s="30">
        <v>1.0528</v>
      </c>
      <c r="H66" s="15">
        <v>283</v>
      </c>
      <c r="I66" s="13">
        <v>283</v>
      </c>
      <c r="J66" s="16">
        <v>0</v>
      </c>
      <c r="K66" s="16">
        <f t="shared" si="10"/>
        <v>0</v>
      </c>
      <c r="L66" s="30">
        <v>2.8235999999999999</v>
      </c>
      <c r="M66" s="15">
        <v>283</v>
      </c>
      <c r="N66" s="13">
        <v>283</v>
      </c>
      <c r="O66" s="16">
        <v>0</v>
      </c>
      <c r="P66" s="16">
        <f t="shared" si="11"/>
        <v>0</v>
      </c>
      <c r="Q66" s="30">
        <v>0.74119999999999997</v>
      </c>
      <c r="R66" s="16">
        <v>283</v>
      </c>
      <c r="S66" s="16">
        <v>283</v>
      </c>
      <c r="T66" s="16">
        <v>0</v>
      </c>
      <c r="U66" s="16">
        <f t="shared" si="12"/>
        <v>0</v>
      </c>
      <c r="V66" s="16">
        <v>0.93089999999999995</v>
      </c>
      <c r="W66" s="15">
        <v>283</v>
      </c>
      <c r="X66" s="13">
        <v>283</v>
      </c>
      <c r="Y66" s="16">
        <v>0</v>
      </c>
      <c r="Z66" s="16">
        <f t="shared" si="13"/>
        <v>0</v>
      </c>
      <c r="AA66" s="30">
        <v>0.82940000000000003</v>
      </c>
      <c r="AB66" s="16">
        <v>283</v>
      </c>
      <c r="AC66" s="16">
        <v>283</v>
      </c>
      <c r="AD66" s="16">
        <v>0</v>
      </c>
      <c r="AE66" s="16">
        <f t="shared" si="14"/>
        <v>0</v>
      </c>
      <c r="AF66" s="16">
        <v>1.2859</v>
      </c>
      <c r="AG66" s="15">
        <v>290</v>
      </c>
      <c r="AH66" s="16">
        <f t="shared" si="16"/>
        <v>2.4734982332155475</v>
      </c>
      <c r="AI66" s="13">
        <v>290</v>
      </c>
      <c r="AJ66" s="16">
        <f t="shared" si="17"/>
        <v>2.4734982332155475</v>
      </c>
      <c r="AK66" s="13">
        <v>10.07</v>
      </c>
      <c r="AL66" s="13">
        <v>308</v>
      </c>
      <c r="AM66" s="13">
        <v>495.63</v>
      </c>
      <c r="AN66" s="13">
        <v>8.4</v>
      </c>
      <c r="AO66" s="13">
        <v>7.0000000000000007E-2</v>
      </c>
      <c r="AP66" s="4">
        <v>284</v>
      </c>
      <c r="AQ66" s="2">
        <v>0.21</v>
      </c>
      <c r="AR66" s="69">
        <f t="shared" si="18"/>
        <v>0.35335689045936397</v>
      </c>
      <c r="AS66" s="4">
        <v>294</v>
      </c>
      <c r="AT66" s="2">
        <v>0.2</v>
      </c>
      <c r="AU66" s="69">
        <f t="shared" si="19"/>
        <v>3.8869257950530036</v>
      </c>
      <c r="AV66" s="4">
        <v>284</v>
      </c>
      <c r="AW66" s="2">
        <v>0.24</v>
      </c>
      <c r="AX66" s="69">
        <f t="shared" si="20"/>
        <v>0.35335689045936397</v>
      </c>
      <c r="AY66" s="4">
        <v>307</v>
      </c>
      <c r="AZ66" s="2">
        <v>0.5</v>
      </c>
      <c r="BA66" s="69">
        <f t="shared" si="21"/>
        <v>8.4805653710247348</v>
      </c>
      <c r="BB66">
        <f t="shared" si="22"/>
        <v>0</v>
      </c>
      <c r="BC66">
        <f t="shared" si="23"/>
        <v>0</v>
      </c>
    </row>
    <row r="67" spans="1:55" x14ac:dyDescent="0.2">
      <c r="A67" s="12">
        <v>65</v>
      </c>
      <c r="B67" s="13">
        <f t="shared" ref="B67:B98" si="24">MIN(C67,W67,H67,M67,AG67,AP67,AS67,AV67,AY67)</f>
        <v>266</v>
      </c>
      <c r="C67" s="15">
        <v>266</v>
      </c>
      <c r="D67" s="13">
        <v>266</v>
      </c>
      <c r="E67" s="16">
        <v>0</v>
      </c>
      <c r="F67" s="16">
        <f t="shared" si="9"/>
        <v>0</v>
      </c>
      <c r="G67" s="30">
        <v>8.6550999999999991</v>
      </c>
      <c r="H67" s="15">
        <v>266</v>
      </c>
      <c r="I67" s="13">
        <v>266</v>
      </c>
      <c r="J67" s="16">
        <v>0</v>
      </c>
      <c r="K67" s="16">
        <f t="shared" si="10"/>
        <v>0</v>
      </c>
      <c r="L67" s="30">
        <v>31.630700000000001</v>
      </c>
      <c r="M67" s="15">
        <v>266</v>
      </c>
      <c r="N67" s="13">
        <v>266</v>
      </c>
      <c r="O67" s="16">
        <v>0</v>
      </c>
      <c r="P67" s="16">
        <f t="shared" si="11"/>
        <v>0</v>
      </c>
      <c r="Q67" s="30">
        <v>8.0954999999999995</v>
      </c>
      <c r="R67" s="16">
        <v>266</v>
      </c>
      <c r="S67" s="16">
        <v>266</v>
      </c>
      <c r="T67" s="16">
        <v>0</v>
      </c>
      <c r="U67" s="16">
        <f t="shared" si="12"/>
        <v>0</v>
      </c>
      <c r="V67" s="16">
        <v>10.1906</v>
      </c>
      <c r="W67" s="15">
        <v>266</v>
      </c>
      <c r="X67" s="13">
        <v>266</v>
      </c>
      <c r="Y67" s="16">
        <v>0</v>
      </c>
      <c r="Z67" s="16">
        <f t="shared" si="13"/>
        <v>0</v>
      </c>
      <c r="AA67" s="30">
        <v>9.3847000000000005</v>
      </c>
      <c r="AB67" s="16">
        <v>266</v>
      </c>
      <c r="AC67" s="16">
        <v>266</v>
      </c>
      <c r="AD67" s="16">
        <v>0</v>
      </c>
      <c r="AE67" s="16">
        <f t="shared" si="14"/>
        <v>0</v>
      </c>
      <c r="AF67" s="16">
        <v>14.9564</v>
      </c>
      <c r="AG67" s="15">
        <v>277</v>
      </c>
      <c r="AH67" s="16">
        <f t="shared" ref="AH67:AH98" si="25">(AG67-W67)/W67*100</f>
        <v>4.1353383458646613</v>
      </c>
      <c r="AI67" s="13">
        <v>277</v>
      </c>
      <c r="AJ67" s="16">
        <f t="shared" ref="AJ67:AJ98" si="26">(AI67-W67)/W67*100</f>
        <v>4.1353383458646613</v>
      </c>
      <c r="AK67" s="13">
        <v>9.51</v>
      </c>
      <c r="AL67" s="13">
        <v>297</v>
      </c>
      <c r="AM67" s="13">
        <v>473.67</v>
      </c>
      <c r="AN67" s="13">
        <v>10.199999999999999</v>
      </c>
      <c r="AO67" s="13">
        <v>0.09</v>
      </c>
      <c r="AP67" s="4">
        <v>271</v>
      </c>
      <c r="AQ67" s="2">
        <v>0.16</v>
      </c>
      <c r="AR67" s="69">
        <f t="shared" ref="AR67:AR102" si="27">(AP67-$W67)/$W67*100</f>
        <v>1.8796992481203008</v>
      </c>
      <c r="AS67" s="4">
        <v>285</v>
      </c>
      <c r="AT67" s="2">
        <v>0.18</v>
      </c>
      <c r="AU67" s="69">
        <f t="shared" ref="AU67:AU102" si="28">(AS67-$W67)/$W67*100</f>
        <v>7.1428571428571423</v>
      </c>
      <c r="AV67" s="4">
        <v>271</v>
      </c>
      <c r="AW67" s="2">
        <v>0.25</v>
      </c>
      <c r="AX67" s="69">
        <f t="shared" ref="AX67:AX102" si="29">(AV67-$W67)/$W67*100</f>
        <v>1.8796992481203008</v>
      </c>
      <c r="AY67" s="4">
        <v>276</v>
      </c>
      <c r="AZ67" s="2">
        <v>0.2</v>
      </c>
      <c r="BA67" s="69">
        <f t="shared" ref="BA67:BA102" si="30">(AY67-$W67)/$W67*100</f>
        <v>3.7593984962406015</v>
      </c>
      <c r="BB67">
        <f t="shared" ref="BB67:BB102" si="31">(W67-B67)/B67*100</f>
        <v>0</v>
      </c>
      <c r="BC67">
        <f t="shared" ref="BC67:BC102" si="32">(AB67-B67)/B67*100</f>
        <v>0</v>
      </c>
    </row>
    <row r="68" spans="1:55" x14ac:dyDescent="0.2">
      <c r="A68" s="12">
        <v>66</v>
      </c>
      <c r="B68" s="13">
        <f t="shared" si="24"/>
        <v>284</v>
      </c>
      <c r="C68" s="15">
        <v>284</v>
      </c>
      <c r="D68" s="13">
        <v>284</v>
      </c>
      <c r="E68" s="16">
        <v>0</v>
      </c>
      <c r="F68" s="16">
        <f t="shared" ref="F68:F102" si="33">(C68-$B68)/$B68*100</f>
        <v>0</v>
      </c>
      <c r="G68" s="30">
        <v>10.7403</v>
      </c>
      <c r="H68" s="15">
        <v>284</v>
      </c>
      <c r="I68" s="13">
        <v>284</v>
      </c>
      <c r="J68" s="16">
        <v>0</v>
      </c>
      <c r="K68" s="16">
        <f t="shared" ref="K68:K102" si="34">(H68-$B68)/$B68*100</f>
        <v>0</v>
      </c>
      <c r="L68" s="30">
        <v>23.946999999999999</v>
      </c>
      <c r="M68" s="15">
        <v>284</v>
      </c>
      <c r="N68" s="13">
        <v>284</v>
      </c>
      <c r="O68" s="16">
        <v>0</v>
      </c>
      <c r="P68" s="16">
        <f t="shared" ref="P68:P102" si="35">(M68-$B68)/$B68*100</f>
        <v>0</v>
      </c>
      <c r="Q68" s="30">
        <v>3.7671999999999999</v>
      </c>
      <c r="R68" s="16">
        <v>284</v>
      </c>
      <c r="S68" s="16">
        <v>284</v>
      </c>
      <c r="T68" s="16">
        <v>0</v>
      </c>
      <c r="U68" s="16">
        <f t="shared" ref="U68:U102" si="36">(R68-$B68)/$B68*100</f>
        <v>0</v>
      </c>
      <c r="V68" s="16">
        <v>4.7024999999999997</v>
      </c>
      <c r="W68" s="15">
        <v>284</v>
      </c>
      <c r="X68" s="13">
        <v>284</v>
      </c>
      <c r="Y68" s="16">
        <v>0</v>
      </c>
      <c r="Z68" s="16">
        <f t="shared" ref="Z68:Z102" si="37">(W68-$B68)/$B68*100</f>
        <v>0</v>
      </c>
      <c r="AA68" s="30">
        <v>4.7278000000000002</v>
      </c>
      <c r="AB68" s="16">
        <v>284</v>
      </c>
      <c r="AC68" s="16">
        <v>284</v>
      </c>
      <c r="AD68" s="16">
        <v>0</v>
      </c>
      <c r="AE68" s="16">
        <f t="shared" ref="AE68:AE102" si="38">(AB68-$B68)/$B68*100</f>
        <v>0</v>
      </c>
      <c r="AF68" s="16">
        <v>6.7332999999999998</v>
      </c>
      <c r="AG68" s="15">
        <v>290</v>
      </c>
      <c r="AH68" s="16">
        <f t="shared" si="25"/>
        <v>2.112676056338028</v>
      </c>
      <c r="AI68" s="13">
        <v>290</v>
      </c>
      <c r="AJ68" s="16">
        <f t="shared" si="26"/>
        <v>2.112676056338028</v>
      </c>
      <c r="AK68" s="13">
        <v>10.98</v>
      </c>
      <c r="AL68" s="13">
        <v>305</v>
      </c>
      <c r="AM68" s="13">
        <v>522.69000000000005</v>
      </c>
      <c r="AN68" s="13">
        <v>12.3</v>
      </c>
      <c r="AO68" s="13">
        <v>7.0000000000000007E-2</v>
      </c>
      <c r="AP68" s="4">
        <v>301</v>
      </c>
      <c r="AQ68" s="2">
        <v>0.2</v>
      </c>
      <c r="AR68" s="69">
        <f t="shared" si="27"/>
        <v>5.9859154929577461</v>
      </c>
      <c r="AS68" s="4">
        <v>301</v>
      </c>
      <c r="AT68" s="2">
        <v>0.37</v>
      </c>
      <c r="AU68" s="69">
        <f t="shared" si="28"/>
        <v>5.9859154929577461</v>
      </c>
      <c r="AV68" s="4">
        <v>301</v>
      </c>
      <c r="AW68" s="2">
        <v>0.61</v>
      </c>
      <c r="AX68" s="69">
        <f t="shared" si="29"/>
        <v>5.9859154929577461</v>
      </c>
      <c r="AY68" s="4">
        <v>295</v>
      </c>
      <c r="AZ68" s="2">
        <v>0.44</v>
      </c>
      <c r="BA68" s="69">
        <f t="shared" si="30"/>
        <v>3.873239436619718</v>
      </c>
      <c r="BB68">
        <f t="shared" si="31"/>
        <v>0</v>
      </c>
      <c r="BC68">
        <f t="shared" si="32"/>
        <v>0</v>
      </c>
    </row>
    <row r="69" spans="1:55" x14ac:dyDescent="0.2">
      <c r="A69" s="12">
        <v>67</v>
      </c>
      <c r="B69" s="13">
        <f t="shared" si="24"/>
        <v>318</v>
      </c>
      <c r="C69" s="15">
        <v>318</v>
      </c>
      <c r="D69" s="13">
        <v>318</v>
      </c>
      <c r="E69" s="16">
        <v>0</v>
      </c>
      <c r="F69" s="16">
        <f t="shared" si="33"/>
        <v>0</v>
      </c>
      <c r="G69" s="30">
        <v>1.3166</v>
      </c>
      <c r="H69" s="15">
        <v>318</v>
      </c>
      <c r="I69" s="13">
        <v>318</v>
      </c>
      <c r="J69" s="16">
        <v>0</v>
      </c>
      <c r="K69" s="16">
        <f t="shared" si="34"/>
        <v>0</v>
      </c>
      <c r="L69" s="30">
        <v>3.5055999999999998</v>
      </c>
      <c r="M69" s="15">
        <v>318</v>
      </c>
      <c r="N69" s="13">
        <v>318</v>
      </c>
      <c r="O69" s="16">
        <v>0</v>
      </c>
      <c r="P69" s="16">
        <f t="shared" si="35"/>
        <v>0</v>
      </c>
      <c r="Q69" s="30">
        <v>1.3883000000000001</v>
      </c>
      <c r="R69" s="16">
        <v>318</v>
      </c>
      <c r="S69" s="16">
        <v>318</v>
      </c>
      <c r="T69" s="16">
        <v>0</v>
      </c>
      <c r="U69" s="16">
        <f t="shared" si="36"/>
        <v>0</v>
      </c>
      <c r="V69" s="16">
        <v>1.7401</v>
      </c>
      <c r="W69" s="15">
        <v>318</v>
      </c>
      <c r="X69" s="13">
        <v>318</v>
      </c>
      <c r="Y69" s="16">
        <v>0</v>
      </c>
      <c r="Z69" s="16">
        <f t="shared" si="37"/>
        <v>0</v>
      </c>
      <c r="AA69" s="30">
        <v>1.1515</v>
      </c>
      <c r="AB69" s="16">
        <v>318</v>
      </c>
      <c r="AC69" s="16">
        <v>318</v>
      </c>
      <c r="AD69" s="16">
        <v>0</v>
      </c>
      <c r="AE69" s="16">
        <f t="shared" si="38"/>
        <v>0</v>
      </c>
      <c r="AF69" s="16">
        <v>1.6483000000000001</v>
      </c>
      <c r="AG69" s="15">
        <v>325</v>
      </c>
      <c r="AH69" s="16">
        <f t="shared" si="25"/>
        <v>2.2012578616352201</v>
      </c>
      <c r="AI69" s="13">
        <v>331.2</v>
      </c>
      <c r="AJ69" s="16">
        <f t="shared" si="26"/>
        <v>4.1509433962264115</v>
      </c>
      <c r="AK69" s="13">
        <v>11.08</v>
      </c>
      <c r="AL69" s="13">
        <v>353</v>
      </c>
      <c r="AM69" s="13">
        <v>575.34</v>
      </c>
      <c r="AN69" s="13">
        <v>33.700000000000003</v>
      </c>
      <c r="AO69" s="13">
        <v>0.08</v>
      </c>
      <c r="AP69" s="4">
        <v>325</v>
      </c>
      <c r="AQ69" s="2">
        <v>0.25</v>
      </c>
      <c r="AR69" s="69">
        <f t="shared" si="27"/>
        <v>2.2012578616352201</v>
      </c>
      <c r="AS69" s="4">
        <v>339</v>
      </c>
      <c r="AT69" s="2">
        <v>0.36</v>
      </c>
      <c r="AU69" s="69">
        <f t="shared" si="28"/>
        <v>6.6037735849056602</v>
      </c>
      <c r="AV69" s="4">
        <v>325</v>
      </c>
      <c r="AW69" s="2">
        <v>0.39</v>
      </c>
      <c r="AX69" s="69">
        <f t="shared" si="29"/>
        <v>2.2012578616352201</v>
      </c>
      <c r="AY69" s="4">
        <v>325</v>
      </c>
      <c r="AZ69" s="2">
        <v>0.28999999999999998</v>
      </c>
      <c r="BA69" s="69">
        <f t="shared" si="30"/>
        <v>2.2012578616352201</v>
      </c>
      <c r="BB69">
        <f t="shared" si="31"/>
        <v>0</v>
      </c>
      <c r="BC69">
        <f t="shared" si="32"/>
        <v>0</v>
      </c>
    </row>
    <row r="70" spans="1:55" x14ac:dyDescent="0.2">
      <c r="A70" s="12">
        <v>68</v>
      </c>
      <c r="B70" s="13">
        <f t="shared" si="24"/>
        <v>295</v>
      </c>
      <c r="C70" s="15">
        <v>295</v>
      </c>
      <c r="D70" s="13">
        <v>295</v>
      </c>
      <c r="E70" s="16">
        <v>0</v>
      </c>
      <c r="F70" s="16">
        <f t="shared" si="33"/>
        <v>0</v>
      </c>
      <c r="G70" s="30">
        <v>12.0534</v>
      </c>
      <c r="H70" s="15">
        <v>295</v>
      </c>
      <c r="I70" s="13">
        <v>295</v>
      </c>
      <c r="J70" s="16">
        <v>0</v>
      </c>
      <c r="K70" s="16">
        <f t="shared" si="34"/>
        <v>0</v>
      </c>
      <c r="L70" s="30">
        <v>21.177199999999999</v>
      </c>
      <c r="M70" s="15">
        <v>295</v>
      </c>
      <c r="N70" s="13">
        <v>295</v>
      </c>
      <c r="O70" s="16">
        <v>0</v>
      </c>
      <c r="P70" s="16">
        <f t="shared" si="35"/>
        <v>0</v>
      </c>
      <c r="Q70" s="30">
        <v>10.5716</v>
      </c>
      <c r="R70" s="16">
        <v>295</v>
      </c>
      <c r="S70" s="16">
        <v>295</v>
      </c>
      <c r="T70" s="16">
        <v>0</v>
      </c>
      <c r="U70" s="16">
        <f t="shared" si="36"/>
        <v>0</v>
      </c>
      <c r="V70" s="16">
        <v>13.211399999999999</v>
      </c>
      <c r="W70" s="15">
        <v>295</v>
      </c>
      <c r="X70" s="13">
        <v>295</v>
      </c>
      <c r="Y70" s="16">
        <v>0</v>
      </c>
      <c r="Z70" s="16">
        <f t="shared" si="37"/>
        <v>0</v>
      </c>
      <c r="AA70" s="30">
        <v>3.597</v>
      </c>
      <c r="AB70" s="16">
        <v>295</v>
      </c>
      <c r="AC70" s="16">
        <v>295</v>
      </c>
      <c r="AD70" s="16">
        <v>0</v>
      </c>
      <c r="AE70" s="16">
        <f t="shared" si="38"/>
        <v>0</v>
      </c>
      <c r="AF70" s="16">
        <v>4.9954999999999998</v>
      </c>
      <c r="AG70" s="15">
        <v>298</v>
      </c>
      <c r="AH70" s="16">
        <f t="shared" si="25"/>
        <v>1.0169491525423728</v>
      </c>
      <c r="AI70" s="13">
        <v>298</v>
      </c>
      <c r="AJ70" s="16">
        <f t="shared" si="26"/>
        <v>1.0169491525423728</v>
      </c>
      <c r="AK70" s="13">
        <v>10.96</v>
      </c>
      <c r="AL70" s="13">
        <v>314</v>
      </c>
      <c r="AM70" s="13">
        <v>528.41999999999996</v>
      </c>
      <c r="AN70" s="13">
        <v>11</v>
      </c>
      <c r="AO70" s="13">
        <v>7.0000000000000007E-2</v>
      </c>
      <c r="AP70" s="4">
        <v>306</v>
      </c>
      <c r="AQ70" s="2">
        <v>0.38</v>
      </c>
      <c r="AR70" s="69">
        <f t="shared" si="27"/>
        <v>3.7288135593220342</v>
      </c>
      <c r="AS70" s="4">
        <v>301</v>
      </c>
      <c r="AT70" s="2">
        <v>0.36</v>
      </c>
      <c r="AU70" s="69">
        <f t="shared" si="28"/>
        <v>2.0338983050847457</v>
      </c>
      <c r="AV70" s="4">
        <v>306</v>
      </c>
      <c r="AW70" s="2">
        <v>0.52</v>
      </c>
      <c r="AX70" s="69">
        <f t="shared" si="29"/>
        <v>3.7288135593220342</v>
      </c>
      <c r="AY70" s="4">
        <v>306</v>
      </c>
      <c r="AZ70" s="2">
        <v>0.6</v>
      </c>
      <c r="BA70" s="69">
        <f t="shared" si="30"/>
        <v>3.7288135593220342</v>
      </c>
      <c r="BB70">
        <f t="shared" si="31"/>
        <v>0</v>
      </c>
      <c r="BC70">
        <f t="shared" si="32"/>
        <v>0</v>
      </c>
    </row>
    <row r="71" spans="1:55" x14ac:dyDescent="0.2">
      <c r="A71" s="12">
        <v>69</v>
      </c>
      <c r="B71" s="13">
        <f t="shared" si="24"/>
        <v>297</v>
      </c>
      <c r="C71" s="15">
        <v>297</v>
      </c>
      <c r="D71" s="13">
        <v>297</v>
      </c>
      <c r="E71" s="16">
        <v>0</v>
      </c>
      <c r="F71" s="16">
        <f t="shared" si="33"/>
        <v>0</v>
      </c>
      <c r="G71" s="30">
        <v>23.108000000000001</v>
      </c>
      <c r="H71" s="15">
        <v>297</v>
      </c>
      <c r="I71" s="13">
        <v>297</v>
      </c>
      <c r="J71" s="16">
        <v>0</v>
      </c>
      <c r="K71" s="16">
        <f t="shared" si="34"/>
        <v>0</v>
      </c>
      <c r="L71" s="30">
        <v>59.343800000000002</v>
      </c>
      <c r="M71" s="15">
        <v>297</v>
      </c>
      <c r="N71" s="13">
        <v>297</v>
      </c>
      <c r="O71" s="16">
        <v>0</v>
      </c>
      <c r="P71" s="16">
        <f t="shared" si="35"/>
        <v>0</v>
      </c>
      <c r="Q71" s="30">
        <v>52.939399999999999</v>
      </c>
      <c r="R71" s="16">
        <v>307</v>
      </c>
      <c r="S71" s="16">
        <v>292.5</v>
      </c>
      <c r="T71" s="16">
        <v>4.9573</v>
      </c>
      <c r="U71" s="16">
        <f t="shared" si="36"/>
        <v>3.3670033670033668</v>
      </c>
      <c r="V71" s="16">
        <v>20.000399999999999</v>
      </c>
      <c r="W71" s="15">
        <v>297</v>
      </c>
      <c r="X71" s="13">
        <v>297</v>
      </c>
      <c r="Y71" s="16">
        <v>0</v>
      </c>
      <c r="Z71" s="16">
        <f t="shared" si="37"/>
        <v>0</v>
      </c>
      <c r="AA71" s="30">
        <v>3.3111000000000002</v>
      </c>
      <c r="AB71" s="16">
        <v>297</v>
      </c>
      <c r="AC71" s="16">
        <v>297</v>
      </c>
      <c r="AD71" s="16">
        <v>0</v>
      </c>
      <c r="AE71" s="16">
        <f t="shared" si="38"/>
        <v>0</v>
      </c>
      <c r="AF71" s="16">
        <v>4.6707000000000001</v>
      </c>
      <c r="AG71" s="15">
        <v>307</v>
      </c>
      <c r="AH71" s="16">
        <f t="shared" si="25"/>
        <v>3.3670033670033668</v>
      </c>
      <c r="AI71" s="13">
        <v>307</v>
      </c>
      <c r="AJ71" s="16">
        <f t="shared" si="26"/>
        <v>3.3670033670033668</v>
      </c>
      <c r="AK71" s="13">
        <v>10.67</v>
      </c>
      <c r="AL71" s="13">
        <v>323</v>
      </c>
      <c r="AM71" s="13">
        <v>557.02</v>
      </c>
      <c r="AN71" s="13">
        <v>12.1</v>
      </c>
      <c r="AO71" s="13">
        <v>7.0000000000000007E-2</v>
      </c>
      <c r="AP71" s="4">
        <v>314</v>
      </c>
      <c r="AQ71" s="2">
        <v>0.22</v>
      </c>
      <c r="AR71" s="69">
        <f t="shared" si="27"/>
        <v>5.7239057239057241</v>
      </c>
      <c r="AS71" s="4">
        <v>313</v>
      </c>
      <c r="AT71" s="2">
        <v>0.25</v>
      </c>
      <c r="AU71" s="69">
        <f t="shared" si="28"/>
        <v>5.3872053872053867</v>
      </c>
      <c r="AV71" s="4">
        <v>308</v>
      </c>
      <c r="AW71" s="2">
        <v>0.56000000000000005</v>
      </c>
      <c r="AX71" s="69">
        <f t="shared" si="29"/>
        <v>3.7037037037037033</v>
      </c>
      <c r="AY71" s="4">
        <v>303</v>
      </c>
      <c r="AZ71" s="2">
        <v>0.53</v>
      </c>
      <c r="BA71" s="69">
        <f t="shared" si="30"/>
        <v>2.0202020202020203</v>
      </c>
      <c r="BB71">
        <f t="shared" si="31"/>
        <v>0</v>
      </c>
      <c r="BC71">
        <f t="shared" si="32"/>
        <v>0</v>
      </c>
    </row>
    <row r="72" spans="1:55" x14ac:dyDescent="0.2">
      <c r="A72" s="12">
        <v>70</v>
      </c>
      <c r="B72" s="13">
        <f t="shared" si="24"/>
        <v>273</v>
      </c>
      <c r="C72" s="15">
        <v>273</v>
      </c>
      <c r="D72" s="13">
        <v>273</v>
      </c>
      <c r="E72" s="16">
        <v>0</v>
      </c>
      <c r="F72" s="16">
        <f t="shared" si="33"/>
        <v>0</v>
      </c>
      <c r="G72" s="30">
        <v>14.144500000000001</v>
      </c>
      <c r="H72" s="15">
        <v>273</v>
      </c>
      <c r="I72" s="13">
        <v>273</v>
      </c>
      <c r="J72" s="16">
        <v>0</v>
      </c>
      <c r="K72" s="16">
        <f t="shared" si="34"/>
        <v>0</v>
      </c>
      <c r="L72" s="30">
        <v>13.0893</v>
      </c>
      <c r="M72" s="15">
        <v>273</v>
      </c>
      <c r="N72" s="13">
        <v>273</v>
      </c>
      <c r="O72" s="16">
        <v>0</v>
      </c>
      <c r="P72" s="16">
        <f t="shared" si="35"/>
        <v>0</v>
      </c>
      <c r="Q72" s="30">
        <v>13.4277</v>
      </c>
      <c r="R72" s="16">
        <v>273</v>
      </c>
      <c r="S72" s="16">
        <v>273</v>
      </c>
      <c r="T72" s="16">
        <v>0</v>
      </c>
      <c r="U72" s="16">
        <f t="shared" si="36"/>
        <v>0</v>
      </c>
      <c r="V72" s="16">
        <v>16.678999999999998</v>
      </c>
      <c r="W72" s="15">
        <v>273</v>
      </c>
      <c r="X72" s="13">
        <v>273</v>
      </c>
      <c r="Y72" s="16">
        <v>0</v>
      </c>
      <c r="Z72" s="16">
        <f t="shared" si="37"/>
        <v>0</v>
      </c>
      <c r="AA72" s="30">
        <v>4.1999000000000004</v>
      </c>
      <c r="AB72" s="16">
        <v>273</v>
      </c>
      <c r="AC72" s="16">
        <v>273</v>
      </c>
      <c r="AD72" s="16">
        <v>0</v>
      </c>
      <c r="AE72" s="16">
        <f t="shared" si="38"/>
        <v>0</v>
      </c>
      <c r="AF72" s="16">
        <v>6.1216999999999997</v>
      </c>
      <c r="AG72" s="15">
        <v>277</v>
      </c>
      <c r="AH72" s="16">
        <f t="shared" si="25"/>
        <v>1.4652014652014651</v>
      </c>
      <c r="AI72" s="13">
        <v>277</v>
      </c>
      <c r="AJ72" s="16">
        <f t="shared" si="26"/>
        <v>1.4652014652014651</v>
      </c>
      <c r="AK72" s="13">
        <v>9.98</v>
      </c>
      <c r="AL72" s="13">
        <v>286</v>
      </c>
      <c r="AM72" s="13">
        <v>470.86</v>
      </c>
      <c r="AN72" s="13">
        <v>7.3</v>
      </c>
      <c r="AO72" s="13">
        <v>7.0000000000000007E-2</v>
      </c>
      <c r="AP72" s="4">
        <v>273</v>
      </c>
      <c r="AQ72" s="2">
        <v>0.28999999999999998</v>
      </c>
      <c r="AR72" s="69">
        <f t="shared" si="27"/>
        <v>0</v>
      </c>
      <c r="AS72" s="4">
        <v>281</v>
      </c>
      <c r="AT72" s="2">
        <v>0.18</v>
      </c>
      <c r="AU72" s="69">
        <f t="shared" si="28"/>
        <v>2.9304029304029302</v>
      </c>
      <c r="AV72" s="4">
        <v>273</v>
      </c>
      <c r="AW72" s="2">
        <v>0.39</v>
      </c>
      <c r="AX72" s="69">
        <f t="shared" si="29"/>
        <v>0</v>
      </c>
      <c r="AY72" s="4">
        <v>283</v>
      </c>
      <c r="AZ72" s="2">
        <v>0.37</v>
      </c>
      <c r="BA72" s="69">
        <f t="shared" si="30"/>
        <v>3.6630036630036633</v>
      </c>
      <c r="BB72">
        <f t="shared" si="31"/>
        <v>0</v>
      </c>
      <c r="BC72">
        <f t="shared" si="32"/>
        <v>0</v>
      </c>
    </row>
    <row r="73" spans="1:55" x14ac:dyDescent="0.2">
      <c r="A73" s="12">
        <v>71</v>
      </c>
      <c r="B73" s="13">
        <f t="shared" si="24"/>
        <v>292</v>
      </c>
      <c r="C73" s="15">
        <v>292</v>
      </c>
      <c r="D73" s="13">
        <v>292</v>
      </c>
      <c r="E73" s="16">
        <v>0</v>
      </c>
      <c r="F73" s="16">
        <f t="shared" si="33"/>
        <v>0</v>
      </c>
      <c r="G73" s="30">
        <v>5.8320999999999996</v>
      </c>
      <c r="H73" s="15">
        <v>292</v>
      </c>
      <c r="I73" s="13">
        <v>292</v>
      </c>
      <c r="J73" s="16">
        <v>0</v>
      </c>
      <c r="K73" s="16">
        <f t="shared" si="34"/>
        <v>0</v>
      </c>
      <c r="L73" s="30">
        <v>4.5823</v>
      </c>
      <c r="M73" s="15">
        <v>292</v>
      </c>
      <c r="N73" s="13">
        <v>292</v>
      </c>
      <c r="O73" s="16">
        <v>0</v>
      </c>
      <c r="P73" s="16">
        <f t="shared" si="35"/>
        <v>0</v>
      </c>
      <c r="Q73" s="30">
        <v>5.3014999999999999</v>
      </c>
      <c r="R73" s="16">
        <v>292</v>
      </c>
      <c r="S73" s="16">
        <v>292</v>
      </c>
      <c r="T73" s="16">
        <v>0</v>
      </c>
      <c r="U73" s="16">
        <f t="shared" si="36"/>
        <v>0</v>
      </c>
      <c r="V73" s="16">
        <v>6.6</v>
      </c>
      <c r="W73" s="15">
        <v>292</v>
      </c>
      <c r="X73" s="13">
        <v>292</v>
      </c>
      <c r="Y73" s="16">
        <v>0</v>
      </c>
      <c r="Z73" s="16">
        <f t="shared" si="37"/>
        <v>0</v>
      </c>
      <c r="AA73" s="30">
        <v>7.9954000000000001</v>
      </c>
      <c r="AB73" s="16">
        <v>292</v>
      </c>
      <c r="AC73" s="16">
        <v>292</v>
      </c>
      <c r="AD73" s="16">
        <v>0</v>
      </c>
      <c r="AE73" s="16">
        <f t="shared" si="38"/>
        <v>0</v>
      </c>
      <c r="AF73" s="16">
        <v>11.109299999999999</v>
      </c>
      <c r="AG73" s="15">
        <v>298</v>
      </c>
      <c r="AH73" s="16">
        <f t="shared" si="25"/>
        <v>2.054794520547945</v>
      </c>
      <c r="AI73" s="13">
        <v>298.89999999999998</v>
      </c>
      <c r="AJ73" s="16">
        <f t="shared" si="26"/>
        <v>2.3630136986301293</v>
      </c>
      <c r="AK73" s="13">
        <v>10.39</v>
      </c>
      <c r="AL73" s="13">
        <v>319</v>
      </c>
      <c r="AM73" s="13">
        <v>523.12</v>
      </c>
      <c r="AN73" s="13">
        <v>44.7</v>
      </c>
      <c r="AO73" s="13">
        <v>7.0000000000000007E-2</v>
      </c>
      <c r="AP73" s="4">
        <v>295</v>
      </c>
      <c r="AQ73" s="2">
        <v>0.21</v>
      </c>
      <c r="AR73" s="69">
        <f t="shared" si="27"/>
        <v>1.0273972602739725</v>
      </c>
      <c r="AS73" s="4">
        <v>299</v>
      </c>
      <c r="AT73" s="2">
        <v>0.2</v>
      </c>
      <c r="AU73" s="69">
        <f t="shared" si="28"/>
        <v>2.3972602739726026</v>
      </c>
      <c r="AV73" s="4">
        <v>295</v>
      </c>
      <c r="AW73" s="2">
        <v>0.32</v>
      </c>
      <c r="AX73" s="69">
        <f t="shared" si="29"/>
        <v>1.0273972602739725</v>
      </c>
      <c r="AY73" s="4">
        <v>296</v>
      </c>
      <c r="AZ73" s="2">
        <v>0.31</v>
      </c>
      <c r="BA73" s="69">
        <f t="shared" si="30"/>
        <v>1.3698630136986301</v>
      </c>
      <c r="BB73">
        <f t="shared" si="31"/>
        <v>0</v>
      </c>
      <c r="BC73">
        <f t="shared" si="32"/>
        <v>0</v>
      </c>
    </row>
    <row r="74" spans="1:55" x14ac:dyDescent="0.2">
      <c r="A74" s="12">
        <v>72</v>
      </c>
      <c r="B74" s="13">
        <f t="shared" si="24"/>
        <v>254</v>
      </c>
      <c r="C74" s="15">
        <v>254</v>
      </c>
      <c r="D74" s="13">
        <v>252</v>
      </c>
      <c r="E74" s="16">
        <v>0.79369999999999996</v>
      </c>
      <c r="F74" s="16">
        <f t="shared" si="33"/>
        <v>0</v>
      </c>
      <c r="G74" s="30">
        <v>3600.002</v>
      </c>
      <c r="H74" s="15">
        <v>254</v>
      </c>
      <c r="I74" s="13">
        <v>250.60210000000001</v>
      </c>
      <c r="J74" s="16">
        <v>1.3559000000000001</v>
      </c>
      <c r="K74" s="16">
        <f t="shared" si="34"/>
        <v>0</v>
      </c>
      <c r="L74" s="30">
        <v>3600.0023999999999</v>
      </c>
      <c r="M74" s="15">
        <v>254</v>
      </c>
      <c r="N74" s="13">
        <v>251.29239999999999</v>
      </c>
      <c r="O74" s="16">
        <v>1.0774999999999999</v>
      </c>
      <c r="P74" s="16">
        <f t="shared" si="35"/>
        <v>0</v>
      </c>
      <c r="Q74" s="30">
        <v>3600.0021999999999</v>
      </c>
      <c r="R74" s="16">
        <v>255</v>
      </c>
      <c r="S74" s="16">
        <v>246</v>
      </c>
      <c r="T74" s="16">
        <v>3.6585000000000001</v>
      </c>
      <c r="U74" s="16">
        <f t="shared" si="36"/>
        <v>0.39370078740157477</v>
      </c>
      <c r="V74" s="16">
        <v>20.000599999999999</v>
      </c>
      <c r="W74" s="15">
        <v>254</v>
      </c>
      <c r="X74" s="13">
        <v>254</v>
      </c>
      <c r="Y74" s="16">
        <v>0</v>
      </c>
      <c r="Z74" s="16">
        <f t="shared" si="37"/>
        <v>0</v>
      </c>
      <c r="AA74" s="30">
        <v>4.6181999999999999</v>
      </c>
      <c r="AB74" s="16">
        <v>254</v>
      </c>
      <c r="AC74" s="16">
        <v>254</v>
      </c>
      <c r="AD74" s="16">
        <v>0</v>
      </c>
      <c r="AE74" s="16">
        <f t="shared" si="38"/>
        <v>0</v>
      </c>
      <c r="AF74" s="16">
        <v>6.9404000000000003</v>
      </c>
      <c r="AG74" s="15">
        <v>257</v>
      </c>
      <c r="AH74" s="16">
        <f t="shared" si="25"/>
        <v>1.1811023622047243</v>
      </c>
      <c r="AI74" s="13">
        <v>261.3</v>
      </c>
      <c r="AJ74" s="16">
        <f t="shared" si="26"/>
        <v>2.8740157480315007</v>
      </c>
      <c r="AK74" s="13">
        <v>9.83</v>
      </c>
      <c r="AL74" s="13">
        <v>268</v>
      </c>
      <c r="AM74" s="13">
        <v>438.34</v>
      </c>
      <c r="AN74" s="13">
        <v>51</v>
      </c>
      <c r="AO74" s="13">
        <v>7.0000000000000007E-2</v>
      </c>
      <c r="AP74" s="4">
        <v>257</v>
      </c>
      <c r="AQ74" s="2">
        <v>0.19</v>
      </c>
      <c r="AR74" s="69">
        <f t="shared" si="27"/>
        <v>1.1811023622047243</v>
      </c>
      <c r="AS74" s="4">
        <v>266</v>
      </c>
      <c r="AT74" s="2">
        <v>0.19</v>
      </c>
      <c r="AU74" s="69">
        <f t="shared" si="28"/>
        <v>4.7244094488188972</v>
      </c>
      <c r="AV74" s="4">
        <v>257</v>
      </c>
      <c r="AW74" s="2">
        <v>0.28999999999999998</v>
      </c>
      <c r="AX74" s="69">
        <f t="shared" si="29"/>
        <v>1.1811023622047243</v>
      </c>
      <c r="AY74" s="4">
        <v>261</v>
      </c>
      <c r="AZ74" s="2">
        <v>0.38</v>
      </c>
      <c r="BA74" s="69">
        <f t="shared" si="30"/>
        <v>2.7559055118110236</v>
      </c>
      <c r="BB74">
        <f t="shared" si="31"/>
        <v>0</v>
      </c>
      <c r="BC74">
        <f t="shared" si="32"/>
        <v>0</v>
      </c>
    </row>
    <row r="75" spans="1:55" x14ac:dyDescent="0.2">
      <c r="A75" s="12">
        <v>73</v>
      </c>
      <c r="B75" s="13">
        <f t="shared" si="24"/>
        <v>273</v>
      </c>
      <c r="C75" s="15">
        <v>273</v>
      </c>
      <c r="D75" s="13">
        <v>273</v>
      </c>
      <c r="E75" s="16">
        <v>0</v>
      </c>
      <c r="F75" s="16">
        <f t="shared" si="33"/>
        <v>0</v>
      </c>
      <c r="G75" s="30">
        <v>7.2436999999999996</v>
      </c>
      <c r="H75" s="15">
        <v>273</v>
      </c>
      <c r="I75" s="13">
        <v>273</v>
      </c>
      <c r="J75" s="16">
        <v>0</v>
      </c>
      <c r="K75" s="16">
        <f t="shared" si="34"/>
        <v>0</v>
      </c>
      <c r="L75" s="30">
        <v>9.6466999999999992</v>
      </c>
      <c r="M75" s="15">
        <v>273</v>
      </c>
      <c r="N75" s="13">
        <v>273</v>
      </c>
      <c r="O75" s="16">
        <v>0</v>
      </c>
      <c r="P75" s="16">
        <f t="shared" si="35"/>
        <v>0</v>
      </c>
      <c r="Q75" s="30">
        <v>5.3495999999999997</v>
      </c>
      <c r="R75" s="16">
        <v>273</v>
      </c>
      <c r="S75" s="16">
        <v>273</v>
      </c>
      <c r="T75" s="16">
        <v>0</v>
      </c>
      <c r="U75" s="16">
        <f t="shared" si="36"/>
        <v>0</v>
      </c>
      <c r="V75" s="16">
        <v>6.6512000000000002</v>
      </c>
      <c r="W75" s="15">
        <v>273</v>
      </c>
      <c r="X75" s="13">
        <v>273</v>
      </c>
      <c r="Y75" s="16">
        <v>0</v>
      </c>
      <c r="Z75" s="16">
        <f t="shared" si="37"/>
        <v>0</v>
      </c>
      <c r="AA75" s="30">
        <v>2.6088</v>
      </c>
      <c r="AB75" s="16">
        <v>273</v>
      </c>
      <c r="AC75" s="16">
        <v>273</v>
      </c>
      <c r="AD75" s="16">
        <v>0</v>
      </c>
      <c r="AE75" s="16">
        <f t="shared" si="38"/>
        <v>0</v>
      </c>
      <c r="AF75" s="16">
        <v>4.2617000000000003</v>
      </c>
      <c r="AG75" s="15">
        <v>277</v>
      </c>
      <c r="AH75" s="16">
        <f t="shared" si="25"/>
        <v>1.4652014652014651</v>
      </c>
      <c r="AI75" s="13">
        <v>277</v>
      </c>
      <c r="AJ75" s="16">
        <f t="shared" si="26"/>
        <v>1.4652014652014651</v>
      </c>
      <c r="AK75" s="13">
        <v>9.41</v>
      </c>
      <c r="AL75" s="13">
        <v>294</v>
      </c>
      <c r="AM75" s="13">
        <v>452.45</v>
      </c>
      <c r="AN75" s="13">
        <v>8.3000000000000007</v>
      </c>
      <c r="AO75" s="13">
        <v>0.05</v>
      </c>
      <c r="AP75" s="4">
        <v>286</v>
      </c>
      <c r="AQ75" s="2">
        <v>0.28000000000000003</v>
      </c>
      <c r="AR75" s="69">
        <f t="shared" si="27"/>
        <v>4.7619047619047619</v>
      </c>
      <c r="AS75" s="4">
        <v>285</v>
      </c>
      <c r="AT75" s="2">
        <v>0.15</v>
      </c>
      <c r="AU75" s="69">
        <f t="shared" si="28"/>
        <v>4.395604395604396</v>
      </c>
      <c r="AV75" s="4">
        <v>286</v>
      </c>
      <c r="AW75" s="2">
        <v>0.38</v>
      </c>
      <c r="AX75" s="69">
        <f t="shared" si="29"/>
        <v>4.7619047619047619</v>
      </c>
      <c r="AY75" s="4">
        <v>277</v>
      </c>
      <c r="AZ75" s="2">
        <v>0.26</v>
      </c>
      <c r="BA75" s="69">
        <f t="shared" si="30"/>
        <v>1.4652014652014651</v>
      </c>
      <c r="BB75">
        <f t="shared" si="31"/>
        <v>0</v>
      </c>
      <c r="BC75">
        <f t="shared" si="32"/>
        <v>0</v>
      </c>
    </row>
    <row r="76" spans="1:55" x14ac:dyDescent="0.2">
      <c r="A76" s="12">
        <v>74</v>
      </c>
      <c r="B76" s="13">
        <f t="shared" si="24"/>
        <v>271</v>
      </c>
      <c r="C76" s="15">
        <v>271</v>
      </c>
      <c r="D76" s="13">
        <v>271</v>
      </c>
      <c r="E76" s="16">
        <v>0</v>
      </c>
      <c r="F76" s="16">
        <f t="shared" si="33"/>
        <v>0</v>
      </c>
      <c r="G76" s="30">
        <v>13.0869</v>
      </c>
      <c r="H76" s="15">
        <v>271</v>
      </c>
      <c r="I76" s="13">
        <v>271</v>
      </c>
      <c r="J76" s="16">
        <v>0</v>
      </c>
      <c r="K76" s="16">
        <f t="shared" si="34"/>
        <v>0</v>
      </c>
      <c r="L76" s="30">
        <v>23.4894</v>
      </c>
      <c r="M76" s="15">
        <v>271</v>
      </c>
      <c r="N76" s="13">
        <v>271</v>
      </c>
      <c r="O76" s="16">
        <v>0</v>
      </c>
      <c r="P76" s="16">
        <f t="shared" si="35"/>
        <v>0</v>
      </c>
      <c r="Q76" s="30">
        <v>15.6919</v>
      </c>
      <c r="R76" s="16">
        <v>271</v>
      </c>
      <c r="S76" s="16">
        <v>271</v>
      </c>
      <c r="T76" s="16">
        <v>0</v>
      </c>
      <c r="U76" s="16">
        <f t="shared" si="36"/>
        <v>0</v>
      </c>
      <c r="V76" s="16">
        <v>19.604199999999999</v>
      </c>
      <c r="W76" s="15">
        <v>271</v>
      </c>
      <c r="X76" s="13">
        <v>271</v>
      </c>
      <c r="Y76" s="16">
        <v>0</v>
      </c>
      <c r="Z76" s="16">
        <f t="shared" si="37"/>
        <v>0</v>
      </c>
      <c r="AA76" s="30">
        <v>3.4584000000000001</v>
      </c>
      <c r="AB76" s="16">
        <v>271</v>
      </c>
      <c r="AC76" s="16">
        <v>271</v>
      </c>
      <c r="AD76" s="16">
        <v>0</v>
      </c>
      <c r="AE76" s="16">
        <f t="shared" si="38"/>
        <v>0</v>
      </c>
      <c r="AF76" s="16">
        <v>6.7853000000000003</v>
      </c>
      <c r="AG76" s="15">
        <v>281</v>
      </c>
      <c r="AH76" s="16">
        <f t="shared" si="25"/>
        <v>3.6900369003690034</v>
      </c>
      <c r="AI76" s="13">
        <v>281</v>
      </c>
      <c r="AJ76" s="16">
        <f t="shared" si="26"/>
        <v>3.6900369003690034</v>
      </c>
      <c r="AK76" s="13">
        <v>10.92</v>
      </c>
      <c r="AL76" s="13">
        <v>294</v>
      </c>
      <c r="AM76" s="13">
        <v>526.54</v>
      </c>
      <c r="AN76" s="13">
        <v>8.6</v>
      </c>
      <c r="AO76" s="13">
        <v>0.08</v>
      </c>
      <c r="AP76" s="4">
        <v>287</v>
      </c>
      <c r="AQ76" s="2">
        <v>0.25</v>
      </c>
      <c r="AR76" s="69">
        <f t="shared" si="27"/>
        <v>5.9040590405904059</v>
      </c>
      <c r="AS76" s="4">
        <v>294</v>
      </c>
      <c r="AT76" s="2">
        <v>0.36</v>
      </c>
      <c r="AU76" s="69">
        <f t="shared" si="28"/>
        <v>8.4870848708487081</v>
      </c>
      <c r="AV76" s="4">
        <v>287</v>
      </c>
      <c r="AW76" s="2">
        <v>0.4</v>
      </c>
      <c r="AX76" s="69">
        <f t="shared" si="29"/>
        <v>5.9040590405904059</v>
      </c>
      <c r="AY76" s="4">
        <v>294</v>
      </c>
      <c r="AZ76" s="2">
        <v>0.43</v>
      </c>
      <c r="BA76" s="69">
        <f t="shared" si="30"/>
        <v>8.4870848708487081</v>
      </c>
      <c r="BB76">
        <f t="shared" si="31"/>
        <v>0</v>
      </c>
      <c r="BC76">
        <f t="shared" si="32"/>
        <v>0</v>
      </c>
    </row>
    <row r="77" spans="1:55" x14ac:dyDescent="0.2">
      <c r="A77" s="12">
        <v>75</v>
      </c>
      <c r="B77" s="13">
        <f t="shared" si="24"/>
        <v>211</v>
      </c>
      <c r="C77" s="15">
        <v>211</v>
      </c>
      <c r="D77" s="13">
        <v>211</v>
      </c>
      <c r="E77" s="16">
        <v>0</v>
      </c>
      <c r="F77" s="16">
        <f t="shared" si="33"/>
        <v>0</v>
      </c>
      <c r="G77" s="30">
        <v>2.2488000000000001</v>
      </c>
      <c r="H77" s="15">
        <v>211</v>
      </c>
      <c r="I77" s="13">
        <v>211</v>
      </c>
      <c r="J77" s="16">
        <v>0</v>
      </c>
      <c r="K77" s="16">
        <f t="shared" si="34"/>
        <v>0</v>
      </c>
      <c r="L77" s="30">
        <v>6.0609000000000002</v>
      </c>
      <c r="M77" s="15">
        <v>211</v>
      </c>
      <c r="N77" s="13">
        <v>211</v>
      </c>
      <c r="O77" s="16">
        <v>0</v>
      </c>
      <c r="P77" s="16">
        <f t="shared" si="35"/>
        <v>0</v>
      </c>
      <c r="Q77" s="30">
        <v>2.2440000000000002</v>
      </c>
      <c r="R77" s="16">
        <v>211</v>
      </c>
      <c r="S77" s="16">
        <v>211</v>
      </c>
      <c r="T77" s="16">
        <v>0</v>
      </c>
      <c r="U77" s="16">
        <f t="shared" si="36"/>
        <v>0</v>
      </c>
      <c r="V77" s="16">
        <v>2.7864</v>
      </c>
      <c r="W77" s="15">
        <v>211</v>
      </c>
      <c r="X77" s="13">
        <v>211</v>
      </c>
      <c r="Y77" s="16">
        <v>0</v>
      </c>
      <c r="Z77" s="16">
        <f t="shared" si="37"/>
        <v>0</v>
      </c>
      <c r="AA77" s="30">
        <v>1.1644000000000001</v>
      </c>
      <c r="AB77" s="16">
        <v>211</v>
      </c>
      <c r="AC77" s="16">
        <v>211</v>
      </c>
      <c r="AD77" s="16">
        <v>0</v>
      </c>
      <c r="AE77" s="16">
        <f t="shared" si="38"/>
        <v>0</v>
      </c>
      <c r="AF77" s="16">
        <v>2.2065000000000001</v>
      </c>
      <c r="AG77" s="15">
        <v>219</v>
      </c>
      <c r="AH77" s="16">
        <f t="shared" si="25"/>
        <v>3.7914691943127963</v>
      </c>
      <c r="AI77" s="13">
        <v>219</v>
      </c>
      <c r="AJ77" s="16">
        <f t="shared" si="26"/>
        <v>3.7914691943127963</v>
      </c>
      <c r="AK77" s="13">
        <v>9.52</v>
      </c>
      <c r="AL77" s="13">
        <v>235</v>
      </c>
      <c r="AM77" s="13">
        <v>405.24</v>
      </c>
      <c r="AN77" s="13">
        <v>7.3</v>
      </c>
      <c r="AO77" s="13">
        <v>0.05</v>
      </c>
      <c r="AP77" s="4">
        <v>216</v>
      </c>
      <c r="AQ77" s="2">
        <v>0.16</v>
      </c>
      <c r="AR77" s="69">
        <f t="shared" si="27"/>
        <v>2.3696682464454977</v>
      </c>
      <c r="AS77" s="4">
        <v>216</v>
      </c>
      <c r="AT77" s="2">
        <v>0.15</v>
      </c>
      <c r="AU77" s="69">
        <f t="shared" si="28"/>
        <v>2.3696682464454977</v>
      </c>
      <c r="AV77" s="4">
        <v>216</v>
      </c>
      <c r="AW77" s="2">
        <v>0.24</v>
      </c>
      <c r="AX77" s="69">
        <f t="shared" si="29"/>
        <v>2.3696682464454977</v>
      </c>
      <c r="AY77" s="4">
        <v>214</v>
      </c>
      <c r="AZ77" s="2">
        <v>0.23</v>
      </c>
      <c r="BA77" s="69">
        <f t="shared" si="30"/>
        <v>1.4218009478672986</v>
      </c>
      <c r="BB77">
        <f t="shared" si="31"/>
        <v>0</v>
      </c>
      <c r="BC77">
        <f t="shared" si="32"/>
        <v>0</v>
      </c>
    </row>
    <row r="78" spans="1:55" x14ac:dyDescent="0.2">
      <c r="A78" s="12">
        <v>76</v>
      </c>
      <c r="B78" s="13">
        <f t="shared" si="24"/>
        <v>293</v>
      </c>
      <c r="C78" s="15">
        <v>293</v>
      </c>
      <c r="D78" s="13">
        <v>293</v>
      </c>
      <c r="E78" s="16">
        <v>0</v>
      </c>
      <c r="F78" s="16">
        <f t="shared" si="33"/>
        <v>0</v>
      </c>
      <c r="G78" s="30">
        <v>21.402200000000001</v>
      </c>
      <c r="H78" s="15">
        <v>293</v>
      </c>
      <c r="I78" s="13">
        <v>293</v>
      </c>
      <c r="J78" s="16">
        <v>0</v>
      </c>
      <c r="K78" s="16">
        <f t="shared" si="34"/>
        <v>0</v>
      </c>
      <c r="L78" s="30">
        <v>45.1511</v>
      </c>
      <c r="M78" s="15">
        <v>293</v>
      </c>
      <c r="N78" s="13">
        <v>293</v>
      </c>
      <c r="O78" s="16">
        <v>0</v>
      </c>
      <c r="P78" s="16">
        <f t="shared" si="35"/>
        <v>0</v>
      </c>
      <c r="Q78" s="30">
        <v>20.155999999999999</v>
      </c>
      <c r="R78" s="16">
        <v>293</v>
      </c>
      <c r="S78" s="16">
        <v>291</v>
      </c>
      <c r="T78" s="16">
        <v>0.68730000000000002</v>
      </c>
      <c r="U78" s="16">
        <f t="shared" si="36"/>
        <v>0</v>
      </c>
      <c r="V78" s="16">
        <v>20.000499999999999</v>
      </c>
      <c r="W78" s="15">
        <v>293</v>
      </c>
      <c r="X78" s="13">
        <v>293</v>
      </c>
      <c r="Y78" s="16">
        <v>0</v>
      </c>
      <c r="Z78" s="16">
        <f t="shared" si="37"/>
        <v>0</v>
      </c>
      <c r="AA78" s="30">
        <v>9.0227000000000004</v>
      </c>
      <c r="AB78" s="16">
        <v>293</v>
      </c>
      <c r="AC78" s="16">
        <v>293</v>
      </c>
      <c r="AD78" s="16">
        <v>0</v>
      </c>
      <c r="AE78" s="16">
        <f t="shared" si="38"/>
        <v>0</v>
      </c>
      <c r="AF78" s="16">
        <v>15.3881</v>
      </c>
      <c r="AG78" s="15">
        <v>296</v>
      </c>
      <c r="AH78" s="16">
        <f t="shared" si="25"/>
        <v>1.0238907849829351</v>
      </c>
      <c r="AI78" s="13">
        <v>296</v>
      </c>
      <c r="AJ78" s="16">
        <f t="shared" si="26"/>
        <v>1.0238907849829351</v>
      </c>
      <c r="AK78" s="13">
        <v>10.09</v>
      </c>
      <c r="AL78" s="13">
        <v>320</v>
      </c>
      <c r="AM78" s="13">
        <v>508.78</v>
      </c>
      <c r="AN78" s="13">
        <v>9.3000000000000007</v>
      </c>
      <c r="AO78" s="13">
        <v>0.06</v>
      </c>
      <c r="AP78" s="4">
        <v>298</v>
      </c>
      <c r="AQ78" s="2">
        <v>0.18</v>
      </c>
      <c r="AR78" s="69">
        <f t="shared" si="27"/>
        <v>1.7064846416382253</v>
      </c>
      <c r="AS78" s="4">
        <v>298</v>
      </c>
      <c r="AT78" s="2">
        <v>0.17</v>
      </c>
      <c r="AU78" s="69">
        <f t="shared" si="28"/>
        <v>1.7064846416382253</v>
      </c>
      <c r="AV78" s="4">
        <v>298</v>
      </c>
      <c r="AW78" s="2">
        <v>0.28000000000000003</v>
      </c>
      <c r="AX78" s="69">
        <f t="shared" si="29"/>
        <v>1.7064846416382253</v>
      </c>
      <c r="AY78" s="4">
        <v>305</v>
      </c>
      <c r="AZ78" s="2">
        <v>0.34</v>
      </c>
      <c r="BA78" s="69">
        <f t="shared" si="30"/>
        <v>4.0955631399317403</v>
      </c>
      <c r="BB78">
        <f t="shared" si="31"/>
        <v>0</v>
      </c>
      <c r="BC78">
        <f t="shared" si="32"/>
        <v>0</v>
      </c>
    </row>
    <row r="79" spans="1:55" x14ac:dyDescent="0.2">
      <c r="A79" s="12">
        <v>77</v>
      </c>
      <c r="B79" s="13">
        <f t="shared" si="24"/>
        <v>271</v>
      </c>
      <c r="C79" s="15">
        <v>271</v>
      </c>
      <c r="D79" s="13">
        <v>271</v>
      </c>
      <c r="E79" s="16">
        <v>0</v>
      </c>
      <c r="F79" s="16">
        <f t="shared" si="33"/>
        <v>0</v>
      </c>
      <c r="G79" s="30">
        <v>11.3521</v>
      </c>
      <c r="H79" s="15">
        <v>271</v>
      </c>
      <c r="I79" s="13">
        <v>271</v>
      </c>
      <c r="J79" s="16">
        <v>0</v>
      </c>
      <c r="K79" s="16">
        <f t="shared" si="34"/>
        <v>0</v>
      </c>
      <c r="L79" s="30">
        <v>10.8505</v>
      </c>
      <c r="M79" s="15">
        <v>271</v>
      </c>
      <c r="N79" s="13">
        <v>271</v>
      </c>
      <c r="O79" s="16">
        <v>0</v>
      </c>
      <c r="P79" s="16">
        <f t="shared" si="35"/>
        <v>0</v>
      </c>
      <c r="Q79" s="30">
        <v>9.6282999999999994</v>
      </c>
      <c r="R79" s="16">
        <v>271</v>
      </c>
      <c r="S79" s="16">
        <v>271</v>
      </c>
      <c r="T79" s="16">
        <v>0</v>
      </c>
      <c r="U79" s="16">
        <f t="shared" si="36"/>
        <v>0</v>
      </c>
      <c r="V79" s="16">
        <v>12.203799999999999</v>
      </c>
      <c r="W79" s="15">
        <v>271</v>
      </c>
      <c r="X79" s="13">
        <v>271</v>
      </c>
      <c r="Y79" s="16">
        <v>0</v>
      </c>
      <c r="Z79" s="16">
        <f t="shared" si="37"/>
        <v>0</v>
      </c>
      <c r="AA79" s="30">
        <v>1.4006000000000001</v>
      </c>
      <c r="AB79" s="16">
        <v>271</v>
      </c>
      <c r="AC79" s="16">
        <v>271</v>
      </c>
      <c r="AD79" s="16">
        <v>0</v>
      </c>
      <c r="AE79" s="16">
        <f t="shared" si="38"/>
        <v>0</v>
      </c>
      <c r="AF79" s="16">
        <v>2.2242999999999999</v>
      </c>
      <c r="AG79" s="15">
        <v>288</v>
      </c>
      <c r="AH79" s="16">
        <f t="shared" si="25"/>
        <v>6.2730627306273057</v>
      </c>
      <c r="AI79" s="13">
        <v>288</v>
      </c>
      <c r="AJ79" s="16">
        <f t="shared" si="26"/>
        <v>6.2730627306273057</v>
      </c>
      <c r="AK79" s="13">
        <v>9.81</v>
      </c>
      <c r="AL79" s="13">
        <v>293</v>
      </c>
      <c r="AM79" s="13">
        <v>480.29</v>
      </c>
      <c r="AN79" s="13">
        <v>5.8</v>
      </c>
      <c r="AO79" s="13">
        <v>0.05</v>
      </c>
      <c r="AP79" s="4">
        <v>274</v>
      </c>
      <c r="AQ79" s="2">
        <v>0.23</v>
      </c>
      <c r="AR79" s="69">
        <f t="shared" si="27"/>
        <v>1.107011070110701</v>
      </c>
      <c r="AS79" s="4">
        <v>295</v>
      </c>
      <c r="AT79" s="2">
        <v>0.16</v>
      </c>
      <c r="AU79" s="69">
        <f t="shared" si="28"/>
        <v>8.8560885608856079</v>
      </c>
      <c r="AV79" s="4">
        <v>274</v>
      </c>
      <c r="AW79" s="2">
        <v>0.33</v>
      </c>
      <c r="AX79" s="69">
        <f t="shared" si="29"/>
        <v>1.107011070110701</v>
      </c>
      <c r="AY79" s="4">
        <v>274</v>
      </c>
      <c r="AZ79" s="2">
        <v>0.28000000000000003</v>
      </c>
      <c r="BA79" s="69">
        <f t="shared" si="30"/>
        <v>1.107011070110701</v>
      </c>
      <c r="BB79">
        <f t="shared" si="31"/>
        <v>0</v>
      </c>
      <c r="BC79">
        <f t="shared" si="32"/>
        <v>0</v>
      </c>
    </row>
    <row r="80" spans="1:55" x14ac:dyDescent="0.2">
      <c r="A80" s="12">
        <v>78</v>
      </c>
      <c r="B80" s="13">
        <f t="shared" si="24"/>
        <v>254</v>
      </c>
      <c r="C80" s="15">
        <v>254</v>
      </c>
      <c r="D80" s="13">
        <v>254</v>
      </c>
      <c r="E80" s="16">
        <v>0</v>
      </c>
      <c r="F80" s="16">
        <f t="shared" si="33"/>
        <v>0</v>
      </c>
      <c r="G80" s="30">
        <v>0.87180000000000002</v>
      </c>
      <c r="H80" s="15">
        <v>254</v>
      </c>
      <c r="I80" s="13">
        <v>254</v>
      </c>
      <c r="J80" s="16">
        <v>0</v>
      </c>
      <c r="K80" s="16">
        <f t="shared" si="34"/>
        <v>0</v>
      </c>
      <c r="L80" s="30">
        <v>2.0592000000000001</v>
      </c>
      <c r="M80" s="15">
        <v>254</v>
      </c>
      <c r="N80" s="13">
        <v>254</v>
      </c>
      <c r="O80" s="16">
        <v>0</v>
      </c>
      <c r="P80" s="16">
        <f t="shared" si="35"/>
        <v>0</v>
      </c>
      <c r="Q80" s="30">
        <v>1.2193000000000001</v>
      </c>
      <c r="R80" s="16">
        <v>254</v>
      </c>
      <c r="S80" s="16">
        <v>254</v>
      </c>
      <c r="T80" s="16">
        <v>0</v>
      </c>
      <c r="U80" s="16">
        <f t="shared" si="36"/>
        <v>0</v>
      </c>
      <c r="V80" s="16">
        <v>1.5334000000000001</v>
      </c>
      <c r="W80" s="15">
        <v>254</v>
      </c>
      <c r="X80" s="13">
        <v>254</v>
      </c>
      <c r="Y80" s="16">
        <v>0</v>
      </c>
      <c r="Z80" s="16">
        <f t="shared" si="37"/>
        <v>0</v>
      </c>
      <c r="AA80" s="30">
        <v>1.6178999999999999</v>
      </c>
      <c r="AB80" s="16">
        <v>254</v>
      </c>
      <c r="AC80" s="16">
        <v>254</v>
      </c>
      <c r="AD80" s="16">
        <v>0</v>
      </c>
      <c r="AE80" s="16">
        <f t="shared" si="38"/>
        <v>0</v>
      </c>
      <c r="AF80" s="16">
        <v>2.8020999999999998</v>
      </c>
      <c r="AG80" s="15">
        <v>257</v>
      </c>
      <c r="AH80" s="16">
        <f t="shared" si="25"/>
        <v>1.1811023622047243</v>
      </c>
      <c r="AI80" s="13">
        <v>257</v>
      </c>
      <c r="AJ80" s="16">
        <f t="shared" si="26"/>
        <v>1.1811023622047243</v>
      </c>
      <c r="AK80" s="13">
        <v>10.82</v>
      </c>
      <c r="AL80" s="13">
        <v>275</v>
      </c>
      <c r="AM80" s="13">
        <v>476.69</v>
      </c>
      <c r="AN80" s="13">
        <v>10.7</v>
      </c>
      <c r="AO80" s="13">
        <v>7.0000000000000007E-2</v>
      </c>
      <c r="AP80" s="4">
        <v>261</v>
      </c>
      <c r="AQ80" s="2">
        <v>0.26</v>
      </c>
      <c r="AR80" s="69">
        <f t="shared" si="27"/>
        <v>2.7559055118110236</v>
      </c>
      <c r="AS80" s="4">
        <v>261</v>
      </c>
      <c r="AT80" s="2">
        <v>0.42</v>
      </c>
      <c r="AU80" s="69">
        <f t="shared" si="28"/>
        <v>2.7559055118110236</v>
      </c>
      <c r="AV80" s="4">
        <v>267</v>
      </c>
      <c r="AW80" s="2">
        <v>0.49</v>
      </c>
      <c r="AX80" s="69">
        <f t="shared" si="29"/>
        <v>5.1181102362204722</v>
      </c>
      <c r="AY80" s="4">
        <v>257</v>
      </c>
      <c r="AZ80" s="2">
        <v>0.51</v>
      </c>
      <c r="BA80" s="69">
        <f t="shared" si="30"/>
        <v>1.1811023622047243</v>
      </c>
      <c r="BB80">
        <f t="shared" si="31"/>
        <v>0</v>
      </c>
      <c r="BC80">
        <f t="shared" si="32"/>
        <v>0</v>
      </c>
    </row>
    <row r="81" spans="1:55" x14ac:dyDescent="0.2">
      <c r="A81" s="12">
        <v>79</v>
      </c>
      <c r="B81" s="13">
        <f t="shared" si="24"/>
        <v>276</v>
      </c>
      <c r="C81" s="15">
        <v>276</v>
      </c>
      <c r="D81" s="13">
        <v>276</v>
      </c>
      <c r="E81" s="16">
        <v>0</v>
      </c>
      <c r="F81" s="16">
        <f t="shared" si="33"/>
        <v>0</v>
      </c>
      <c r="G81" s="30">
        <v>7.0545999999999998</v>
      </c>
      <c r="H81" s="15">
        <v>276</v>
      </c>
      <c r="I81" s="13">
        <v>276</v>
      </c>
      <c r="J81" s="16">
        <v>0</v>
      </c>
      <c r="K81" s="16">
        <f t="shared" si="34"/>
        <v>0</v>
      </c>
      <c r="L81" s="30">
        <v>14.097899999999999</v>
      </c>
      <c r="M81" s="15">
        <v>276</v>
      </c>
      <c r="N81" s="13">
        <v>276</v>
      </c>
      <c r="O81" s="16">
        <v>0</v>
      </c>
      <c r="P81" s="16">
        <f t="shared" si="35"/>
        <v>0</v>
      </c>
      <c r="Q81" s="30">
        <v>17.137499999999999</v>
      </c>
      <c r="R81" s="16">
        <v>277</v>
      </c>
      <c r="S81" s="16">
        <v>274.8</v>
      </c>
      <c r="T81" s="16">
        <v>0.80059999999999998</v>
      </c>
      <c r="U81" s="16">
        <f t="shared" si="36"/>
        <v>0.36231884057971014</v>
      </c>
      <c r="V81" s="16">
        <v>20.000599999999999</v>
      </c>
      <c r="W81" s="15">
        <v>276</v>
      </c>
      <c r="X81" s="13">
        <v>276</v>
      </c>
      <c r="Y81" s="16">
        <v>0</v>
      </c>
      <c r="Z81" s="16">
        <f t="shared" si="37"/>
        <v>0</v>
      </c>
      <c r="AA81" s="30">
        <v>2.7972999999999999</v>
      </c>
      <c r="AB81" s="16">
        <v>276</v>
      </c>
      <c r="AC81" s="16">
        <v>276</v>
      </c>
      <c r="AD81" s="16">
        <v>0</v>
      </c>
      <c r="AE81" s="16">
        <f t="shared" si="38"/>
        <v>0</v>
      </c>
      <c r="AF81" s="16">
        <v>4.3902999999999999</v>
      </c>
      <c r="AG81" s="15">
        <v>281</v>
      </c>
      <c r="AH81" s="16">
        <f t="shared" si="25"/>
        <v>1.8115942028985508</v>
      </c>
      <c r="AI81" s="13">
        <v>281</v>
      </c>
      <c r="AJ81" s="16">
        <f t="shared" si="26"/>
        <v>1.8115942028985508</v>
      </c>
      <c r="AK81" s="13">
        <v>10.210000000000001</v>
      </c>
      <c r="AL81" s="13">
        <v>303</v>
      </c>
      <c r="AM81" s="13">
        <v>482.88</v>
      </c>
      <c r="AN81" s="13">
        <v>9.8000000000000007</v>
      </c>
      <c r="AO81" s="13">
        <v>7.0000000000000007E-2</v>
      </c>
      <c r="AP81" s="4">
        <v>281</v>
      </c>
      <c r="AQ81" s="2">
        <v>0.23</v>
      </c>
      <c r="AR81" s="69">
        <f t="shared" si="27"/>
        <v>1.8115942028985508</v>
      </c>
      <c r="AS81" s="4">
        <v>288</v>
      </c>
      <c r="AT81" s="2">
        <v>0.2</v>
      </c>
      <c r="AU81" s="69">
        <f t="shared" si="28"/>
        <v>4.3478260869565215</v>
      </c>
      <c r="AV81" s="4">
        <v>280</v>
      </c>
      <c r="AW81" s="2">
        <v>0.61</v>
      </c>
      <c r="AX81" s="69">
        <f t="shared" si="29"/>
        <v>1.4492753623188406</v>
      </c>
      <c r="AY81" s="4">
        <v>286</v>
      </c>
      <c r="AZ81" s="2">
        <v>0.34</v>
      </c>
      <c r="BA81" s="69">
        <f t="shared" si="30"/>
        <v>3.6231884057971016</v>
      </c>
      <c r="BB81">
        <f t="shared" si="31"/>
        <v>0</v>
      </c>
      <c r="BC81">
        <f t="shared" si="32"/>
        <v>0</v>
      </c>
    </row>
    <row r="82" spans="1:55" x14ac:dyDescent="0.2">
      <c r="A82" s="12">
        <v>80</v>
      </c>
      <c r="B82" s="13">
        <f t="shared" si="24"/>
        <v>270</v>
      </c>
      <c r="C82" s="15">
        <v>270</v>
      </c>
      <c r="D82" s="13">
        <v>270</v>
      </c>
      <c r="E82" s="16">
        <v>0</v>
      </c>
      <c r="F82" s="16">
        <f t="shared" si="33"/>
        <v>0</v>
      </c>
      <c r="G82" s="30">
        <v>7.8592000000000004</v>
      </c>
      <c r="H82" s="15">
        <v>270</v>
      </c>
      <c r="I82" s="13">
        <v>270</v>
      </c>
      <c r="J82" s="16">
        <v>0</v>
      </c>
      <c r="K82" s="16">
        <f t="shared" si="34"/>
        <v>0</v>
      </c>
      <c r="L82" s="30">
        <v>9.8636999999999997</v>
      </c>
      <c r="M82" s="15">
        <v>270</v>
      </c>
      <c r="N82" s="13">
        <v>270</v>
      </c>
      <c r="O82" s="16">
        <v>0</v>
      </c>
      <c r="P82" s="16">
        <f t="shared" si="35"/>
        <v>0</v>
      </c>
      <c r="Q82" s="30">
        <v>8.7888000000000002</v>
      </c>
      <c r="R82" s="16">
        <v>270</v>
      </c>
      <c r="S82" s="16">
        <v>270</v>
      </c>
      <c r="T82" s="16">
        <v>0</v>
      </c>
      <c r="U82" s="16">
        <f t="shared" si="36"/>
        <v>0</v>
      </c>
      <c r="V82" s="16">
        <v>11.5093</v>
      </c>
      <c r="W82" s="15">
        <v>270</v>
      </c>
      <c r="X82" s="13">
        <v>270</v>
      </c>
      <c r="Y82" s="16">
        <v>0</v>
      </c>
      <c r="Z82" s="16">
        <f t="shared" si="37"/>
        <v>0</v>
      </c>
      <c r="AA82" s="30">
        <v>11.082800000000001</v>
      </c>
      <c r="AB82" s="16">
        <v>270</v>
      </c>
      <c r="AC82" s="16">
        <v>270</v>
      </c>
      <c r="AD82" s="16">
        <v>0</v>
      </c>
      <c r="AE82" s="16">
        <f t="shared" si="38"/>
        <v>0</v>
      </c>
      <c r="AF82" s="16">
        <v>15.4153</v>
      </c>
      <c r="AG82" s="15">
        <v>279</v>
      </c>
      <c r="AH82" s="16">
        <f t="shared" si="25"/>
        <v>3.3333333333333335</v>
      </c>
      <c r="AI82" s="13">
        <v>279</v>
      </c>
      <c r="AJ82" s="16">
        <f t="shared" si="26"/>
        <v>3.3333333333333335</v>
      </c>
      <c r="AK82" s="13">
        <v>10.11</v>
      </c>
      <c r="AL82" s="13">
        <v>291</v>
      </c>
      <c r="AM82" s="13">
        <v>494.2</v>
      </c>
      <c r="AN82" s="13">
        <v>8.1999999999999993</v>
      </c>
      <c r="AO82" s="13">
        <v>0.06</v>
      </c>
      <c r="AP82" s="4">
        <v>283</v>
      </c>
      <c r="AQ82" s="2">
        <v>0.21</v>
      </c>
      <c r="AR82" s="69">
        <f t="shared" si="27"/>
        <v>4.8148148148148149</v>
      </c>
      <c r="AS82" s="4">
        <v>282</v>
      </c>
      <c r="AT82" s="2">
        <v>0.33</v>
      </c>
      <c r="AU82" s="69">
        <f t="shared" si="28"/>
        <v>4.4444444444444446</v>
      </c>
      <c r="AV82" s="4">
        <v>283</v>
      </c>
      <c r="AW82" s="2">
        <v>0.33</v>
      </c>
      <c r="AX82" s="69">
        <f t="shared" si="29"/>
        <v>4.8148148148148149</v>
      </c>
      <c r="AY82" s="4">
        <v>273</v>
      </c>
      <c r="AZ82" s="2">
        <v>0.27</v>
      </c>
      <c r="BA82" s="69">
        <f t="shared" si="30"/>
        <v>1.1111111111111112</v>
      </c>
      <c r="BB82">
        <f t="shared" si="31"/>
        <v>0</v>
      </c>
      <c r="BC82">
        <f t="shared" si="32"/>
        <v>0</v>
      </c>
    </row>
    <row r="83" spans="1:55" x14ac:dyDescent="0.2">
      <c r="A83" s="12">
        <v>81</v>
      </c>
      <c r="B83" s="13">
        <f t="shared" si="24"/>
        <v>259</v>
      </c>
      <c r="C83" s="15">
        <v>259</v>
      </c>
      <c r="D83" s="13">
        <v>259</v>
      </c>
      <c r="E83" s="16">
        <v>0</v>
      </c>
      <c r="F83" s="16">
        <f t="shared" si="33"/>
        <v>0</v>
      </c>
      <c r="G83" s="30">
        <v>34.951500000000003</v>
      </c>
      <c r="H83" s="15">
        <v>259</v>
      </c>
      <c r="I83" s="13">
        <v>259</v>
      </c>
      <c r="J83" s="16">
        <v>0</v>
      </c>
      <c r="K83" s="16">
        <f t="shared" si="34"/>
        <v>0</v>
      </c>
      <c r="L83" s="30">
        <v>21.459700000000002</v>
      </c>
      <c r="M83" s="15">
        <v>259</v>
      </c>
      <c r="N83" s="13">
        <v>259</v>
      </c>
      <c r="O83" s="16">
        <v>0</v>
      </c>
      <c r="P83" s="16">
        <f t="shared" si="35"/>
        <v>0</v>
      </c>
      <c r="Q83" s="30">
        <v>22.186299999999999</v>
      </c>
      <c r="R83" s="16">
        <v>259</v>
      </c>
      <c r="S83" s="16">
        <v>256.5</v>
      </c>
      <c r="T83" s="16">
        <v>0.97470000000000001</v>
      </c>
      <c r="U83" s="16">
        <f t="shared" si="36"/>
        <v>0</v>
      </c>
      <c r="V83" s="16">
        <v>20.000900000000001</v>
      </c>
      <c r="W83" s="15">
        <v>259</v>
      </c>
      <c r="X83" s="13">
        <v>259</v>
      </c>
      <c r="Y83" s="16">
        <v>0</v>
      </c>
      <c r="Z83" s="16">
        <f t="shared" si="37"/>
        <v>0</v>
      </c>
      <c r="AA83" s="30">
        <v>14.772500000000001</v>
      </c>
      <c r="AB83" s="16">
        <v>259</v>
      </c>
      <c r="AC83" s="16">
        <v>258</v>
      </c>
      <c r="AD83" s="16">
        <v>0.3876</v>
      </c>
      <c r="AE83" s="16">
        <f t="shared" si="38"/>
        <v>0</v>
      </c>
      <c r="AF83" s="16">
        <v>20.001100000000001</v>
      </c>
      <c r="AG83" s="15">
        <v>270</v>
      </c>
      <c r="AH83" s="16">
        <f t="shared" si="25"/>
        <v>4.2471042471042466</v>
      </c>
      <c r="AI83" s="13">
        <v>270</v>
      </c>
      <c r="AJ83" s="16">
        <f t="shared" si="26"/>
        <v>4.2471042471042466</v>
      </c>
      <c r="AK83" s="13">
        <v>9.68</v>
      </c>
      <c r="AL83" s="13">
        <v>278</v>
      </c>
      <c r="AM83" s="13">
        <v>452.43</v>
      </c>
      <c r="AN83" s="13">
        <v>5.9</v>
      </c>
      <c r="AO83" s="13">
        <v>0.06</v>
      </c>
      <c r="AP83" s="4">
        <v>273</v>
      </c>
      <c r="AQ83" s="2">
        <v>0.21</v>
      </c>
      <c r="AR83" s="69">
        <f t="shared" si="27"/>
        <v>5.4054054054054053</v>
      </c>
      <c r="AS83" s="4">
        <v>285</v>
      </c>
      <c r="AT83" s="2">
        <v>0.35</v>
      </c>
      <c r="AU83" s="69">
        <f t="shared" si="28"/>
        <v>10.038610038610038</v>
      </c>
      <c r="AV83" s="4">
        <v>273</v>
      </c>
      <c r="AW83" s="2">
        <v>0.31</v>
      </c>
      <c r="AX83" s="69">
        <f t="shared" si="29"/>
        <v>5.4054054054054053</v>
      </c>
      <c r="AY83" s="4">
        <v>273</v>
      </c>
      <c r="AZ83" s="2">
        <v>0.27</v>
      </c>
      <c r="BA83" s="69">
        <f t="shared" si="30"/>
        <v>5.4054054054054053</v>
      </c>
      <c r="BB83">
        <f t="shared" si="31"/>
        <v>0</v>
      </c>
      <c r="BC83">
        <f t="shared" si="32"/>
        <v>0</v>
      </c>
    </row>
    <row r="84" spans="1:55" x14ac:dyDescent="0.2">
      <c r="A84" s="12">
        <v>82</v>
      </c>
      <c r="B84" s="13">
        <f t="shared" si="24"/>
        <v>337</v>
      </c>
      <c r="C84" s="15">
        <v>337</v>
      </c>
      <c r="D84" s="13">
        <v>337</v>
      </c>
      <c r="E84" s="16">
        <v>0</v>
      </c>
      <c r="F84" s="16">
        <f t="shared" si="33"/>
        <v>0</v>
      </c>
      <c r="G84" s="30">
        <v>1.5934999999999999</v>
      </c>
      <c r="H84" s="15">
        <v>337</v>
      </c>
      <c r="I84" s="13">
        <v>337</v>
      </c>
      <c r="J84" s="16">
        <v>0</v>
      </c>
      <c r="K84" s="16">
        <f t="shared" si="34"/>
        <v>0</v>
      </c>
      <c r="L84" s="30">
        <v>7.1017999999999999</v>
      </c>
      <c r="M84" s="15">
        <v>337</v>
      </c>
      <c r="N84" s="13">
        <v>337</v>
      </c>
      <c r="O84" s="16">
        <v>0</v>
      </c>
      <c r="P84" s="16">
        <f t="shared" si="35"/>
        <v>0</v>
      </c>
      <c r="Q84" s="30">
        <v>5.1432000000000002</v>
      </c>
      <c r="R84" s="16">
        <v>337</v>
      </c>
      <c r="S84" s="16">
        <v>337</v>
      </c>
      <c r="T84" s="16">
        <v>0</v>
      </c>
      <c r="U84" s="16">
        <f t="shared" si="36"/>
        <v>0</v>
      </c>
      <c r="V84" s="16">
        <v>6.7285000000000004</v>
      </c>
      <c r="W84" s="15">
        <v>337</v>
      </c>
      <c r="X84" s="13">
        <v>337</v>
      </c>
      <c r="Y84" s="16">
        <v>0</v>
      </c>
      <c r="Z84" s="16">
        <f t="shared" si="37"/>
        <v>0</v>
      </c>
      <c r="AA84" s="30">
        <v>3.2033</v>
      </c>
      <c r="AB84" s="16">
        <v>337</v>
      </c>
      <c r="AC84" s="16">
        <v>337</v>
      </c>
      <c r="AD84" s="16">
        <v>0</v>
      </c>
      <c r="AE84" s="16">
        <f t="shared" si="38"/>
        <v>0</v>
      </c>
      <c r="AF84" s="16">
        <v>4.5049999999999999</v>
      </c>
      <c r="AG84" s="15">
        <v>347</v>
      </c>
      <c r="AH84" s="16">
        <f t="shared" si="25"/>
        <v>2.9673590504451042</v>
      </c>
      <c r="AI84" s="13">
        <v>347</v>
      </c>
      <c r="AJ84" s="16">
        <f t="shared" si="26"/>
        <v>2.9673590504451042</v>
      </c>
      <c r="AK84" s="13">
        <v>11.04</v>
      </c>
      <c r="AL84" s="13">
        <v>368</v>
      </c>
      <c r="AM84" s="13">
        <v>611.91999999999996</v>
      </c>
      <c r="AN84" s="13">
        <v>11.1</v>
      </c>
      <c r="AO84" s="13">
        <v>0.08</v>
      </c>
      <c r="AP84" s="4">
        <v>372</v>
      </c>
      <c r="AQ84" s="2">
        <v>0.23</v>
      </c>
      <c r="AR84" s="69">
        <f t="shared" si="27"/>
        <v>10.385756676557865</v>
      </c>
      <c r="AS84" s="4">
        <v>364</v>
      </c>
      <c r="AT84" s="2">
        <v>0.25</v>
      </c>
      <c r="AU84" s="69">
        <f t="shared" si="28"/>
        <v>8.0118694362017813</v>
      </c>
      <c r="AV84" s="4">
        <v>372</v>
      </c>
      <c r="AW84" s="2">
        <v>0.34</v>
      </c>
      <c r="AX84" s="69">
        <f t="shared" si="29"/>
        <v>10.385756676557865</v>
      </c>
      <c r="AY84" s="4">
        <v>358</v>
      </c>
      <c r="AZ84" s="2">
        <v>0.33</v>
      </c>
      <c r="BA84" s="69">
        <f t="shared" si="30"/>
        <v>6.2314540059347179</v>
      </c>
      <c r="BB84">
        <f t="shared" si="31"/>
        <v>0</v>
      </c>
      <c r="BC84">
        <f t="shared" si="32"/>
        <v>0</v>
      </c>
    </row>
    <row r="85" spans="1:55" x14ac:dyDescent="0.2">
      <c r="A85" s="12">
        <v>83</v>
      </c>
      <c r="B85" s="13">
        <f t="shared" si="24"/>
        <v>257</v>
      </c>
      <c r="C85" s="15">
        <v>257</v>
      </c>
      <c r="D85" s="13">
        <v>257</v>
      </c>
      <c r="E85" s="16">
        <v>0</v>
      </c>
      <c r="F85" s="16">
        <f t="shared" si="33"/>
        <v>0</v>
      </c>
      <c r="G85" s="30">
        <v>43.01</v>
      </c>
      <c r="H85" s="15">
        <v>257</v>
      </c>
      <c r="I85" s="13">
        <v>257</v>
      </c>
      <c r="J85" s="16">
        <v>0</v>
      </c>
      <c r="K85" s="16">
        <f t="shared" si="34"/>
        <v>0</v>
      </c>
      <c r="L85" s="30">
        <v>86.373599999999996</v>
      </c>
      <c r="M85" s="15">
        <v>257</v>
      </c>
      <c r="N85" s="13">
        <v>257</v>
      </c>
      <c r="O85" s="16">
        <v>0</v>
      </c>
      <c r="P85" s="16">
        <f t="shared" si="35"/>
        <v>0</v>
      </c>
      <c r="Q85" s="30">
        <v>57.520699999999998</v>
      </c>
      <c r="R85" s="16">
        <v>258</v>
      </c>
      <c r="S85" s="16">
        <v>252</v>
      </c>
      <c r="T85" s="16">
        <v>2.3809999999999998</v>
      </c>
      <c r="U85" s="16">
        <f t="shared" si="36"/>
        <v>0.38910505836575876</v>
      </c>
      <c r="V85" s="16">
        <v>20.000499999999999</v>
      </c>
      <c r="W85" s="15">
        <v>257</v>
      </c>
      <c r="X85" s="13">
        <v>257</v>
      </c>
      <c r="Y85" s="16">
        <v>0</v>
      </c>
      <c r="Z85" s="16">
        <f t="shared" si="37"/>
        <v>0</v>
      </c>
      <c r="AA85" s="30">
        <v>6.0347</v>
      </c>
      <c r="AB85" s="16">
        <v>257</v>
      </c>
      <c r="AC85" s="16">
        <v>257</v>
      </c>
      <c r="AD85" s="16">
        <v>0</v>
      </c>
      <c r="AE85" s="16">
        <f t="shared" si="38"/>
        <v>0</v>
      </c>
      <c r="AF85" s="16">
        <v>8.8485999999999994</v>
      </c>
      <c r="AG85" s="15">
        <v>265</v>
      </c>
      <c r="AH85" s="16">
        <f t="shared" si="25"/>
        <v>3.1128404669260701</v>
      </c>
      <c r="AI85" s="13">
        <v>265</v>
      </c>
      <c r="AJ85" s="16">
        <f t="shared" si="26"/>
        <v>3.1128404669260701</v>
      </c>
      <c r="AK85" s="13">
        <v>10.26</v>
      </c>
      <c r="AL85" s="13">
        <v>278</v>
      </c>
      <c r="AM85" s="13">
        <v>503.24</v>
      </c>
      <c r="AN85" s="13">
        <v>6.1</v>
      </c>
      <c r="AO85" s="13">
        <v>7.0000000000000007E-2</v>
      </c>
      <c r="AP85" s="4">
        <v>259</v>
      </c>
      <c r="AQ85" s="2">
        <v>0.24</v>
      </c>
      <c r="AR85" s="69">
        <f t="shared" si="27"/>
        <v>0.77821011673151752</v>
      </c>
      <c r="AS85" s="4">
        <v>272</v>
      </c>
      <c r="AT85" s="2">
        <v>0.28999999999999998</v>
      </c>
      <c r="AU85" s="69">
        <f t="shared" si="28"/>
        <v>5.836575875486381</v>
      </c>
      <c r="AV85" s="4">
        <v>259</v>
      </c>
      <c r="AW85" s="2">
        <v>0.34</v>
      </c>
      <c r="AX85" s="69">
        <f t="shared" si="29"/>
        <v>0.77821011673151752</v>
      </c>
      <c r="AY85" s="4">
        <v>259</v>
      </c>
      <c r="AZ85" s="2">
        <v>0.3</v>
      </c>
      <c r="BA85" s="69">
        <f t="shared" si="30"/>
        <v>0.77821011673151752</v>
      </c>
      <c r="BB85">
        <f t="shared" si="31"/>
        <v>0</v>
      </c>
      <c r="BC85">
        <f t="shared" si="32"/>
        <v>0</v>
      </c>
    </row>
    <row r="86" spans="1:55" x14ac:dyDescent="0.2">
      <c r="A86" s="12">
        <v>84</v>
      </c>
      <c r="B86" s="13">
        <f t="shared" si="24"/>
        <v>263</v>
      </c>
      <c r="C86" s="15">
        <v>263</v>
      </c>
      <c r="D86" s="13">
        <v>263</v>
      </c>
      <c r="E86" s="16">
        <v>0</v>
      </c>
      <c r="F86" s="16">
        <f t="shared" si="33"/>
        <v>0</v>
      </c>
      <c r="G86" s="30">
        <v>6.4359999999999999</v>
      </c>
      <c r="H86" s="15">
        <v>263</v>
      </c>
      <c r="I86" s="13">
        <v>263</v>
      </c>
      <c r="J86" s="16">
        <v>0</v>
      </c>
      <c r="K86" s="16">
        <f t="shared" si="34"/>
        <v>0</v>
      </c>
      <c r="L86" s="30">
        <v>8.6518999999999995</v>
      </c>
      <c r="M86" s="15">
        <v>263</v>
      </c>
      <c r="N86" s="13">
        <v>263</v>
      </c>
      <c r="O86" s="16">
        <v>0</v>
      </c>
      <c r="P86" s="16">
        <f t="shared" si="35"/>
        <v>0</v>
      </c>
      <c r="Q86" s="30">
        <v>10.786</v>
      </c>
      <c r="R86" s="16">
        <v>263</v>
      </c>
      <c r="S86" s="16">
        <v>263</v>
      </c>
      <c r="T86" s="16">
        <v>0</v>
      </c>
      <c r="U86" s="16">
        <f t="shared" si="36"/>
        <v>0</v>
      </c>
      <c r="V86" s="16">
        <v>14.4833</v>
      </c>
      <c r="W86" s="15">
        <v>263</v>
      </c>
      <c r="X86" s="13">
        <v>263</v>
      </c>
      <c r="Y86" s="16">
        <v>0</v>
      </c>
      <c r="Z86" s="16">
        <f t="shared" si="37"/>
        <v>0</v>
      </c>
      <c r="AA86" s="30">
        <v>2.1613000000000002</v>
      </c>
      <c r="AB86" s="16">
        <v>263</v>
      </c>
      <c r="AC86" s="16">
        <v>263</v>
      </c>
      <c r="AD86" s="16">
        <v>0</v>
      </c>
      <c r="AE86" s="16">
        <f t="shared" si="38"/>
        <v>0</v>
      </c>
      <c r="AF86" s="16">
        <v>3.4247000000000001</v>
      </c>
      <c r="AG86" s="15">
        <v>272</v>
      </c>
      <c r="AH86" s="16">
        <f t="shared" si="25"/>
        <v>3.4220532319391634</v>
      </c>
      <c r="AI86" s="13">
        <v>272</v>
      </c>
      <c r="AJ86" s="16">
        <f t="shared" si="26"/>
        <v>3.4220532319391634</v>
      </c>
      <c r="AK86" s="13">
        <v>9.6999999999999993</v>
      </c>
      <c r="AL86" s="13">
        <v>287</v>
      </c>
      <c r="AM86" s="13">
        <v>459</v>
      </c>
      <c r="AN86" s="13">
        <v>9.8000000000000007</v>
      </c>
      <c r="AO86" s="13">
        <v>0.05</v>
      </c>
      <c r="AP86" s="4">
        <v>274</v>
      </c>
      <c r="AQ86" s="2">
        <v>0.2</v>
      </c>
      <c r="AR86" s="69">
        <f t="shared" si="27"/>
        <v>4.1825095057034218</v>
      </c>
      <c r="AS86" s="4">
        <v>279</v>
      </c>
      <c r="AT86" s="2">
        <v>0.17</v>
      </c>
      <c r="AU86" s="69">
        <f t="shared" si="28"/>
        <v>6.083650190114068</v>
      </c>
      <c r="AV86" s="4">
        <v>274</v>
      </c>
      <c r="AW86" s="2">
        <v>0.28999999999999998</v>
      </c>
      <c r="AX86" s="69">
        <f t="shared" si="29"/>
        <v>4.1825095057034218</v>
      </c>
      <c r="AY86" s="4">
        <v>272</v>
      </c>
      <c r="AZ86" s="2">
        <v>0.18</v>
      </c>
      <c r="BA86" s="69">
        <f t="shared" si="30"/>
        <v>3.4220532319391634</v>
      </c>
      <c r="BB86">
        <f t="shared" si="31"/>
        <v>0</v>
      </c>
      <c r="BC86">
        <f t="shared" si="32"/>
        <v>0</v>
      </c>
    </row>
    <row r="87" spans="1:55" x14ac:dyDescent="0.2">
      <c r="A87" s="12">
        <v>85</v>
      </c>
      <c r="B87" s="13">
        <f t="shared" si="24"/>
        <v>295</v>
      </c>
      <c r="C87" s="15">
        <v>295</v>
      </c>
      <c r="D87" s="13">
        <v>295</v>
      </c>
      <c r="E87" s="16">
        <v>0</v>
      </c>
      <c r="F87" s="16">
        <f t="shared" si="33"/>
        <v>0</v>
      </c>
      <c r="G87" s="30">
        <v>44.385599999999997</v>
      </c>
      <c r="H87" s="15">
        <v>295</v>
      </c>
      <c r="I87" s="13">
        <v>295</v>
      </c>
      <c r="J87" s="16">
        <v>0</v>
      </c>
      <c r="K87" s="16">
        <f t="shared" si="34"/>
        <v>0</v>
      </c>
      <c r="L87" s="30">
        <v>43.903799999999997</v>
      </c>
      <c r="M87" s="15">
        <v>295</v>
      </c>
      <c r="N87" s="13">
        <v>295</v>
      </c>
      <c r="O87" s="16">
        <v>0</v>
      </c>
      <c r="P87" s="16">
        <f t="shared" si="35"/>
        <v>0</v>
      </c>
      <c r="Q87" s="30">
        <v>51.834200000000003</v>
      </c>
      <c r="R87" s="16">
        <v>304</v>
      </c>
      <c r="S87" s="16">
        <v>287</v>
      </c>
      <c r="T87" s="16">
        <v>5.9233000000000002</v>
      </c>
      <c r="U87" s="16">
        <f t="shared" si="36"/>
        <v>3.050847457627119</v>
      </c>
      <c r="V87" s="16">
        <v>20.0016</v>
      </c>
      <c r="W87" s="15">
        <v>295</v>
      </c>
      <c r="X87" s="13">
        <v>295</v>
      </c>
      <c r="Y87" s="16">
        <v>0</v>
      </c>
      <c r="Z87" s="16">
        <f t="shared" si="37"/>
        <v>0</v>
      </c>
      <c r="AA87" s="30">
        <v>1.8312999999999999</v>
      </c>
      <c r="AB87" s="16">
        <v>295</v>
      </c>
      <c r="AC87" s="16">
        <v>295</v>
      </c>
      <c r="AD87" s="16">
        <v>0</v>
      </c>
      <c r="AE87" s="16">
        <f t="shared" si="38"/>
        <v>0</v>
      </c>
      <c r="AF87" s="16">
        <v>3.3039000000000001</v>
      </c>
      <c r="AG87" s="15">
        <v>304</v>
      </c>
      <c r="AH87" s="16">
        <f t="shared" si="25"/>
        <v>3.050847457627119</v>
      </c>
      <c r="AI87" s="13">
        <v>304</v>
      </c>
      <c r="AJ87" s="16">
        <f t="shared" si="26"/>
        <v>3.050847457627119</v>
      </c>
      <c r="AK87" s="13">
        <v>9.7899999999999991</v>
      </c>
      <c r="AL87" s="13">
        <v>321</v>
      </c>
      <c r="AM87" s="13">
        <v>513.23</v>
      </c>
      <c r="AN87" s="13">
        <v>14.6</v>
      </c>
      <c r="AO87" s="13">
        <v>0.06</v>
      </c>
      <c r="AP87" s="4">
        <v>303</v>
      </c>
      <c r="AQ87" s="2">
        <v>0.2</v>
      </c>
      <c r="AR87" s="69">
        <f t="shared" si="27"/>
        <v>2.7118644067796609</v>
      </c>
      <c r="AS87" s="4">
        <v>307</v>
      </c>
      <c r="AT87" s="2">
        <v>0.17</v>
      </c>
      <c r="AU87" s="69">
        <f t="shared" si="28"/>
        <v>4.0677966101694913</v>
      </c>
      <c r="AV87" s="4">
        <v>303</v>
      </c>
      <c r="AW87" s="2">
        <v>0.28000000000000003</v>
      </c>
      <c r="AX87" s="69">
        <f t="shared" si="29"/>
        <v>2.7118644067796609</v>
      </c>
      <c r="AY87" s="4">
        <v>298</v>
      </c>
      <c r="AZ87" s="2">
        <v>0.19</v>
      </c>
      <c r="BA87" s="69">
        <f t="shared" si="30"/>
        <v>1.0169491525423728</v>
      </c>
      <c r="BB87">
        <f t="shared" si="31"/>
        <v>0</v>
      </c>
      <c r="BC87">
        <f t="shared" si="32"/>
        <v>0</v>
      </c>
    </row>
    <row r="88" spans="1:55" x14ac:dyDescent="0.2">
      <c r="A88" s="12">
        <v>86</v>
      </c>
      <c r="B88" s="13">
        <f t="shared" si="24"/>
        <v>330</v>
      </c>
      <c r="C88" s="15">
        <v>330</v>
      </c>
      <c r="D88" s="13">
        <v>330</v>
      </c>
      <c r="E88" s="16">
        <v>0</v>
      </c>
      <c r="F88" s="16">
        <f t="shared" si="33"/>
        <v>0</v>
      </c>
      <c r="G88" s="30">
        <v>5.5007000000000001</v>
      </c>
      <c r="H88" s="15">
        <v>330</v>
      </c>
      <c r="I88" s="13">
        <v>330</v>
      </c>
      <c r="J88" s="16">
        <v>0</v>
      </c>
      <c r="K88" s="16">
        <f t="shared" si="34"/>
        <v>0</v>
      </c>
      <c r="L88" s="30">
        <v>10.710699999999999</v>
      </c>
      <c r="M88" s="15">
        <v>330</v>
      </c>
      <c r="N88" s="13">
        <v>330</v>
      </c>
      <c r="O88" s="16">
        <v>0</v>
      </c>
      <c r="P88" s="16">
        <f t="shared" si="35"/>
        <v>0</v>
      </c>
      <c r="Q88" s="30">
        <v>8.2690000000000001</v>
      </c>
      <c r="R88" s="16">
        <v>330</v>
      </c>
      <c r="S88" s="16">
        <v>330</v>
      </c>
      <c r="T88" s="16">
        <v>0</v>
      </c>
      <c r="U88" s="16">
        <f t="shared" si="36"/>
        <v>0</v>
      </c>
      <c r="V88" s="16">
        <v>10.891</v>
      </c>
      <c r="W88" s="15">
        <v>330</v>
      </c>
      <c r="X88" s="13">
        <v>330</v>
      </c>
      <c r="Y88" s="16">
        <v>0</v>
      </c>
      <c r="Z88" s="16">
        <f t="shared" si="37"/>
        <v>0</v>
      </c>
      <c r="AA88" s="30">
        <v>3.1991000000000001</v>
      </c>
      <c r="AB88" s="16">
        <v>330</v>
      </c>
      <c r="AC88" s="16">
        <v>330</v>
      </c>
      <c r="AD88" s="16">
        <v>0</v>
      </c>
      <c r="AE88" s="16">
        <f t="shared" si="38"/>
        <v>0</v>
      </c>
      <c r="AF88" s="16">
        <v>6.0435999999999996</v>
      </c>
      <c r="AG88" s="15">
        <v>336</v>
      </c>
      <c r="AH88" s="16">
        <f t="shared" si="25"/>
        <v>1.8181818181818181</v>
      </c>
      <c r="AI88" s="13">
        <v>336</v>
      </c>
      <c r="AJ88" s="16">
        <f t="shared" si="26"/>
        <v>1.8181818181818181</v>
      </c>
      <c r="AK88" s="13">
        <v>10.02</v>
      </c>
      <c r="AL88" s="13">
        <v>359</v>
      </c>
      <c r="AM88" s="13">
        <v>571.26</v>
      </c>
      <c r="AN88" s="13">
        <v>8.5</v>
      </c>
      <c r="AO88" s="13">
        <v>0.1</v>
      </c>
      <c r="AP88" s="4">
        <v>339</v>
      </c>
      <c r="AQ88" s="2">
        <v>0.2</v>
      </c>
      <c r="AR88" s="69">
        <f t="shared" si="27"/>
        <v>2.7272727272727271</v>
      </c>
      <c r="AS88" s="4">
        <v>349</v>
      </c>
      <c r="AT88" s="2">
        <v>0.27</v>
      </c>
      <c r="AU88" s="69">
        <f t="shared" si="28"/>
        <v>5.7575757575757578</v>
      </c>
      <c r="AV88" s="4">
        <v>339</v>
      </c>
      <c r="AW88" s="2">
        <v>0.33</v>
      </c>
      <c r="AX88" s="69">
        <f t="shared" si="29"/>
        <v>2.7272727272727271</v>
      </c>
      <c r="AY88" s="4">
        <v>337</v>
      </c>
      <c r="AZ88" s="2">
        <v>0.45</v>
      </c>
      <c r="BA88" s="69">
        <f t="shared" si="30"/>
        <v>2.1212121212121215</v>
      </c>
      <c r="BB88">
        <f t="shared" si="31"/>
        <v>0</v>
      </c>
      <c r="BC88">
        <f t="shared" si="32"/>
        <v>0</v>
      </c>
    </row>
    <row r="89" spans="1:55" x14ac:dyDescent="0.2">
      <c r="A89" s="12">
        <v>87</v>
      </c>
      <c r="B89" s="13">
        <f t="shared" si="24"/>
        <v>257</v>
      </c>
      <c r="C89" s="15">
        <v>257</v>
      </c>
      <c r="D89" s="13">
        <v>257</v>
      </c>
      <c r="E89" s="16">
        <v>0</v>
      </c>
      <c r="F89" s="16">
        <f t="shared" si="33"/>
        <v>0</v>
      </c>
      <c r="G89" s="30">
        <v>36.102800000000002</v>
      </c>
      <c r="H89" s="15">
        <v>257</v>
      </c>
      <c r="I89" s="13">
        <v>257</v>
      </c>
      <c r="J89" s="16">
        <v>0</v>
      </c>
      <c r="K89" s="16">
        <f t="shared" si="34"/>
        <v>0</v>
      </c>
      <c r="L89" s="30">
        <v>90.865899999999996</v>
      </c>
      <c r="M89" s="15">
        <v>257</v>
      </c>
      <c r="N89" s="13">
        <v>257</v>
      </c>
      <c r="O89" s="16">
        <v>0</v>
      </c>
      <c r="P89" s="16">
        <f t="shared" si="35"/>
        <v>0</v>
      </c>
      <c r="Q89" s="30">
        <v>37.646700000000003</v>
      </c>
      <c r="R89" s="16">
        <v>259</v>
      </c>
      <c r="S89" s="16">
        <v>251.31</v>
      </c>
      <c r="T89" s="16">
        <v>3.06</v>
      </c>
      <c r="U89" s="16">
        <f t="shared" si="36"/>
        <v>0.77821011673151752</v>
      </c>
      <c r="V89" s="16">
        <v>20.000900000000001</v>
      </c>
      <c r="W89" s="15">
        <v>257</v>
      </c>
      <c r="X89" s="13">
        <v>257</v>
      </c>
      <c r="Y89" s="16">
        <v>0</v>
      </c>
      <c r="Z89" s="16">
        <f t="shared" si="37"/>
        <v>0</v>
      </c>
      <c r="AA89" s="30">
        <v>8.8506</v>
      </c>
      <c r="AB89" s="16">
        <v>257</v>
      </c>
      <c r="AC89" s="16">
        <v>257</v>
      </c>
      <c r="AD89" s="16">
        <v>0</v>
      </c>
      <c r="AE89" s="16">
        <f t="shared" si="38"/>
        <v>0</v>
      </c>
      <c r="AF89" s="16">
        <v>16.494299999999999</v>
      </c>
      <c r="AG89" s="15">
        <v>267</v>
      </c>
      <c r="AH89" s="16">
        <f t="shared" si="25"/>
        <v>3.8910505836575875</v>
      </c>
      <c r="AI89" s="13">
        <v>267</v>
      </c>
      <c r="AJ89" s="16">
        <f t="shared" si="26"/>
        <v>3.8910505836575875</v>
      </c>
      <c r="AK89" s="13">
        <v>9.61</v>
      </c>
      <c r="AL89" s="13">
        <v>279</v>
      </c>
      <c r="AM89" s="13">
        <v>466.81</v>
      </c>
      <c r="AN89" s="13">
        <v>7.5</v>
      </c>
      <c r="AO89" s="13">
        <v>0.06</v>
      </c>
      <c r="AP89" s="4">
        <v>275</v>
      </c>
      <c r="AQ89" s="2">
        <v>0.23</v>
      </c>
      <c r="AR89" s="69">
        <f t="shared" si="27"/>
        <v>7.0038910505836576</v>
      </c>
      <c r="AS89" s="4">
        <v>275</v>
      </c>
      <c r="AT89" s="2">
        <v>0.18</v>
      </c>
      <c r="AU89" s="69">
        <f t="shared" si="28"/>
        <v>7.0038910505836576</v>
      </c>
      <c r="AV89" s="4">
        <v>275</v>
      </c>
      <c r="AW89" s="2">
        <v>0.34</v>
      </c>
      <c r="AX89" s="69">
        <f t="shared" si="29"/>
        <v>7.0038910505836576</v>
      </c>
      <c r="AY89" s="4">
        <v>272</v>
      </c>
      <c r="AZ89" s="2">
        <v>0.28000000000000003</v>
      </c>
      <c r="BA89" s="69">
        <f t="shared" si="30"/>
        <v>5.836575875486381</v>
      </c>
      <c r="BB89">
        <f t="shared" si="31"/>
        <v>0</v>
      </c>
      <c r="BC89">
        <f t="shared" si="32"/>
        <v>0</v>
      </c>
    </row>
    <row r="90" spans="1:55" x14ac:dyDescent="0.2">
      <c r="A90" s="12">
        <v>88</v>
      </c>
      <c r="B90" s="13">
        <f t="shared" si="24"/>
        <v>294</v>
      </c>
      <c r="C90" s="15">
        <v>294</v>
      </c>
      <c r="D90" s="13">
        <v>294</v>
      </c>
      <c r="E90" s="16">
        <v>0</v>
      </c>
      <c r="F90" s="16">
        <f t="shared" si="33"/>
        <v>0</v>
      </c>
      <c r="G90" s="30">
        <v>7.7686999999999999</v>
      </c>
      <c r="H90" s="15">
        <v>294</v>
      </c>
      <c r="I90" s="13">
        <v>294</v>
      </c>
      <c r="J90" s="16">
        <v>0</v>
      </c>
      <c r="K90" s="16">
        <f t="shared" si="34"/>
        <v>0</v>
      </c>
      <c r="L90" s="30">
        <v>25.6221</v>
      </c>
      <c r="M90" s="15">
        <v>294</v>
      </c>
      <c r="N90" s="13">
        <v>294</v>
      </c>
      <c r="O90" s="16">
        <v>0</v>
      </c>
      <c r="P90" s="16">
        <f t="shared" si="35"/>
        <v>0</v>
      </c>
      <c r="Q90" s="30">
        <v>8.8714999999999993</v>
      </c>
      <c r="R90" s="16">
        <v>294</v>
      </c>
      <c r="S90" s="16">
        <v>294</v>
      </c>
      <c r="T90" s="16">
        <v>0</v>
      </c>
      <c r="U90" s="16">
        <f t="shared" si="36"/>
        <v>0</v>
      </c>
      <c r="V90" s="16">
        <v>11.6206</v>
      </c>
      <c r="W90" s="15">
        <v>294</v>
      </c>
      <c r="X90" s="13">
        <v>294</v>
      </c>
      <c r="Y90" s="16">
        <v>0</v>
      </c>
      <c r="Z90" s="16">
        <f t="shared" si="37"/>
        <v>0</v>
      </c>
      <c r="AA90" s="30">
        <v>2.6749000000000001</v>
      </c>
      <c r="AB90" s="16">
        <v>294</v>
      </c>
      <c r="AC90" s="16">
        <v>294</v>
      </c>
      <c r="AD90" s="16">
        <v>0</v>
      </c>
      <c r="AE90" s="16">
        <f t="shared" si="38"/>
        <v>0</v>
      </c>
      <c r="AF90" s="16">
        <v>4.0754000000000001</v>
      </c>
      <c r="AG90" s="15">
        <v>305</v>
      </c>
      <c r="AH90" s="16">
        <f t="shared" si="25"/>
        <v>3.7414965986394559</v>
      </c>
      <c r="AI90" s="13">
        <v>305</v>
      </c>
      <c r="AJ90" s="16">
        <f t="shared" si="26"/>
        <v>3.7414965986394559</v>
      </c>
      <c r="AK90" s="13">
        <v>10.16</v>
      </c>
      <c r="AL90" s="13">
        <v>322</v>
      </c>
      <c r="AM90" s="13">
        <v>510.98</v>
      </c>
      <c r="AN90" s="13">
        <v>10.1</v>
      </c>
      <c r="AO90" s="13">
        <v>0.06</v>
      </c>
      <c r="AP90" s="4">
        <v>312</v>
      </c>
      <c r="AQ90" s="2">
        <v>0.18</v>
      </c>
      <c r="AR90" s="69">
        <f t="shared" si="27"/>
        <v>6.1224489795918364</v>
      </c>
      <c r="AS90" s="4">
        <v>312</v>
      </c>
      <c r="AT90" s="2">
        <v>0.18</v>
      </c>
      <c r="AU90" s="69">
        <f t="shared" si="28"/>
        <v>6.1224489795918364</v>
      </c>
      <c r="AV90" s="4">
        <v>312</v>
      </c>
      <c r="AW90" s="2">
        <v>0.27</v>
      </c>
      <c r="AX90" s="69">
        <f t="shared" si="29"/>
        <v>6.1224489795918364</v>
      </c>
      <c r="AY90" s="4">
        <v>317</v>
      </c>
      <c r="AZ90" s="2">
        <v>0.33</v>
      </c>
      <c r="BA90" s="69">
        <f t="shared" si="30"/>
        <v>7.8231292517006805</v>
      </c>
      <c r="BB90">
        <f t="shared" si="31"/>
        <v>0</v>
      </c>
      <c r="BC90">
        <f t="shared" si="32"/>
        <v>0</v>
      </c>
    </row>
    <row r="91" spans="1:55" x14ac:dyDescent="0.2">
      <c r="A91" s="12">
        <v>89</v>
      </c>
      <c r="B91" s="13">
        <f t="shared" si="24"/>
        <v>285</v>
      </c>
      <c r="C91" s="15">
        <v>285</v>
      </c>
      <c r="D91" s="13">
        <v>285</v>
      </c>
      <c r="E91" s="16">
        <v>0</v>
      </c>
      <c r="F91" s="16">
        <f t="shared" si="33"/>
        <v>0</v>
      </c>
      <c r="G91" s="30">
        <v>4.7393000000000001</v>
      </c>
      <c r="H91" s="15">
        <v>285</v>
      </c>
      <c r="I91" s="13">
        <v>285</v>
      </c>
      <c r="J91" s="16">
        <v>0</v>
      </c>
      <c r="K91" s="16">
        <f t="shared" si="34"/>
        <v>0</v>
      </c>
      <c r="L91" s="30">
        <v>21.933399999999999</v>
      </c>
      <c r="M91" s="15">
        <v>285</v>
      </c>
      <c r="N91" s="13">
        <v>285</v>
      </c>
      <c r="O91" s="16">
        <v>0</v>
      </c>
      <c r="P91" s="16">
        <f t="shared" si="35"/>
        <v>0</v>
      </c>
      <c r="Q91" s="30">
        <v>6.4626999999999999</v>
      </c>
      <c r="R91" s="16">
        <v>285</v>
      </c>
      <c r="S91" s="16">
        <v>285</v>
      </c>
      <c r="T91" s="16">
        <v>0</v>
      </c>
      <c r="U91" s="16">
        <f t="shared" si="36"/>
        <v>0</v>
      </c>
      <c r="V91" s="16">
        <v>8.4742999999999995</v>
      </c>
      <c r="W91" s="15">
        <v>285</v>
      </c>
      <c r="X91" s="13">
        <v>285</v>
      </c>
      <c r="Y91" s="16">
        <v>0</v>
      </c>
      <c r="Z91" s="16">
        <f t="shared" si="37"/>
        <v>0</v>
      </c>
      <c r="AA91" s="30">
        <v>1.3677999999999999</v>
      </c>
      <c r="AB91" s="16">
        <v>285</v>
      </c>
      <c r="AC91" s="16">
        <v>285</v>
      </c>
      <c r="AD91" s="16">
        <v>0</v>
      </c>
      <c r="AE91" s="16">
        <f t="shared" si="38"/>
        <v>0</v>
      </c>
      <c r="AF91" s="16">
        <v>2.4660000000000002</v>
      </c>
      <c r="AG91" s="15">
        <v>289</v>
      </c>
      <c r="AH91" s="16">
        <f t="shared" si="25"/>
        <v>1.4035087719298245</v>
      </c>
      <c r="AI91" s="13">
        <v>289</v>
      </c>
      <c r="AJ91" s="16">
        <f t="shared" si="26"/>
        <v>1.4035087719298245</v>
      </c>
      <c r="AK91" s="13">
        <v>10.35</v>
      </c>
      <c r="AL91" s="13">
        <v>300</v>
      </c>
      <c r="AM91" s="13">
        <v>495.85</v>
      </c>
      <c r="AN91" s="13">
        <v>8.6999999999999993</v>
      </c>
      <c r="AO91" s="13">
        <v>7.0000000000000007E-2</v>
      </c>
      <c r="AP91" s="4">
        <v>289</v>
      </c>
      <c r="AQ91" s="2">
        <v>0.16</v>
      </c>
      <c r="AR91" s="69">
        <f t="shared" si="27"/>
        <v>1.4035087719298245</v>
      </c>
      <c r="AS91" s="4">
        <v>291</v>
      </c>
      <c r="AT91" s="2">
        <v>0.18</v>
      </c>
      <c r="AU91" s="69">
        <f t="shared" si="28"/>
        <v>2.1052631578947367</v>
      </c>
      <c r="AV91" s="4">
        <v>289</v>
      </c>
      <c r="AW91" s="2">
        <v>0.28000000000000003</v>
      </c>
      <c r="AX91" s="69">
        <f t="shared" si="29"/>
        <v>1.4035087719298245</v>
      </c>
      <c r="AY91" s="4">
        <v>293</v>
      </c>
      <c r="AZ91" s="2">
        <v>0.32</v>
      </c>
      <c r="BA91" s="69">
        <f t="shared" si="30"/>
        <v>2.807017543859649</v>
      </c>
      <c r="BB91">
        <f t="shared" si="31"/>
        <v>0</v>
      </c>
      <c r="BC91">
        <f t="shared" si="32"/>
        <v>0</v>
      </c>
    </row>
    <row r="92" spans="1:55" x14ac:dyDescent="0.2">
      <c r="A92" s="12">
        <v>90</v>
      </c>
      <c r="B92" s="13">
        <f t="shared" si="24"/>
        <v>311</v>
      </c>
      <c r="C92" s="15">
        <v>311</v>
      </c>
      <c r="D92" s="13">
        <v>311</v>
      </c>
      <c r="E92" s="16">
        <v>0</v>
      </c>
      <c r="F92" s="16">
        <f t="shared" si="33"/>
        <v>0</v>
      </c>
      <c r="G92" s="30">
        <v>1.4968999999999999</v>
      </c>
      <c r="H92" s="15">
        <v>311</v>
      </c>
      <c r="I92" s="13">
        <v>311</v>
      </c>
      <c r="J92" s="16">
        <v>0</v>
      </c>
      <c r="K92" s="16">
        <f t="shared" si="34"/>
        <v>0</v>
      </c>
      <c r="L92" s="30">
        <v>5.6772</v>
      </c>
      <c r="M92" s="15">
        <v>311</v>
      </c>
      <c r="N92" s="13">
        <v>311</v>
      </c>
      <c r="O92" s="16">
        <v>0</v>
      </c>
      <c r="P92" s="16">
        <f t="shared" si="35"/>
        <v>0</v>
      </c>
      <c r="Q92" s="30">
        <v>1.5245</v>
      </c>
      <c r="R92" s="16">
        <v>311</v>
      </c>
      <c r="S92" s="16">
        <v>311</v>
      </c>
      <c r="T92" s="16">
        <v>0</v>
      </c>
      <c r="U92" s="16">
        <f t="shared" si="36"/>
        <v>0</v>
      </c>
      <c r="V92" s="16">
        <v>1.9726999999999999</v>
      </c>
      <c r="W92" s="15">
        <v>311</v>
      </c>
      <c r="X92" s="13">
        <v>311</v>
      </c>
      <c r="Y92" s="16">
        <v>0</v>
      </c>
      <c r="Z92" s="16">
        <f t="shared" si="37"/>
        <v>0</v>
      </c>
      <c r="AA92" s="30">
        <v>1.5116000000000001</v>
      </c>
      <c r="AB92" s="16">
        <v>311</v>
      </c>
      <c r="AC92" s="16">
        <v>311</v>
      </c>
      <c r="AD92" s="16">
        <v>0</v>
      </c>
      <c r="AE92" s="16">
        <f t="shared" si="38"/>
        <v>0</v>
      </c>
      <c r="AF92" s="16">
        <v>2.3738000000000001</v>
      </c>
      <c r="AG92" s="15">
        <v>311</v>
      </c>
      <c r="AH92" s="16">
        <f t="shared" si="25"/>
        <v>0</v>
      </c>
      <c r="AI92" s="13">
        <v>311</v>
      </c>
      <c r="AJ92" s="16">
        <f t="shared" si="26"/>
        <v>0</v>
      </c>
      <c r="AK92" s="13">
        <v>10.47</v>
      </c>
      <c r="AL92" s="13">
        <v>337</v>
      </c>
      <c r="AM92" s="13">
        <v>544.37</v>
      </c>
      <c r="AN92" s="13">
        <v>12.2</v>
      </c>
      <c r="AO92" s="13">
        <v>7.0000000000000007E-2</v>
      </c>
      <c r="AP92" s="4">
        <v>330</v>
      </c>
      <c r="AQ92" s="2">
        <v>0.19</v>
      </c>
      <c r="AR92" s="69">
        <f t="shared" si="27"/>
        <v>6.109324758842444</v>
      </c>
      <c r="AS92" s="4">
        <v>338</v>
      </c>
      <c r="AT92" s="2">
        <v>0.2</v>
      </c>
      <c r="AU92" s="69">
        <f t="shared" si="28"/>
        <v>8.6816720257234739</v>
      </c>
      <c r="AV92" s="4">
        <v>330</v>
      </c>
      <c r="AW92" s="2">
        <v>0.41</v>
      </c>
      <c r="AX92" s="69">
        <f t="shared" si="29"/>
        <v>6.109324758842444</v>
      </c>
      <c r="AY92" s="4">
        <v>317</v>
      </c>
      <c r="AZ92" s="2">
        <v>0.39</v>
      </c>
      <c r="BA92" s="69">
        <f t="shared" si="30"/>
        <v>1.929260450160772</v>
      </c>
      <c r="BB92">
        <f t="shared" si="31"/>
        <v>0</v>
      </c>
      <c r="BC92">
        <f t="shared" si="32"/>
        <v>0</v>
      </c>
    </row>
    <row r="93" spans="1:55" x14ac:dyDescent="0.2">
      <c r="A93" s="12">
        <v>91</v>
      </c>
      <c r="B93" s="13">
        <f t="shared" si="24"/>
        <v>273</v>
      </c>
      <c r="C93" s="15">
        <v>273</v>
      </c>
      <c r="D93" s="13">
        <v>273</v>
      </c>
      <c r="E93" s="16">
        <v>0</v>
      </c>
      <c r="F93" s="16">
        <f t="shared" si="33"/>
        <v>0</v>
      </c>
      <c r="G93" s="30">
        <v>10.149800000000001</v>
      </c>
      <c r="H93" s="15">
        <v>273</v>
      </c>
      <c r="I93" s="13">
        <v>273</v>
      </c>
      <c r="J93" s="16">
        <v>0</v>
      </c>
      <c r="K93" s="16">
        <f t="shared" si="34"/>
        <v>0</v>
      </c>
      <c r="L93" s="30">
        <v>23.8035</v>
      </c>
      <c r="M93" s="15">
        <v>273</v>
      </c>
      <c r="N93" s="13">
        <v>273</v>
      </c>
      <c r="O93" s="16">
        <v>0</v>
      </c>
      <c r="P93" s="16">
        <f t="shared" si="35"/>
        <v>0</v>
      </c>
      <c r="Q93" s="30">
        <v>7.0174000000000003</v>
      </c>
      <c r="R93" s="16">
        <v>273</v>
      </c>
      <c r="S93" s="16">
        <v>273</v>
      </c>
      <c r="T93" s="16">
        <v>0</v>
      </c>
      <c r="U93" s="16">
        <f t="shared" si="36"/>
        <v>0</v>
      </c>
      <c r="V93" s="16">
        <v>9.2185000000000006</v>
      </c>
      <c r="W93" s="15">
        <v>273</v>
      </c>
      <c r="X93" s="13">
        <v>273</v>
      </c>
      <c r="Y93" s="16">
        <v>0</v>
      </c>
      <c r="Z93" s="16">
        <f t="shared" si="37"/>
        <v>0</v>
      </c>
      <c r="AA93" s="30">
        <v>2.4573</v>
      </c>
      <c r="AB93" s="16">
        <v>273</v>
      </c>
      <c r="AC93" s="16">
        <v>273</v>
      </c>
      <c r="AD93" s="16">
        <v>0</v>
      </c>
      <c r="AE93" s="16">
        <f t="shared" si="38"/>
        <v>0</v>
      </c>
      <c r="AF93" s="16">
        <v>3.6139000000000001</v>
      </c>
      <c r="AG93" s="15">
        <v>280</v>
      </c>
      <c r="AH93" s="16">
        <f t="shared" si="25"/>
        <v>2.5641025641025639</v>
      </c>
      <c r="AI93" s="13">
        <v>280</v>
      </c>
      <c r="AJ93" s="16">
        <f t="shared" si="26"/>
        <v>2.5641025641025639</v>
      </c>
      <c r="AK93" s="13">
        <v>10.199999999999999</v>
      </c>
      <c r="AL93" s="13">
        <v>296</v>
      </c>
      <c r="AM93" s="13">
        <v>486.86</v>
      </c>
      <c r="AN93" s="13">
        <v>8.1</v>
      </c>
      <c r="AO93" s="13">
        <v>7.0000000000000007E-2</v>
      </c>
      <c r="AP93" s="4">
        <v>290</v>
      </c>
      <c r="AQ93" s="2">
        <v>0.26</v>
      </c>
      <c r="AR93" s="69">
        <f t="shared" si="27"/>
        <v>6.2271062271062272</v>
      </c>
      <c r="AS93" s="4">
        <v>287</v>
      </c>
      <c r="AT93" s="2">
        <v>0.09</v>
      </c>
      <c r="AU93" s="69">
        <f t="shared" si="28"/>
        <v>5.1282051282051277</v>
      </c>
      <c r="AV93" s="4">
        <v>290</v>
      </c>
      <c r="AW93" s="2">
        <v>0.37</v>
      </c>
      <c r="AX93" s="69">
        <f t="shared" si="29"/>
        <v>6.2271062271062272</v>
      </c>
      <c r="AY93" s="4">
        <v>278</v>
      </c>
      <c r="AZ93" s="2">
        <v>0.44</v>
      </c>
      <c r="BA93" s="69">
        <f t="shared" si="30"/>
        <v>1.8315018315018317</v>
      </c>
      <c r="BB93">
        <f t="shared" si="31"/>
        <v>0</v>
      </c>
      <c r="BC93">
        <f t="shared" si="32"/>
        <v>0</v>
      </c>
    </row>
    <row r="94" spans="1:55" x14ac:dyDescent="0.2">
      <c r="A94" s="12">
        <v>92</v>
      </c>
      <c r="B94" s="13">
        <f t="shared" si="24"/>
        <v>290</v>
      </c>
      <c r="C94" s="15">
        <v>290</v>
      </c>
      <c r="D94" s="13">
        <v>290</v>
      </c>
      <c r="E94" s="16">
        <v>0</v>
      </c>
      <c r="F94" s="16">
        <f t="shared" si="33"/>
        <v>0</v>
      </c>
      <c r="G94" s="30">
        <v>7.7672999999999996</v>
      </c>
      <c r="H94" s="15">
        <v>290</v>
      </c>
      <c r="I94" s="13">
        <v>290</v>
      </c>
      <c r="J94" s="16">
        <v>0</v>
      </c>
      <c r="K94" s="16">
        <f t="shared" si="34"/>
        <v>0</v>
      </c>
      <c r="L94" s="30">
        <v>13.374000000000001</v>
      </c>
      <c r="M94" s="15">
        <v>290</v>
      </c>
      <c r="N94" s="13">
        <v>290</v>
      </c>
      <c r="O94" s="16">
        <v>0</v>
      </c>
      <c r="P94" s="16">
        <f t="shared" si="35"/>
        <v>0</v>
      </c>
      <c r="Q94" s="30">
        <v>2.2746</v>
      </c>
      <c r="R94" s="16">
        <v>290</v>
      </c>
      <c r="S94" s="16">
        <v>290</v>
      </c>
      <c r="T94" s="16">
        <v>0</v>
      </c>
      <c r="U94" s="16">
        <f t="shared" si="36"/>
        <v>0</v>
      </c>
      <c r="V94" s="16">
        <v>2.9621</v>
      </c>
      <c r="W94" s="15">
        <v>290</v>
      </c>
      <c r="X94" s="13">
        <v>290</v>
      </c>
      <c r="Y94" s="16">
        <v>0</v>
      </c>
      <c r="Z94" s="16">
        <f t="shared" si="37"/>
        <v>0</v>
      </c>
      <c r="AA94" s="30">
        <v>2.2010000000000001</v>
      </c>
      <c r="AB94" s="16">
        <v>290</v>
      </c>
      <c r="AC94" s="16">
        <v>290</v>
      </c>
      <c r="AD94" s="16">
        <v>0</v>
      </c>
      <c r="AE94" s="16">
        <f t="shared" si="38"/>
        <v>0</v>
      </c>
      <c r="AF94" s="16">
        <v>3.1646000000000001</v>
      </c>
      <c r="AG94" s="15">
        <v>298</v>
      </c>
      <c r="AH94" s="16">
        <f t="shared" si="25"/>
        <v>2.7586206896551726</v>
      </c>
      <c r="AI94" s="13">
        <v>298</v>
      </c>
      <c r="AJ94" s="16">
        <f t="shared" si="26"/>
        <v>2.7586206896551726</v>
      </c>
      <c r="AK94" s="13">
        <v>10.119999999999999</v>
      </c>
      <c r="AL94" s="13">
        <v>318</v>
      </c>
      <c r="AM94" s="13">
        <v>514.4</v>
      </c>
      <c r="AN94" s="13">
        <v>8.5</v>
      </c>
      <c r="AO94" s="13">
        <v>0.06</v>
      </c>
      <c r="AP94" s="4">
        <v>328</v>
      </c>
      <c r="AQ94" s="2">
        <v>0.16</v>
      </c>
      <c r="AR94" s="69">
        <f t="shared" si="27"/>
        <v>13.103448275862069</v>
      </c>
      <c r="AS94" s="4">
        <v>328</v>
      </c>
      <c r="AT94" s="2">
        <v>0.17</v>
      </c>
      <c r="AU94" s="69">
        <f t="shared" si="28"/>
        <v>13.103448275862069</v>
      </c>
      <c r="AV94" s="4">
        <v>314</v>
      </c>
      <c r="AW94" s="2">
        <v>0.56000000000000005</v>
      </c>
      <c r="AX94" s="69">
        <f t="shared" si="29"/>
        <v>8.2758620689655178</v>
      </c>
      <c r="AY94" s="4">
        <v>299</v>
      </c>
      <c r="AZ94" s="2">
        <v>0.28000000000000003</v>
      </c>
      <c r="BA94" s="69">
        <f t="shared" si="30"/>
        <v>3.103448275862069</v>
      </c>
      <c r="BB94">
        <f t="shared" si="31"/>
        <v>0</v>
      </c>
      <c r="BC94">
        <f t="shared" si="32"/>
        <v>0</v>
      </c>
    </row>
    <row r="95" spans="1:55" x14ac:dyDescent="0.2">
      <c r="A95" s="12">
        <v>93</v>
      </c>
      <c r="B95" s="13">
        <f t="shared" si="24"/>
        <v>295</v>
      </c>
      <c r="C95" s="15">
        <v>295</v>
      </c>
      <c r="D95" s="13">
        <v>295</v>
      </c>
      <c r="E95" s="16">
        <v>0</v>
      </c>
      <c r="F95" s="16">
        <f t="shared" si="33"/>
        <v>0</v>
      </c>
      <c r="G95" s="30">
        <v>2.8311999999999999</v>
      </c>
      <c r="H95" s="15">
        <v>295</v>
      </c>
      <c r="I95" s="13">
        <v>295</v>
      </c>
      <c r="J95" s="16">
        <v>0</v>
      </c>
      <c r="K95" s="16">
        <f t="shared" si="34"/>
        <v>0</v>
      </c>
      <c r="L95" s="30">
        <v>12.5692</v>
      </c>
      <c r="M95" s="15">
        <v>295</v>
      </c>
      <c r="N95" s="13">
        <v>295</v>
      </c>
      <c r="O95" s="16">
        <v>0</v>
      </c>
      <c r="P95" s="16">
        <f t="shared" si="35"/>
        <v>0</v>
      </c>
      <c r="Q95" s="30">
        <v>6.9340000000000002</v>
      </c>
      <c r="R95" s="16">
        <v>295</v>
      </c>
      <c r="S95" s="16">
        <v>295</v>
      </c>
      <c r="T95" s="16">
        <v>0</v>
      </c>
      <c r="U95" s="16">
        <f t="shared" si="36"/>
        <v>0</v>
      </c>
      <c r="V95" s="16">
        <v>9.0787999999999993</v>
      </c>
      <c r="W95" s="15">
        <v>295</v>
      </c>
      <c r="X95" s="13">
        <v>295</v>
      </c>
      <c r="Y95" s="16">
        <v>0</v>
      </c>
      <c r="Z95" s="16">
        <f t="shared" si="37"/>
        <v>0</v>
      </c>
      <c r="AA95" s="30">
        <v>3.5415999999999999</v>
      </c>
      <c r="AB95" s="16">
        <v>295</v>
      </c>
      <c r="AC95" s="16">
        <v>295</v>
      </c>
      <c r="AD95" s="16">
        <v>0</v>
      </c>
      <c r="AE95" s="16">
        <f t="shared" si="38"/>
        <v>0</v>
      </c>
      <c r="AF95" s="16">
        <v>5.0403000000000002</v>
      </c>
      <c r="AG95" s="15">
        <v>304</v>
      </c>
      <c r="AH95" s="16">
        <f t="shared" si="25"/>
        <v>3.050847457627119</v>
      </c>
      <c r="AI95" s="13">
        <v>304</v>
      </c>
      <c r="AJ95" s="16">
        <f t="shared" si="26"/>
        <v>3.050847457627119</v>
      </c>
      <c r="AK95" s="13">
        <v>11.12</v>
      </c>
      <c r="AL95" s="13">
        <v>327</v>
      </c>
      <c r="AM95" s="13">
        <v>541.79999999999995</v>
      </c>
      <c r="AN95" s="13">
        <v>10.4</v>
      </c>
      <c r="AO95" s="13">
        <v>0.09</v>
      </c>
      <c r="AP95" s="4">
        <v>309</v>
      </c>
      <c r="AQ95" s="2">
        <v>0.25</v>
      </c>
      <c r="AR95" s="69">
        <f t="shared" si="27"/>
        <v>4.7457627118644066</v>
      </c>
      <c r="AS95" s="4">
        <v>309</v>
      </c>
      <c r="AT95" s="2">
        <v>0.24</v>
      </c>
      <c r="AU95" s="69">
        <f t="shared" si="28"/>
        <v>4.7457627118644066</v>
      </c>
      <c r="AV95" s="4">
        <v>309</v>
      </c>
      <c r="AW95" s="2">
        <v>0.38</v>
      </c>
      <c r="AX95" s="69">
        <f t="shared" si="29"/>
        <v>4.7457627118644066</v>
      </c>
      <c r="AY95" s="4">
        <v>312</v>
      </c>
      <c r="AZ95" s="2">
        <v>0.39</v>
      </c>
      <c r="BA95" s="69">
        <f t="shared" si="30"/>
        <v>5.7627118644067794</v>
      </c>
      <c r="BB95">
        <f t="shared" si="31"/>
        <v>0</v>
      </c>
      <c r="BC95">
        <f t="shared" si="32"/>
        <v>0</v>
      </c>
    </row>
    <row r="96" spans="1:55" x14ac:dyDescent="0.2">
      <c r="A96" s="12">
        <v>94</v>
      </c>
      <c r="B96" s="13">
        <f t="shared" si="24"/>
        <v>303</v>
      </c>
      <c r="C96" s="15">
        <v>303</v>
      </c>
      <c r="D96" s="13">
        <v>303</v>
      </c>
      <c r="E96" s="16">
        <v>0</v>
      </c>
      <c r="F96" s="16">
        <f t="shared" si="33"/>
        <v>0</v>
      </c>
      <c r="G96" s="30">
        <v>27.6187</v>
      </c>
      <c r="H96" s="15">
        <v>303</v>
      </c>
      <c r="I96" s="13">
        <v>303</v>
      </c>
      <c r="J96" s="16">
        <v>0</v>
      </c>
      <c r="K96" s="16">
        <f t="shared" si="34"/>
        <v>0</v>
      </c>
      <c r="L96" s="30">
        <v>48.148600000000002</v>
      </c>
      <c r="M96" s="15">
        <v>303</v>
      </c>
      <c r="N96" s="13">
        <v>303</v>
      </c>
      <c r="O96" s="16">
        <v>0</v>
      </c>
      <c r="P96" s="16">
        <f t="shared" si="35"/>
        <v>0</v>
      </c>
      <c r="Q96" s="30">
        <v>28.849699999999999</v>
      </c>
      <c r="R96" s="16">
        <v>303</v>
      </c>
      <c r="S96" s="16">
        <v>300</v>
      </c>
      <c r="T96" s="16">
        <v>1</v>
      </c>
      <c r="U96" s="16">
        <f t="shared" si="36"/>
        <v>0</v>
      </c>
      <c r="V96" s="16">
        <v>20.000499999999999</v>
      </c>
      <c r="W96" s="15">
        <v>303</v>
      </c>
      <c r="X96" s="13">
        <v>303</v>
      </c>
      <c r="Y96" s="16">
        <v>0</v>
      </c>
      <c r="Z96" s="16">
        <f t="shared" si="37"/>
        <v>0</v>
      </c>
      <c r="AA96" s="30">
        <v>5.0357000000000003</v>
      </c>
      <c r="AB96" s="16">
        <v>303</v>
      </c>
      <c r="AC96" s="16">
        <v>303</v>
      </c>
      <c r="AD96" s="16">
        <v>0</v>
      </c>
      <c r="AE96" s="16">
        <f t="shared" si="38"/>
        <v>0</v>
      </c>
      <c r="AF96" s="16">
        <v>7.2455999999999996</v>
      </c>
      <c r="AG96" s="15">
        <v>308</v>
      </c>
      <c r="AH96" s="16">
        <f t="shared" si="25"/>
        <v>1.6501650165016499</v>
      </c>
      <c r="AI96" s="13">
        <v>308</v>
      </c>
      <c r="AJ96" s="16">
        <f t="shared" si="26"/>
        <v>1.6501650165016499</v>
      </c>
      <c r="AK96" s="13">
        <v>10.46</v>
      </c>
      <c r="AL96" s="13">
        <v>322</v>
      </c>
      <c r="AM96" s="13">
        <v>537.95000000000005</v>
      </c>
      <c r="AN96" s="13">
        <v>7.1</v>
      </c>
      <c r="AO96" s="13">
        <v>7.0000000000000007E-2</v>
      </c>
      <c r="AP96" s="4">
        <v>304</v>
      </c>
      <c r="AQ96" s="2">
        <v>0.18</v>
      </c>
      <c r="AR96" s="69">
        <f t="shared" si="27"/>
        <v>0.33003300330033003</v>
      </c>
      <c r="AS96" s="4">
        <v>309</v>
      </c>
      <c r="AT96" s="2">
        <v>0.2</v>
      </c>
      <c r="AU96" s="69">
        <f t="shared" si="28"/>
        <v>1.9801980198019802</v>
      </c>
      <c r="AV96" s="4">
        <v>304</v>
      </c>
      <c r="AW96" s="2">
        <v>0.3</v>
      </c>
      <c r="AX96" s="69">
        <f t="shared" si="29"/>
        <v>0.33003300330033003</v>
      </c>
      <c r="AY96" s="4">
        <v>316</v>
      </c>
      <c r="AZ96" s="2">
        <v>0.26</v>
      </c>
      <c r="BA96" s="69">
        <f t="shared" si="30"/>
        <v>4.2904290429042904</v>
      </c>
      <c r="BB96">
        <f t="shared" si="31"/>
        <v>0</v>
      </c>
      <c r="BC96">
        <f t="shared" si="32"/>
        <v>0</v>
      </c>
    </row>
    <row r="97" spans="1:55" x14ac:dyDescent="0.2">
      <c r="A97" s="12">
        <v>95</v>
      </c>
      <c r="B97" s="13">
        <f t="shared" si="24"/>
        <v>256</v>
      </c>
      <c r="C97" s="15">
        <v>256</v>
      </c>
      <c r="D97" s="13">
        <v>256</v>
      </c>
      <c r="E97" s="16">
        <v>0</v>
      </c>
      <c r="F97" s="16">
        <f t="shared" si="33"/>
        <v>0</v>
      </c>
      <c r="G97" s="30">
        <v>10.9129</v>
      </c>
      <c r="H97" s="15">
        <v>256</v>
      </c>
      <c r="I97" s="13">
        <v>256</v>
      </c>
      <c r="J97" s="16">
        <v>0</v>
      </c>
      <c r="K97" s="16">
        <f t="shared" si="34"/>
        <v>0</v>
      </c>
      <c r="L97" s="30">
        <v>15.326599999999999</v>
      </c>
      <c r="M97" s="15">
        <v>256</v>
      </c>
      <c r="N97" s="13">
        <v>256</v>
      </c>
      <c r="O97" s="16">
        <v>0</v>
      </c>
      <c r="P97" s="16">
        <f t="shared" si="35"/>
        <v>0</v>
      </c>
      <c r="Q97" s="30">
        <v>3.0598000000000001</v>
      </c>
      <c r="R97" s="16">
        <v>256</v>
      </c>
      <c r="S97" s="16">
        <v>256</v>
      </c>
      <c r="T97" s="16">
        <v>0</v>
      </c>
      <c r="U97" s="16">
        <f t="shared" si="36"/>
        <v>0</v>
      </c>
      <c r="V97" s="16">
        <v>3.9571000000000001</v>
      </c>
      <c r="W97" s="15">
        <v>256</v>
      </c>
      <c r="X97" s="13">
        <v>256</v>
      </c>
      <c r="Y97" s="16">
        <v>0</v>
      </c>
      <c r="Z97" s="16">
        <f t="shared" si="37"/>
        <v>0</v>
      </c>
      <c r="AA97" s="30">
        <v>2.1926999999999999</v>
      </c>
      <c r="AB97" s="16">
        <v>256</v>
      </c>
      <c r="AC97" s="16">
        <v>256</v>
      </c>
      <c r="AD97" s="16">
        <v>0</v>
      </c>
      <c r="AE97" s="16">
        <f t="shared" si="38"/>
        <v>0</v>
      </c>
      <c r="AF97" s="16">
        <v>3.0644</v>
      </c>
      <c r="AG97" s="15">
        <v>263</v>
      </c>
      <c r="AH97" s="16">
        <f t="shared" si="25"/>
        <v>2.734375</v>
      </c>
      <c r="AI97" s="13">
        <v>263</v>
      </c>
      <c r="AJ97" s="16">
        <f t="shared" si="26"/>
        <v>2.734375</v>
      </c>
      <c r="AK97" s="13">
        <v>9.39</v>
      </c>
      <c r="AL97" s="13">
        <v>273</v>
      </c>
      <c r="AM97" s="13">
        <v>447.02</v>
      </c>
      <c r="AN97" s="13">
        <v>9.5</v>
      </c>
      <c r="AO97" s="13">
        <v>0.06</v>
      </c>
      <c r="AP97" s="4">
        <v>271</v>
      </c>
      <c r="AQ97" s="2">
        <v>0.15</v>
      </c>
      <c r="AR97" s="69">
        <f t="shared" si="27"/>
        <v>5.859375</v>
      </c>
      <c r="AS97" s="4">
        <v>274</v>
      </c>
      <c r="AT97" s="2">
        <v>0.34</v>
      </c>
      <c r="AU97" s="69">
        <f t="shared" si="28"/>
        <v>7.03125</v>
      </c>
      <c r="AV97" s="4">
        <v>266</v>
      </c>
      <c r="AW97" s="2">
        <v>0.44</v>
      </c>
      <c r="AX97" s="69">
        <f t="shared" si="29"/>
        <v>3.90625</v>
      </c>
      <c r="AY97" s="4">
        <v>262</v>
      </c>
      <c r="AZ97" s="2">
        <v>0.32</v>
      </c>
      <c r="BA97" s="69">
        <f t="shared" si="30"/>
        <v>2.34375</v>
      </c>
      <c r="BB97">
        <f t="shared" si="31"/>
        <v>0</v>
      </c>
      <c r="BC97">
        <f t="shared" si="32"/>
        <v>0</v>
      </c>
    </row>
    <row r="98" spans="1:55" x14ac:dyDescent="0.2">
      <c r="A98" s="12">
        <v>96</v>
      </c>
      <c r="B98" s="13">
        <f t="shared" si="24"/>
        <v>263</v>
      </c>
      <c r="C98" s="15">
        <v>263</v>
      </c>
      <c r="D98" s="13">
        <v>263</v>
      </c>
      <c r="E98" s="16">
        <v>0</v>
      </c>
      <c r="F98" s="16">
        <f t="shared" si="33"/>
        <v>0</v>
      </c>
      <c r="G98" s="30">
        <v>6.1113</v>
      </c>
      <c r="H98" s="15">
        <v>263</v>
      </c>
      <c r="I98" s="13">
        <v>263</v>
      </c>
      <c r="J98" s="16">
        <v>0</v>
      </c>
      <c r="K98" s="16">
        <f t="shared" si="34"/>
        <v>0</v>
      </c>
      <c r="L98" s="30">
        <v>24.069500000000001</v>
      </c>
      <c r="M98" s="15">
        <v>263</v>
      </c>
      <c r="N98" s="13">
        <v>263</v>
      </c>
      <c r="O98" s="16">
        <v>0</v>
      </c>
      <c r="P98" s="16">
        <f t="shared" si="35"/>
        <v>0</v>
      </c>
      <c r="Q98" s="30">
        <v>11.019299999999999</v>
      </c>
      <c r="R98" s="16">
        <v>263</v>
      </c>
      <c r="S98" s="16">
        <v>263</v>
      </c>
      <c r="T98" s="16">
        <v>0</v>
      </c>
      <c r="U98" s="16">
        <f t="shared" si="36"/>
        <v>0</v>
      </c>
      <c r="V98" s="16">
        <v>14.6211</v>
      </c>
      <c r="W98" s="15">
        <v>263</v>
      </c>
      <c r="X98" s="13">
        <v>263</v>
      </c>
      <c r="Y98" s="16">
        <v>0</v>
      </c>
      <c r="Z98" s="16">
        <f t="shared" si="37"/>
        <v>0</v>
      </c>
      <c r="AA98" s="30">
        <v>2.2320000000000002</v>
      </c>
      <c r="AB98" s="16">
        <v>263</v>
      </c>
      <c r="AC98" s="16">
        <v>263</v>
      </c>
      <c r="AD98" s="16">
        <v>0</v>
      </c>
      <c r="AE98" s="16">
        <f t="shared" si="38"/>
        <v>0</v>
      </c>
      <c r="AF98" s="16">
        <v>3.1455000000000002</v>
      </c>
      <c r="AG98" s="15">
        <v>267</v>
      </c>
      <c r="AH98" s="16">
        <f t="shared" si="25"/>
        <v>1.520912547528517</v>
      </c>
      <c r="AI98" s="13">
        <v>267</v>
      </c>
      <c r="AJ98" s="16">
        <f t="shared" si="26"/>
        <v>1.520912547528517</v>
      </c>
      <c r="AK98" s="13">
        <v>10.73</v>
      </c>
      <c r="AL98" s="13">
        <v>291</v>
      </c>
      <c r="AM98" s="13">
        <v>488.14</v>
      </c>
      <c r="AN98" s="13">
        <v>15.3</v>
      </c>
      <c r="AO98" s="13">
        <v>0.08</v>
      </c>
      <c r="AP98" s="4">
        <v>280</v>
      </c>
      <c r="AQ98" s="2">
        <v>0.22</v>
      </c>
      <c r="AR98" s="69">
        <f t="shared" si="27"/>
        <v>6.4638783269961975</v>
      </c>
      <c r="AS98" s="4">
        <v>285</v>
      </c>
      <c r="AT98" s="2">
        <v>0.25</v>
      </c>
      <c r="AU98" s="69">
        <f t="shared" si="28"/>
        <v>8.3650190114068437</v>
      </c>
      <c r="AV98" s="4">
        <v>280</v>
      </c>
      <c r="AW98" s="2">
        <v>0.32</v>
      </c>
      <c r="AX98" s="69">
        <f t="shared" si="29"/>
        <v>6.4638783269961975</v>
      </c>
      <c r="AY98" s="4">
        <v>274</v>
      </c>
      <c r="AZ98" s="2">
        <v>0.37</v>
      </c>
      <c r="BA98" s="69">
        <f t="shared" si="30"/>
        <v>4.1825095057034218</v>
      </c>
      <c r="BB98">
        <f t="shared" si="31"/>
        <v>0</v>
      </c>
      <c r="BC98">
        <f t="shared" si="32"/>
        <v>0</v>
      </c>
    </row>
    <row r="99" spans="1:55" x14ac:dyDescent="0.2">
      <c r="A99" s="12">
        <v>97</v>
      </c>
      <c r="B99" s="13">
        <f t="shared" ref="B99:B102" si="39">MIN(C99,W99,H99,M99,AG99,AP99,AS99,AV99,AY99)</f>
        <v>249</v>
      </c>
      <c r="C99" s="15">
        <v>249</v>
      </c>
      <c r="D99" s="13">
        <v>249</v>
      </c>
      <c r="E99" s="16">
        <v>0</v>
      </c>
      <c r="F99" s="16">
        <f t="shared" si="33"/>
        <v>0</v>
      </c>
      <c r="G99" s="30">
        <v>13.11</v>
      </c>
      <c r="H99" s="15">
        <v>249</v>
      </c>
      <c r="I99" s="13">
        <v>249</v>
      </c>
      <c r="J99" s="16">
        <v>0</v>
      </c>
      <c r="K99" s="16">
        <f t="shared" si="34"/>
        <v>0</v>
      </c>
      <c r="L99" s="30">
        <v>27.3827</v>
      </c>
      <c r="M99" s="15">
        <v>249</v>
      </c>
      <c r="N99" s="13">
        <v>249</v>
      </c>
      <c r="O99" s="16">
        <v>0</v>
      </c>
      <c r="P99" s="16">
        <f t="shared" si="35"/>
        <v>0</v>
      </c>
      <c r="Q99" s="30">
        <v>10.999700000000001</v>
      </c>
      <c r="R99" s="16">
        <v>249</v>
      </c>
      <c r="S99" s="16">
        <v>249</v>
      </c>
      <c r="T99" s="16">
        <v>0</v>
      </c>
      <c r="U99" s="16">
        <f t="shared" si="36"/>
        <v>0</v>
      </c>
      <c r="V99" s="16">
        <v>14.392799999999999</v>
      </c>
      <c r="W99" s="15">
        <v>249</v>
      </c>
      <c r="X99" s="13">
        <v>249</v>
      </c>
      <c r="Y99" s="16">
        <v>0</v>
      </c>
      <c r="Z99" s="16">
        <f t="shared" si="37"/>
        <v>0</v>
      </c>
      <c r="AA99" s="30">
        <v>8.4087999999999994</v>
      </c>
      <c r="AB99" s="16">
        <v>249</v>
      </c>
      <c r="AC99" s="16">
        <v>249</v>
      </c>
      <c r="AD99" s="16">
        <v>0</v>
      </c>
      <c r="AE99" s="16">
        <f t="shared" si="38"/>
        <v>0</v>
      </c>
      <c r="AF99" s="16">
        <v>11.936299999999999</v>
      </c>
      <c r="AG99" s="15">
        <v>264</v>
      </c>
      <c r="AH99" s="16">
        <f t="shared" ref="AH99:AH102" si="40">(AG99-W99)/W99*100</f>
        <v>6.024096385542169</v>
      </c>
      <c r="AI99" s="13">
        <v>264</v>
      </c>
      <c r="AJ99" s="16">
        <f t="shared" ref="AJ99:AJ102" si="41">(AI99-W99)/W99*100</f>
        <v>6.024096385542169</v>
      </c>
      <c r="AK99" s="13">
        <v>9.09</v>
      </c>
      <c r="AL99" s="13">
        <v>273</v>
      </c>
      <c r="AM99" s="13">
        <v>449.38</v>
      </c>
      <c r="AN99" s="13">
        <v>5.8</v>
      </c>
      <c r="AO99" s="13">
        <v>0.05</v>
      </c>
      <c r="AP99" s="4">
        <v>264</v>
      </c>
      <c r="AQ99" s="2">
        <v>0.2</v>
      </c>
      <c r="AR99" s="69">
        <f t="shared" si="27"/>
        <v>6.024096385542169</v>
      </c>
      <c r="AS99" s="4">
        <v>262</v>
      </c>
      <c r="AT99" s="2">
        <v>0.37</v>
      </c>
      <c r="AU99" s="69">
        <f t="shared" si="28"/>
        <v>5.2208835341365463</v>
      </c>
      <c r="AV99" s="4">
        <v>264</v>
      </c>
      <c r="AW99" s="2">
        <v>0.3</v>
      </c>
      <c r="AX99" s="69">
        <f t="shared" si="29"/>
        <v>6.024096385542169</v>
      </c>
      <c r="AY99" s="4">
        <v>263</v>
      </c>
      <c r="AZ99" s="2">
        <v>0.31</v>
      </c>
      <c r="BA99" s="69">
        <f t="shared" si="30"/>
        <v>5.6224899598393572</v>
      </c>
      <c r="BB99">
        <f t="shared" si="31"/>
        <v>0</v>
      </c>
      <c r="BC99">
        <f t="shared" si="32"/>
        <v>0</v>
      </c>
    </row>
    <row r="100" spans="1:55" x14ac:dyDescent="0.2">
      <c r="A100" s="12">
        <v>98</v>
      </c>
      <c r="B100" s="13">
        <f t="shared" si="39"/>
        <v>289</v>
      </c>
      <c r="C100" s="15">
        <v>289</v>
      </c>
      <c r="D100" s="13">
        <v>289</v>
      </c>
      <c r="E100" s="16">
        <v>0</v>
      </c>
      <c r="F100" s="16">
        <f t="shared" si="33"/>
        <v>0</v>
      </c>
      <c r="G100" s="30">
        <v>9.6972000000000005</v>
      </c>
      <c r="H100" s="15">
        <v>289</v>
      </c>
      <c r="I100" s="13">
        <v>289</v>
      </c>
      <c r="J100" s="16">
        <v>0</v>
      </c>
      <c r="K100" s="16">
        <f t="shared" si="34"/>
        <v>0</v>
      </c>
      <c r="L100" s="30">
        <v>13.771599999999999</v>
      </c>
      <c r="M100" s="15">
        <v>289</v>
      </c>
      <c r="N100" s="13">
        <v>289</v>
      </c>
      <c r="O100" s="16">
        <v>0</v>
      </c>
      <c r="P100" s="16">
        <f t="shared" si="35"/>
        <v>0</v>
      </c>
      <c r="Q100" s="30">
        <v>10.009</v>
      </c>
      <c r="R100" s="16">
        <v>289</v>
      </c>
      <c r="S100" s="16">
        <v>289</v>
      </c>
      <c r="T100" s="16">
        <v>0</v>
      </c>
      <c r="U100" s="16">
        <f t="shared" si="36"/>
        <v>0</v>
      </c>
      <c r="V100" s="16">
        <v>13.4795</v>
      </c>
      <c r="W100" s="15">
        <v>289</v>
      </c>
      <c r="X100" s="13">
        <v>289</v>
      </c>
      <c r="Y100" s="16">
        <v>0</v>
      </c>
      <c r="Z100" s="16">
        <f t="shared" si="37"/>
        <v>0</v>
      </c>
      <c r="AA100" s="30">
        <v>1.885</v>
      </c>
      <c r="AB100" s="16">
        <v>289</v>
      </c>
      <c r="AC100" s="16">
        <v>289</v>
      </c>
      <c r="AD100" s="16">
        <v>0</v>
      </c>
      <c r="AE100" s="16">
        <f t="shared" si="38"/>
        <v>0</v>
      </c>
      <c r="AF100" s="16">
        <v>2.5628000000000002</v>
      </c>
      <c r="AG100" s="15">
        <v>296</v>
      </c>
      <c r="AH100" s="16">
        <f t="shared" si="40"/>
        <v>2.422145328719723</v>
      </c>
      <c r="AI100" s="13">
        <v>296</v>
      </c>
      <c r="AJ100" s="16">
        <f t="shared" si="41"/>
        <v>2.422145328719723</v>
      </c>
      <c r="AK100" s="13">
        <v>8.49</v>
      </c>
      <c r="AL100" s="13">
        <v>306</v>
      </c>
      <c r="AM100" s="13">
        <v>517.16999999999996</v>
      </c>
      <c r="AN100" s="13">
        <v>7.9</v>
      </c>
      <c r="AO100" s="13">
        <v>0.06</v>
      </c>
      <c r="AP100" s="4">
        <v>314</v>
      </c>
      <c r="AQ100" s="2">
        <v>0.2</v>
      </c>
      <c r="AR100" s="69">
        <f t="shared" si="27"/>
        <v>8.6505190311418687</v>
      </c>
      <c r="AS100" s="4">
        <v>314</v>
      </c>
      <c r="AT100" s="2">
        <v>0.19</v>
      </c>
      <c r="AU100" s="69">
        <f t="shared" si="28"/>
        <v>8.6505190311418687</v>
      </c>
      <c r="AV100" s="4">
        <v>314</v>
      </c>
      <c r="AW100" s="2">
        <v>0.3</v>
      </c>
      <c r="AX100" s="69">
        <f t="shared" si="29"/>
        <v>8.6505190311418687</v>
      </c>
      <c r="AY100" s="4">
        <v>295</v>
      </c>
      <c r="AZ100" s="2">
        <v>0.27</v>
      </c>
      <c r="BA100" s="69">
        <f t="shared" si="30"/>
        <v>2.0761245674740483</v>
      </c>
      <c r="BB100">
        <f t="shared" si="31"/>
        <v>0</v>
      </c>
      <c r="BC100">
        <f t="shared" si="32"/>
        <v>0</v>
      </c>
    </row>
    <row r="101" spans="1:55" x14ac:dyDescent="0.2">
      <c r="A101" s="12">
        <v>99</v>
      </c>
      <c r="B101" s="13">
        <f t="shared" si="39"/>
        <v>265</v>
      </c>
      <c r="C101" s="15">
        <v>265</v>
      </c>
      <c r="D101" s="13">
        <v>265</v>
      </c>
      <c r="E101" s="16">
        <v>0</v>
      </c>
      <c r="F101" s="16">
        <f t="shared" si="33"/>
        <v>0</v>
      </c>
      <c r="G101" s="30">
        <v>4.7516999999999996</v>
      </c>
      <c r="H101" s="15">
        <v>265</v>
      </c>
      <c r="I101" s="13">
        <v>265</v>
      </c>
      <c r="J101" s="16">
        <v>0</v>
      </c>
      <c r="K101" s="16">
        <f t="shared" si="34"/>
        <v>0</v>
      </c>
      <c r="L101" s="30">
        <v>11.553800000000001</v>
      </c>
      <c r="M101" s="15">
        <v>265</v>
      </c>
      <c r="N101" s="13">
        <v>265</v>
      </c>
      <c r="O101" s="16">
        <v>0</v>
      </c>
      <c r="P101" s="16">
        <f t="shared" si="35"/>
        <v>0</v>
      </c>
      <c r="Q101" s="30">
        <v>2.0087999999999999</v>
      </c>
      <c r="R101" s="16">
        <v>265</v>
      </c>
      <c r="S101" s="16">
        <v>265</v>
      </c>
      <c r="T101" s="16">
        <v>0</v>
      </c>
      <c r="U101" s="16">
        <f t="shared" si="36"/>
        <v>0</v>
      </c>
      <c r="V101" s="16">
        <v>2.6402000000000001</v>
      </c>
      <c r="W101" s="15">
        <v>265</v>
      </c>
      <c r="X101" s="13">
        <v>265</v>
      </c>
      <c r="Y101" s="16">
        <v>0</v>
      </c>
      <c r="Z101" s="16">
        <f t="shared" si="37"/>
        <v>0</v>
      </c>
      <c r="AA101" s="30">
        <v>3.11</v>
      </c>
      <c r="AB101" s="16">
        <v>265</v>
      </c>
      <c r="AC101" s="16">
        <v>265</v>
      </c>
      <c r="AD101" s="16">
        <v>0</v>
      </c>
      <c r="AE101" s="16">
        <f t="shared" si="38"/>
        <v>0</v>
      </c>
      <c r="AF101" s="16">
        <v>4.4553000000000003</v>
      </c>
      <c r="AG101" s="15">
        <v>273</v>
      </c>
      <c r="AH101" s="16">
        <f t="shared" si="40"/>
        <v>3.0188679245283021</v>
      </c>
      <c r="AI101" s="13">
        <v>273</v>
      </c>
      <c r="AJ101" s="16">
        <f t="shared" si="41"/>
        <v>3.0188679245283021</v>
      </c>
      <c r="AK101" s="13">
        <v>8</v>
      </c>
      <c r="AL101" s="13">
        <v>284</v>
      </c>
      <c r="AM101" s="13">
        <v>511.94</v>
      </c>
      <c r="AN101" s="13">
        <v>13.4</v>
      </c>
      <c r="AO101" s="13">
        <v>0.08</v>
      </c>
      <c r="AP101" s="4">
        <v>285</v>
      </c>
      <c r="AQ101" s="2">
        <v>0.22</v>
      </c>
      <c r="AR101" s="69">
        <f t="shared" si="27"/>
        <v>7.5471698113207548</v>
      </c>
      <c r="AS101" s="4">
        <v>277</v>
      </c>
      <c r="AT101" s="2">
        <v>0.36</v>
      </c>
      <c r="AU101" s="69">
        <f t="shared" si="28"/>
        <v>4.5283018867924527</v>
      </c>
      <c r="AV101" s="4">
        <v>283</v>
      </c>
      <c r="AW101" s="2">
        <v>0.51</v>
      </c>
      <c r="AX101" s="69">
        <f t="shared" si="29"/>
        <v>6.7924528301886795</v>
      </c>
      <c r="AY101" s="4">
        <v>275</v>
      </c>
      <c r="AZ101" s="2">
        <v>0.44</v>
      </c>
      <c r="BA101" s="69">
        <f t="shared" si="30"/>
        <v>3.7735849056603774</v>
      </c>
      <c r="BB101">
        <f t="shared" si="31"/>
        <v>0</v>
      </c>
      <c r="BC101">
        <f t="shared" si="32"/>
        <v>0</v>
      </c>
    </row>
    <row r="102" spans="1:55" ht="17" thickBot="1" x14ac:dyDescent="0.25">
      <c r="A102" s="17">
        <v>100</v>
      </c>
      <c r="B102" s="18">
        <f t="shared" si="39"/>
        <v>248</v>
      </c>
      <c r="C102" s="20">
        <v>248</v>
      </c>
      <c r="D102" s="18">
        <v>248</v>
      </c>
      <c r="E102" s="35">
        <v>0</v>
      </c>
      <c r="F102" s="16">
        <f t="shared" si="33"/>
        <v>0</v>
      </c>
      <c r="G102" s="36">
        <v>8.5916999999999994</v>
      </c>
      <c r="H102" s="20">
        <v>248</v>
      </c>
      <c r="I102" s="18">
        <v>248</v>
      </c>
      <c r="J102" s="35">
        <v>0</v>
      </c>
      <c r="K102" s="16">
        <f t="shared" si="34"/>
        <v>0</v>
      </c>
      <c r="L102" s="36">
        <v>15.682399999999999</v>
      </c>
      <c r="M102" s="20">
        <v>248</v>
      </c>
      <c r="N102" s="18">
        <v>248</v>
      </c>
      <c r="O102" s="35">
        <v>0</v>
      </c>
      <c r="P102" s="16">
        <f t="shared" si="35"/>
        <v>0</v>
      </c>
      <c r="Q102" s="36">
        <v>12.726900000000001</v>
      </c>
      <c r="R102" s="35">
        <v>248</v>
      </c>
      <c r="S102" s="35">
        <v>248</v>
      </c>
      <c r="T102" s="35">
        <v>0</v>
      </c>
      <c r="U102" s="16">
        <f t="shared" si="36"/>
        <v>0</v>
      </c>
      <c r="V102" s="35">
        <v>17.3873</v>
      </c>
      <c r="W102" s="20">
        <v>248</v>
      </c>
      <c r="X102" s="18">
        <v>248</v>
      </c>
      <c r="Y102" s="35">
        <v>0</v>
      </c>
      <c r="Z102" s="16">
        <f t="shared" si="37"/>
        <v>0</v>
      </c>
      <c r="AA102" s="36">
        <v>2.1768999999999998</v>
      </c>
      <c r="AB102" s="35">
        <v>248</v>
      </c>
      <c r="AC102" s="35">
        <v>248</v>
      </c>
      <c r="AD102" s="35">
        <v>0</v>
      </c>
      <c r="AE102" s="16">
        <f t="shared" si="38"/>
        <v>0</v>
      </c>
      <c r="AF102" s="35">
        <v>3.4007000000000001</v>
      </c>
      <c r="AG102" s="20">
        <v>262</v>
      </c>
      <c r="AH102" s="35">
        <f t="shared" si="40"/>
        <v>5.6451612903225801</v>
      </c>
      <c r="AI102" s="18">
        <v>262</v>
      </c>
      <c r="AJ102" s="35">
        <f t="shared" si="41"/>
        <v>5.6451612903225801</v>
      </c>
      <c r="AK102" s="18">
        <v>7.08</v>
      </c>
      <c r="AL102" s="18">
        <v>273</v>
      </c>
      <c r="AM102" s="18">
        <v>435.23</v>
      </c>
      <c r="AN102" s="18">
        <v>5.4</v>
      </c>
      <c r="AO102" s="18">
        <v>0.06</v>
      </c>
      <c r="AP102" s="4">
        <v>249</v>
      </c>
      <c r="AQ102" s="2">
        <v>0.26</v>
      </c>
      <c r="AR102" s="69">
        <f t="shared" si="27"/>
        <v>0.40322580645161288</v>
      </c>
      <c r="AS102" s="4">
        <v>273</v>
      </c>
      <c r="AT102" s="2">
        <v>0.26</v>
      </c>
      <c r="AU102" s="69">
        <f t="shared" si="28"/>
        <v>10.080645161290322</v>
      </c>
      <c r="AV102" s="2">
        <v>249</v>
      </c>
      <c r="AW102" s="2">
        <v>0.21</v>
      </c>
      <c r="AX102" s="69">
        <f t="shared" si="29"/>
        <v>0.40322580645161288</v>
      </c>
      <c r="AY102" s="4">
        <v>249</v>
      </c>
      <c r="AZ102" s="2">
        <v>0.17</v>
      </c>
      <c r="BA102" s="69">
        <f t="shared" si="30"/>
        <v>0.40322580645161288</v>
      </c>
      <c r="BB102">
        <f t="shared" si="31"/>
        <v>0</v>
      </c>
      <c r="BC102">
        <f t="shared" si="32"/>
        <v>0</v>
      </c>
    </row>
    <row r="103" spans="1:55" ht="17" thickBot="1" x14ac:dyDescent="0.25">
      <c r="A103" s="21" t="s">
        <v>126</v>
      </c>
      <c r="B103" s="23">
        <f>AVERAGE(B3:B102)</f>
        <v>279.22999799999997</v>
      </c>
      <c r="C103" s="23">
        <f>AVERAGE(C3:C102)</f>
        <v>279.23</v>
      </c>
      <c r="D103" s="24">
        <f t="shared" ref="D103:G103" si="42">AVERAGE(D3:D102)</f>
        <v>279.20999999999998</v>
      </c>
      <c r="E103" s="24">
        <f t="shared" si="42"/>
        <v>7.9369999999999996E-3</v>
      </c>
      <c r="F103" s="24">
        <f t="shared" si="42"/>
        <v>7.3260126932927901E-7</v>
      </c>
      <c r="G103" s="25">
        <f t="shared" si="42"/>
        <v>66.311514999999986</v>
      </c>
      <c r="H103" s="23">
        <f t="shared" ref="H103:V103" si="43">AVERAGE(H3:H102)</f>
        <v>279.22999799999997</v>
      </c>
      <c r="I103" s="24">
        <f t="shared" si="43"/>
        <v>279.19601899999998</v>
      </c>
      <c r="J103" s="24">
        <f t="shared" si="43"/>
        <v>1.3559000000000002E-2</v>
      </c>
      <c r="K103" s="24">
        <f t="shared" si="43"/>
        <v>0</v>
      </c>
      <c r="L103" s="25">
        <f t="shared" si="43"/>
        <v>94.044392999999999</v>
      </c>
      <c r="M103" s="23">
        <f t="shared" si="43"/>
        <v>279.23</v>
      </c>
      <c r="N103" s="24">
        <f t="shared" si="43"/>
        <v>279.202924</v>
      </c>
      <c r="O103" s="24">
        <f t="shared" si="43"/>
        <v>1.0775E-2</v>
      </c>
      <c r="P103" s="24">
        <f t="shared" si="43"/>
        <v>7.3260126932927901E-7</v>
      </c>
      <c r="Q103" s="25">
        <f t="shared" si="43"/>
        <v>57.644149999999996</v>
      </c>
      <c r="R103" s="24">
        <f t="shared" si="43"/>
        <v>280.13</v>
      </c>
      <c r="S103" s="24">
        <f t="shared" si="43"/>
        <v>277.87478299999998</v>
      </c>
      <c r="T103" s="24">
        <f t="shared" si="43"/>
        <v>0.80863099999999999</v>
      </c>
      <c r="U103" s="24">
        <f t="shared" si="43"/>
        <v>0.3135099753596442</v>
      </c>
      <c r="V103" s="24">
        <f t="shared" si="43"/>
        <v>11.616617000000003</v>
      </c>
      <c r="W103" s="23">
        <f>AVERAGE(W3:W102)</f>
        <v>279.23</v>
      </c>
      <c r="X103" s="24">
        <f>AVERAGE(X3:X102)</f>
        <v>279.23</v>
      </c>
      <c r="Y103" s="24">
        <f>AVERAGE(Y3:Y102)</f>
        <v>0</v>
      </c>
      <c r="Z103" s="24">
        <f>AVERAGE(Z3:Z102)</f>
        <v>7.3260126932927901E-7</v>
      </c>
      <c r="AA103" s="25">
        <f>AVERAGE(AA3:AA102)</f>
        <v>4.2503699999999984</v>
      </c>
      <c r="AB103" s="24">
        <f t="shared" ref="AB103:AF103" si="44">AVERAGE(AB3:AB102)</f>
        <v>279.3</v>
      </c>
      <c r="AC103" s="24">
        <f t="shared" si="44"/>
        <v>279.18000499999999</v>
      </c>
      <c r="AD103" s="24">
        <f t="shared" si="44"/>
        <v>4.2144000000000001E-2</v>
      </c>
      <c r="AE103" s="24">
        <f t="shared" si="44"/>
        <v>2.491176462973908E-2</v>
      </c>
      <c r="AF103" s="24">
        <f t="shared" si="44"/>
        <v>6.5082049999999967</v>
      </c>
      <c r="AG103" s="23">
        <f>AVERAGE(AG3:AG102)</f>
        <v>285.39</v>
      </c>
      <c r="AH103" s="24">
        <f t="shared" ref="AH103:BA103" si="45">AVERAGE(AH3:AH102)</f>
        <v>2.2092418425015508</v>
      </c>
      <c r="AI103" s="24">
        <f t="shared" si="45"/>
        <v>285.57599999999996</v>
      </c>
      <c r="AJ103" s="24">
        <f>AVERAGE(AJ3:AJ102)</f>
        <v>2.2739334047846689</v>
      </c>
      <c r="AK103" s="24">
        <f t="shared" si="45"/>
        <v>10.003200000000001</v>
      </c>
      <c r="AL103" s="24">
        <f t="shared" si="45"/>
        <v>302.92</v>
      </c>
      <c r="AM103" s="24">
        <f t="shared" si="45"/>
        <v>500.00479999999988</v>
      </c>
      <c r="AN103" s="24">
        <f t="shared" si="45"/>
        <v>11.815</v>
      </c>
      <c r="AO103" s="24">
        <f t="shared" si="45"/>
        <v>6.9299999999999987E-2</v>
      </c>
      <c r="AP103" s="70">
        <f t="shared" si="45"/>
        <v>289.93</v>
      </c>
      <c r="AQ103" s="71">
        <f t="shared" si="45"/>
        <v>0.21970000000000006</v>
      </c>
      <c r="AR103" s="72">
        <f t="shared" si="45"/>
        <v>3.8146239626152005</v>
      </c>
      <c r="AS103" s="70">
        <f t="shared" si="45"/>
        <v>295</v>
      </c>
      <c r="AT103" s="71">
        <f t="shared" si="45"/>
        <v>0.21070000000000003</v>
      </c>
      <c r="AU103" s="72">
        <f t="shared" si="45"/>
        <v>5.6333453383649399</v>
      </c>
      <c r="AV103" s="70">
        <f t="shared" si="45"/>
        <v>289.33999999999997</v>
      </c>
      <c r="AW103" s="71">
        <f t="shared" si="45"/>
        <v>0.34529999999999977</v>
      </c>
      <c r="AX103" s="72">
        <f t="shared" ref="AX103" si="46">AVERAGE(AX3:AX102)</f>
        <v>3.6082457623899331</v>
      </c>
      <c r="AY103" s="70">
        <f t="shared" si="45"/>
        <v>289.39</v>
      </c>
      <c r="AZ103" s="71">
        <f t="shared" si="45"/>
        <v>0.33570000000000016</v>
      </c>
      <c r="BA103" s="72">
        <f t="shared" si="45"/>
        <v>3.6339398261162126</v>
      </c>
      <c r="BB103" s="100">
        <f>AVERAGE(BB3:BB102)</f>
        <v>7.3260126932927901E-7</v>
      </c>
      <c r="BC103" s="2">
        <f>AVERAGE(BC3:BC102)</f>
        <v>2.491176462973908E-2</v>
      </c>
    </row>
    <row r="104" spans="1:55" x14ac:dyDescent="0.2">
      <c r="O104" s="59"/>
      <c r="AA104" s="59"/>
      <c r="AB104" s="59"/>
      <c r="AC104" s="59"/>
      <c r="AD104" s="59"/>
      <c r="AE104" s="59"/>
      <c r="AG104" s="16"/>
    </row>
    <row r="105" spans="1:55" x14ac:dyDescent="0.2">
      <c r="O105" s="59"/>
      <c r="AA105" s="59"/>
      <c r="AB105" s="59"/>
      <c r="AC105" s="59"/>
      <c r="AD105" s="59"/>
      <c r="AE105" s="59"/>
    </row>
    <row r="106" spans="1:55" x14ac:dyDescent="0.2">
      <c r="O106" s="59"/>
      <c r="AA106" s="59"/>
      <c r="AB106" s="59"/>
      <c r="AC106" s="59"/>
      <c r="AD106" s="59"/>
      <c r="AE106" s="59"/>
    </row>
    <row r="107" spans="1:55" x14ac:dyDescent="0.2">
      <c r="O107" s="59"/>
      <c r="AA107" s="59"/>
      <c r="AB107" s="59"/>
      <c r="AC107" s="59"/>
      <c r="AD107" s="59"/>
      <c r="AE107" s="59"/>
    </row>
    <row r="108" spans="1:55" x14ac:dyDescent="0.2">
      <c r="O108" s="59"/>
      <c r="AA108" s="59"/>
      <c r="AB108" s="59"/>
      <c r="AC108" s="59"/>
      <c r="AD108" s="59"/>
      <c r="AE108" s="59"/>
    </row>
    <row r="109" spans="1:55" x14ac:dyDescent="0.2">
      <c r="O109" s="59"/>
      <c r="AA109" s="59"/>
      <c r="AB109" s="59"/>
      <c r="AC109" s="59"/>
      <c r="AD109" s="59"/>
      <c r="AE109" s="59"/>
    </row>
    <row r="110" spans="1:55" x14ac:dyDescent="0.2">
      <c r="O110" s="59"/>
      <c r="AA110" s="59"/>
      <c r="AB110" s="59"/>
      <c r="AC110" s="59"/>
      <c r="AD110" s="59"/>
      <c r="AE110" s="59"/>
    </row>
  </sheetData>
  <mergeCells count="13">
    <mergeCell ref="B1:B2"/>
    <mergeCell ref="A1:A2"/>
    <mergeCell ref="AP1:AR1"/>
    <mergeCell ref="AS1:AU1"/>
    <mergeCell ref="AV1:AX1"/>
    <mergeCell ref="M1:Q1"/>
    <mergeCell ref="H1:L1"/>
    <mergeCell ref="C1:G1"/>
    <mergeCell ref="AY1:BA1"/>
    <mergeCell ref="AG1:AO1"/>
    <mergeCell ref="AB1:AF1"/>
    <mergeCell ref="W1:AA1"/>
    <mergeCell ref="R1:V1"/>
  </mergeCells>
  <conditionalFormatting sqref="AH3:AH102 AG104">
    <cfRule type="cellIs" dxfId="1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BC110"/>
  <sheetViews>
    <sheetView zoomScale="119" zoomScaleNormal="182" workbookViewId="0">
      <pane ySplit="2" topLeftCell="A3" activePane="bottomLeft" state="frozen"/>
      <selection activeCell="M1" sqref="M1"/>
      <selection pane="bottomLeft" activeCell="E6" sqref="E6"/>
    </sheetView>
  </sheetViews>
  <sheetFormatPr baseColWidth="10" defaultRowHeight="16" x14ac:dyDescent="0.2"/>
  <cols>
    <col min="1" max="1" width="8" bestFit="1" customWidth="1"/>
    <col min="2" max="4" width="7.6640625" bestFit="1" customWidth="1"/>
    <col min="5" max="5" width="7" bestFit="1" customWidth="1"/>
    <col min="6" max="6" width="8.33203125" bestFit="1" customWidth="1"/>
    <col min="7" max="9" width="7.6640625" bestFit="1" customWidth="1"/>
    <col min="10" max="10" width="7" bestFit="1" customWidth="1"/>
    <col min="11" max="11" width="8.33203125" bestFit="1" customWidth="1"/>
    <col min="12" max="14" width="7.6640625" bestFit="1" customWidth="1"/>
    <col min="15" max="15" width="7" bestFit="1" customWidth="1"/>
    <col min="16" max="16" width="8.33203125" bestFit="1" customWidth="1"/>
    <col min="17" max="17" width="7.6640625" bestFit="1" customWidth="1"/>
    <col min="18" max="19" width="7.6640625" customWidth="1"/>
    <col min="20" max="20" width="7" bestFit="1" customWidth="1"/>
    <col min="21" max="21" width="8.33203125" bestFit="1" customWidth="1"/>
    <col min="22" max="22" width="6.6640625" bestFit="1" customWidth="1"/>
    <col min="23" max="24" width="7.6640625" bestFit="1" customWidth="1"/>
    <col min="25" max="25" width="7" bestFit="1" customWidth="1"/>
    <col min="26" max="26" width="8.33203125" bestFit="1" customWidth="1"/>
    <col min="27" max="27" width="7.6640625" bestFit="1" customWidth="1"/>
    <col min="28" max="29" width="7.6640625" customWidth="1"/>
    <col min="30" max="30" width="7" bestFit="1" customWidth="1"/>
    <col min="31" max="31" width="8.33203125" bestFit="1" customWidth="1"/>
    <col min="32" max="32" width="6.6640625" bestFit="1" customWidth="1"/>
    <col min="33" max="33" width="7.6640625" bestFit="1" customWidth="1"/>
    <col min="34" max="34" width="12.1640625" bestFit="1" customWidth="1"/>
    <col min="35" max="35" width="7.6640625" bestFit="1" customWidth="1"/>
    <col min="36" max="36" width="7.83203125" bestFit="1" customWidth="1"/>
    <col min="37" max="37" width="7.1640625" bestFit="1" customWidth="1"/>
    <col min="38" max="38" width="8.83203125" bestFit="1" customWidth="1"/>
    <col min="39" max="39" width="9.1640625" bestFit="1" customWidth="1"/>
    <col min="40" max="40" width="11.5" bestFit="1" customWidth="1"/>
    <col min="41" max="41" width="8.83203125" bestFit="1" customWidth="1"/>
    <col min="42" max="42" width="7.6640625" bestFit="1" customWidth="1"/>
    <col min="43" max="43" width="6.1640625" bestFit="1" customWidth="1"/>
    <col min="44" max="44" width="4.6640625" bestFit="1" customWidth="1"/>
    <col min="45" max="45" width="7.6640625" bestFit="1" customWidth="1"/>
    <col min="46" max="46" width="6.1640625" bestFit="1" customWidth="1"/>
    <col min="47" max="47" width="4.6640625" bestFit="1" customWidth="1"/>
    <col min="48" max="48" width="7.6640625" bestFit="1" customWidth="1"/>
    <col min="49" max="49" width="7.1640625" bestFit="1" customWidth="1"/>
    <col min="50" max="50" width="4.6640625" bestFit="1" customWidth="1"/>
    <col min="51" max="51" width="7.6640625" bestFit="1" customWidth="1"/>
    <col min="52" max="52" width="6.1640625" bestFit="1" customWidth="1"/>
    <col min="53" max="53" width="4.6640625" bestFit="1" customWidth="1"/>
    <col min="54" max="54" width="12.1640625" bestFit="1" customWidth="1"/>
    <col min="55" max="55" width="13.1640625" bestFit="1" customWidth="1"/>
  </cols>
  <sheetData>
    <row r="1" spans="1:55" ht="17" thickBot="1" x14ac:dyDescent="0.25">
      <c r="A1" s="116" t="s">
        <v>125</v>
      </c>
      <c r="B1" s="116" t="s">
        <v>22</v>
      </c>
      <c r="C1" s="118" t="s">
        <v>103</v>
      </c>
      <c r="D1" s="119"/>
      <c r="E1" s="119"/>
      <c r="F1" s="119"/>
      <c r="G1" s="120"/>
      <c r="H1" s="118" t="s">
        <v>11</v>
      </c>
      <c r="I1" s="119"/>
      <c r="J1" s="119"/>
      <c r="K1" s="119"/>
      <c r="L1" s="120"/>
      <c r="M1" s="118" t="s">
        <v>130</v>
      </c>
      <c r="N1" s="119"/>
      <c r="O1" s="119"/>
      <c r="P1" s="119"/>
      <c r="Q1" s="120"/>
      <c r="R1" s="118" t="s">
        <v>129</v>
      </c>
      <c r="S1" s="119"/>
      <c r="T1" s="119"/>
      <c r="U1" s="119"/>
      <c r="V1" s="120"/>
      <c r="W1" s="118" t="s">
        <v>0</v>
      </c>
      <c r="X1" s="119"/>
      <c r="Y1" s="119"/>
      <c r="Z1" s="119"/>
      <c r="AA1" s="120"/>
      <c r="AB1" s="118" t="s">
        <v>117</v>
      </c>
      <c r="AC1" s="119"/>
      <c r="AD1" s="119"/>
      <c r="AE1" s="119"/>
      <c r="AF1" s="120"/>
      <c r="AG1" s="121" t="s">
        <v>81</v>
      </c>
      <c r="AH1" s="121"/>
      <c r="AI1" s="121"/>
      <c r="AJ1" s="121"/>
      <c r="AK1" s="121"/>
      <c r="AL1" s="121"/>
      <c r="AM1" s="121"/>
      <c r="AN1" s="121"/>
      <c r="AO1" s="122"/>
      <c r="AP1" s="113" t="s">
        <v>41</v>
      </c>
      <c r="AQ1" s="114"/>
      <c r="AR1" s="115"/>
      <c r="AS1" s="113" t="s">
        <v>42</v>
      </c>
      <c r="AT1" s="114"/>
      <c r="AU1" s="115"/>
      <c r="AV1" s="113" t="s">
        <v>43</v>
      </c>
      <c r="AW1" s="114"/>
      <c r="AX1" s="114"/>
      <c r="AY1" s="113" t="s">
        <v>44</v>
      </c>
      <c r="AZ1" s="114"/>
      <c r="BA1" s="115"/>
    </row>
    <row r="2" spans="1:55" ht="17" thickBot="1" x14ac:dyDescent="0.25">
      <c r="A2" s="117"/>
      <c r="B2" s="117"/>
      <c r="C2" s="11" t="s">
        <v>15</v>
      </c>
      <c r="D2" s="9" t="s">
        <v>16</v>
      </c>
      <c r="E2" s="9" t="s">
        <v>123</v>
      </c>
      <c r="F2" s="9" t="s">
        <v>124</v>
      </c>
      <c r="G2" s="10" t="s">
        <v>26</v>
      </c>
      <c r="H2" s="11" t="s">
        <v>15</v>
      </c>
      <c r="I2" s="9" t="s">
        <v>16</v>
      </c>
      <c r="J2" s="9" t="s">
        <v>123</v>
      </c>
      <c r="K2" s="9" t="s">
        <v>124</v>
      </c>
      <c r="L2" s="10" t="s">
        <v>26</v>
      </c>
      <c r="M2" s="11" t="s">
        <v>15</v>
      </c>
      <c r="N2" s="9" t="s">
        <v>16</v>
      </c>
      <c r="O2" s="9" t="s">
        <v>123</v>
      </c>
      <c r="P2" s="9" t="s">
        <v>124</v>
      </c>
      <c r="Q2" s="10" t="s">
        <v>26</v>
      </c>
      <c r="R2" s="11" t="s">
        <v>15</v>
      </c>
      <c r="S2" s="9" t="s">
        <v>16</v>
      </c>
      <c r="T2" s="9" t="s">
        <v>123</v>
      </c>
      <c r="U2" s="9" t="s">
        <v>124</v>
      </c>
      <c r="V2" s="10" t="s">
        <v>26</v>
      </c>
      <c r="W2" s="11" t="s">
        <v>15</v>
      </c>
      <c r="X2" s="9" t="s">
        <v>16</v>
      </c>
      <c r="Y2" s="9" t="s">
        <v>123</v>
      </c>
      <c r="Z2" s="9" t="s">
        <v>124</v>
      </c>
      <c r="AA2" s="10" t="s">
        <v>26</v>
      </c>
      <c r="AB2" s="11" t="s">
        <v>15</v>
      </c>
      <c r="AC2" s="9" t="s">
        <v>16</v>
      </c>
      <c r="AD2" s="9" t="s">
        <v>123</v>
      </c>
      <c r="AE2" s="9" t="s">
        <v>124</v>
      </c>
      <c r="AF2" s="10" t="s">
        <v>26</v>
      </c>
      <c r="AG2" s="9" t="s">
        <v>23</v>
      </c>
      <c r="AH2" s="9" t="s">
        <v>32</v>
      </c>
      <c r="AI2" s="9" t="s">
        <v>25</v>
      </c>
      <c r="AJ2" s="9" t="s">
        <v>31</v>
      </c>
      <c r="AK2" s="9" t="s">
        <v>26</v>
      </c>
      <c r="AL2" s="9" t="s">
        <v>27</v>
      </c>
      <c r="AM2" s="9" t="s">
        <v>33</v>
      </c>
      <c r="AN2" s="9" t="s">
        <v>34</v>
      </c>
      <c r="AO2" s="10" t="s">
        <v>29</v>
      </c>
      <c r="AP2" s="29" t="s">
        <v>23</v>
      </c>
      <c r="AQ2" s="27" t="s">
        <v>26</v>
      </c>
      <c r="AR2" s="28" t="s">
        <v>24</v>
      </c>
      <c r="AS2" s="29" t="s">
        <v>23</v>
      </c>
      <c r="AT2" s="27" t="s">
        <v>26</v>
      </c>
      <c r="AU2" s="28" t="s">
        <v>24</v>
      </c>
      <c r="AV2" s="29" t="s">
        <v>23</v>
      </c>
      <c r="AW2" s="27" t="s">
        <v>26</v>
      </c>
      <c r="AX2" s="27" t="s">
        <v>24</v>
      </c>
      <c r="AY2" s="29" t="s">
        <v>23</v>
      </c>
      <c r="AZ2" s="27" t="s">
        <v>26</v>
      </c>
      <c r="BA2" s="28" t="s">
        <v>24</v>
      </c>
      <c r="BB2" s="8" t="s">
        <v>115</v>
      </c>
      <c r="BC2" s="8" t="s">
        <v>118</v>
      </c>
    </row>
    <row r="3" spans="1:55" x14ac:dyDescent="0.2">
      <c r="A3" s="12">
        <v>1</v>
      </c>
      <c r="B3" s="101">
        <f t="shared" ref="B3:B34" si="0">MIN(C3,W3,H3,M3,AG3,AP3,AS3,AV3,AY3)</f>
        <v>3138</v>
      </c>
      <c r="C3" s="102">
        <v>3138</v>
      </c>
      <c r="D3" s="16">
        <v>2992.1985</v>
      </c>
      <c r="E3" s="16">
        <v>4.8727</v>
      </c>
      <c r="F3" s="16">
        <f>(C3-$B3)/$B3*100</f>
        <v>0</v>
      </c>
      <c r="G3" s="30">
        <v>3600.232</v>
      </c>
      <c r="H3" s="102">
        <v>3138</v>
      </c>
      <c r="I3" s="16">
        <v>2969.5</v>
      </c>
      <c r="J3" s="16">
        <v>5.6744000000000003</v>
      </c>
      <c r="K3" s="16">
        <f>(H3-$B3)/$B3*100</f>
        <v>0</v>
      </c>
      <c r="L3" s="30">
        <v>3600.0603999999998</v>
      </c>
      <c r="M3" s="102">
        <v>3138</v>
      </c>
      <c r="N3" s="16">
        <v>2990.5207</v>
      </c>
      <c r="O3" s="16">
        <v>4.9316000000000004</v>
      </c>
      <c r="P3" s="16">
        <f>(M3-$B3)/$B3*100</f>
        <v>0</v>
      </c>
      <c r="Q3" s="30">
        <v>3601.4023000000002</v>
      </c>
      <c r="R3" s="16">
        <v>3767</v>
      </c>
      <c r="S3" s="16"/>
      <c r="T3" s="16"/>
      <c r="U3" s="16">
        <f>(R3-$B3)/$B3*100</f>
        <v>20.044614404079031</v>
      </c>
      <c r="V3" s="16">
        <v>161.8365</v>
      </c>
      <c r="W3" s="102">
        <v>3138</v>
      </c>
      <c r="X3" s="16">
        <v>2448</v>
      </c>
      <c r="Y3" s="16">
        <v>28.186299999999999</v>
      </c>
      <c r="Z3" s="16">
        <f>(W3-$B3)/$B3*100</f>
        <v>0</v>
      </c>
      <c r="AA3" s="30">
        <v>3600.0587999999998</v>
      </c>
      <c r="AB3" s="47">
        <v>3138</v>
      </c>
      <c r="AC3" s="16">
        <v>2448</v>
      </c>
      <c r="AD3" s="16">
        <v>28.186299999999999</v>
      </c>
      <c r="AE3" s="16">
        <f>(AB3-$B3)/$B3*100</f>
        <v>0</v>
      </c>
      <c r="AF3" s="30">
        <v>150.05779999999999</v>
      </c>
      <c r="AG3" s="2">
        <v>3138</v>
      </c>
      <c r="AH3" s="13">
        <f t="shared" ref="AH3:AH34" si="1">(AG3-B3)/B3*100</f>
        <v>0</v>
      </c>
      <c r="AI3" s="2">
        <v>3138</v>
      </c>
      <c r="AJ3" s="16">
        <f t="shared" ref="AJ3:AJ34" si="2">(AI3-B3)/B3*100</f>
        <v>0</v>
      </c>
      <c r="AK3" s="2">
        <v>90.79</v>
      </c>
      <c r="AL3" s="13">
        <v>3650</v>
      </c>
      <c r="AM3" s="13">
        <v>11036.44</v>
      </c>
      <c r="AN3" s="13">
        <v>163.19999999999999</v>
      </c>
      <c r="AO3" s="14">
        <v>8.8000000000000007</v>
      </c>
      <c r="AP3" s="4">
        <v>3246</v>
      </c>
      <c r="AQ3" s="2">
        <v>19.98</v>
      </c>
      <c r="AR3" s="69">
        <f t="shared" ref="AR3:AR34" si="3">(AP3-B3)/B3*100</f>
        <v>3.4416826003824093</v>
      </c>
      <c r="AS3" s="4">
        <v>3274</v>
      </c>
      <c r="AT3" s="2">
        <v>19.2</v>
      </c>
      <c r="AU3" s="69">
        <f t="shared" ref="AU3:AU34" si="4">(AS3-B3)/B3*100</f>
        <v>4.3339706819630335</v>
      </c>
      <c r="AV3" s="4">
        <v>3243</v>
      </c>
      <c r="AW3" s="2">
        <v>32.01</v>
      </c>
      <c r="AX3" s="69">
        <f t="shared" ref="AX3:AX34" si="5">(AV3-B3)/B3*100</f>
        <v>3.3460803059273423</v>
      </c>
      <c r="AY3" s="4">
        <v>3296</v>
      </c>
      <c r="AZ3" s="2">
        <v>39.479999999999997</v>
      </c>
      <c r="BA3" s="69">
        <f t="shared" ref="BA3:BA34" si="6">(AY3-B3)/B3*100</f>
        <v>5.0350541746335242</v>
      </c>
      <c r="BB3">
        <f t="shared" ref="BB3:BB34" si="7">(W3-B3)/B3*100</f>
        <v>0</v>
      </c>
      <c r="BC3">
        <f>(AB3-B3)/B3*100</f>
        <v>0</v>
      </c>
    </row>
    <row r="4" spans="1:55" x14ac:dyDescent="0.2">
      <c r="A4" s="12">
        <v>2</v>
      </c>
      <c r="B4" s="101">
        <f t="shared" si="0"/>
        <v>3370</v>
      </c>
      <c r="C4" s="102">
        <v>3370</v>
      </c>
      <c r="D4" s="16">
        <v>3303.3708000000001</v>
      </c>
      <c r="E4" s="16">
        <v>2.0169999999999999</v>
      </c>
      <c r="F4" s="16">
        <f t="shared" ref="F4:F67" si="8">(C4-$B4)/$B4*100</f>
        <v>0</v>
      </c>
      <c r="G4" s="30">
        <v>3600.0437999999999</v>
      </c>
      <c r="H4" s="102">
        <v>3370</v>
      </c>
      <c r="I4" s="16">
        <v>3237.5018</v>
      </c>
      <c r="J4" s="16">
        <v>4.0926</v>
      </c>
      <c r="K4" s="16">
        <f t="shared" ref="K4:K67" si="9">(H4-$B4)/$B4*100</f>
        <v>0</v>
      </c>
      <c r="L4" s="30">
        <v>3600.0607</v>
      </c>
      <c r="M4" s="102">
        <v>3370</v>
      </c>
      <c r="N4" s="16">
        <v>3280.6680999999999</v>
      </c>
      <c r="O4" s="16">
        <v>2.7229999999999999</v>
      </c>
      <c r="P4" s="16">
        <f t="shared" ref="P4:P67" si="10">(M4-$B4)/$B4*100</f>
        <v>0</v>
      </c>
      <c r="Q4" s="30">
        <v>3600.0720000000001</v>
      </c>
      <c r="R4" s="16">
        <v>3370</v>
      </c>
      <c r="S4" s="16">
        <v>2958.0279</v>
      </c>
      <c r="T4" s="16">
        <v>13.927300000000001</v>
      </c>
      <c r="U4" s="16">
        <f t="shared" ref="U4:U67" si="11">(R4-$B4)/$B4*100</f>
        <v>0</v>
      </c>
      <c r="V4" s="16">
        <v>150.184</v>
      </c>
      <c r="W4" s="102">
        <v>3370</v>
      </c>
      <c r="X4" s="16">
        <v>2689</v>
      </c>
      <c r="Y4" s="16">
        <v>25.325399999999998</v>
      </c>
      <c r="Z4" s="16">
        <f t="shared" ref="Z4:Z67" si="12">(W4-$B4)/$B4*100</f>
        <v>0</v>
      </c>
      <c r="AA4" s="30">
        <v>3600.0535</v>
      </c>
      <c r="AB4" s="47">
        <v>3370</v>
      </c>
      <c r="AC4" s="16">
        <v>2689</v>
      </c>
      <c r="AD4" s="16">
        <v>25.325399999999998</v>
      </c>
      <c r="AE4" s="16">
        <f t="shared" ref="AE4:AE67" si="13">(AB4-$B4)/$B4*100</f>
        <v>0</v>
      </c>
      <c r="AF4" s="30">
        <v>150.05369999999999</v>
      </c>
      <c r="AG4" s="2">
        <v>3370</v>
      </c>
      <c r="AH4" s="13">
        <f t="shared" si="1"/>
        <v>0</v>
      </c>
      <c r="AI4" s="2">
        <v>3370.5</v>
      </c>
      <c r="AJ4" s="16">
        <f t="shared" si="2"/>
        <v>1.4836795252225518E-2</v>
      </c>
      <c r="AK4" s="2">
        <v>81.81</v>
      </c>
      <c r="AL4" s="13">
        <v>3925</v>
      </c>
      <c r="AM4" s="13">
        <v>11457.88</v>
      </c>
      <c r="AN4" s="13">
        <v>159.80000000000001</v>
      </c>
      <c r="AO4" s="14">
        <v>7.09</v>
      </c>
      <c r="AP4" s="4">
        <v>3586</v>
      </c>
      <c r="AQ4" s="2">
        <v>36.549999999999997</v>
      </c>
      <c r="AR4" s="69">
        <f t="shared" si="3"/>
        <v>6.4094955489614245</v>
      </c>
      <c r="AS4" s="4">
        <v>3516</v>
      </c>
      <c r="AT4" s="2">
        <v>27.42</v>
      </c>
      <c r="AU4" s="69">
        <f t="shared" si="4"/>
        <v>4.3323442136498516</v>
      </c>
      <c r="AV4" s="4">
        <v>3540</v>
      </c>
      <c r="AW4" s="2">
        <v>45.43</v>
      </c>
      <c r="AX4" s="69">
        <f t="shared" si="5"/>
        <v>5.0445103857566762</v>
      </c>
      <c r="AY4" s="4">
        <v>3547</v>
      </c>
      <c r="AZ4" s="2">
        <v>40.03</v>
      </c>
      <c r="BA4" s="69">
        <f t="shared" si="6"/>
        <v>5.2522255192878333</v>
      </c>
      <c r="BB4">
        <f t="shared" si="7"/>
        <v>0</v>
      </c>
      <c r="BC4">
        <f t="shared" ref="BC4:BC67" si="14">(AB4-B4)/B4*100</f>
        <v>0</v>
      </c>
    </row>
    <row r="5" spans="1:55" x14ac:dyDescent="0.2">
      <c r="A5" s="12">
        <v>3</v>
      </c>
      <c r="B5" s="101">
        <f t="shared" si="0"/>
        <v>3370</v>
      </c>
      <c r="C5" s="102">
        <v>3370</v>
      </c>
      <c r="D5" s="16">
        <v>3259.1783</v>
      </c>
      <c r="E5" s="16">
        <v>3.4003000000000001</v>
      </c>
      <c r="F5" s="16">
        <f t="shared" si="8"/>
        <v>0</v>
      </c>
      <c r="G5" s="30">
        <v>3600.087</v>
      </c>
      <c r="H5" s="102">
        <v>3370</v>
      </c>
      <c r="I5" s="16">
        <v>3221.8766000000001</v>
      </c>
      <c r="J5" s="16">
        <v>4.5974000000000004</v>
      </c>
      <c r="K5" s="16">
        <f t="shared" si="9"/>
        <v>0</v>
      </c>
      <c r="L5" s="30">
        <v>3600.1977999999999</v>
      </c>
      <c r="M5" s="102">
        <v>3370</v>
      </c>
      <c r="N5" s="16">
        <v>3254.6837</v>
      </c>
      <c r="O5" s="16">
        <v>3.5430999999999999</v>
      </c>
      <c r="P5" s="16">
        <f t="shared" si="10"/>
        <v>0</v>
      </c>
      <c r="Q5" s="30">
        <v>3600.0767999999998</v>
      </c>
      <c r="R5" s="16">
        <v>3370</v>
      </c>
      <c r="S5" s="16"/>
      <c r="T5" s="16"/>
      <c r="U5" s="16">
        <f t="shared" si="11"/>
        <v>0</v>
      </c>
      <c r="V5" s="16">
        <v>150.0615</v>
      </c>
      <c r="W5" s="102">
        <v>3370</v>
      </c>
      <c r="X5" s="16">
        <v>2690</v>
      </c>
      <c r="Y5" s="16">
        <v>25.2788</v>
      </c>
      <c r="Z5" s="16">
        <f t="shared" si="12"/>
        <v>0</v>
      </c>
      <c r="AA5" s="30">
        <v>3600.0724</v>
      </c>
      <c r="AB5" s="47">
        <v>4061</v>
      </c>
      <c r="AC5" s="16"/>
      <c r="AD5" s="16"/>
      <c r="AE5" s="16">
        <f t="shared" si="13"/>
        <v>20.50445103857567</v>
      </c>
      <c r="AF5" s="30">
        <v>151.26679999999999</v>
      </c>
      <c r="AG5" s="2">
        <v>3370</v>
      </c>
      <c r="AH5" s="13">
        <f t="shared" si="1"/>
        <v>0</v>
      </c>
      <c r="AI5" s="2">
        <v>3370</v>
      </c>
      <c r="AJ5" s="16">
        <f t="shared" si="2"/>
        <v>0</v>
      </c>
      <c r="AK5" s="2">
        <v>96.71</v>
      </c>
      <c r="AL5" s="13">
        <v>3914</v>
      </c>
      <c r="AM5" s="13">
        <v>12411.82</v>
      </c>
      <c r="AN5" s="13">
        <v>172.2</v>
      </c>
      <c r="AO5" s="14">
        <v>9.66</v>
      </c>
      <c r="AP5" s="4">
        <v>3528</v>
      </c>
      <c r="AQ5" s="2">
        <v>21.87</v>
      </c>
      <c r="AR5" s="69">
        <f t="shared" si="3"/>
        <v>4.6884272997032639</v>
      </c>
      <c r="AS5" s="4">
        <v>3530</v>
      </c>
      <c r="AT5" s="2">
        <v>22.48</v>
      </c>
      <c r="AU5" s="69">
        <f t="shared" si="4"/>
        <v>4.7477744807121667</v>
      </c>
      <c r="AV5" s="4">
        <v>3517</v>
      </c>
      <c r="AW5" s="2">
        <v>54.81</v>
      </c>
      <c r="AX5" s="69">
        <f t="shared" si="5"/>
        <v>4.362017804154303</v>
      </c>
      <c r="AY5" s="4">
        <v>3499</v>
      </c>
      <c r="AZ5" s="2">
        <v>47.75</v>
      </c>
      <c r="BA5" s="69">
        <f t="shared" si="6"/>
        <v>3.827893175074184</v>
      </c>
      <c r="BB5">
        <f t="shared" si="7"/>
        <v>0</v>
      </c>
      <c r="BC5">
        <f t="shared" si="14"/>
        <v>20.50445103857567</v>
      </c>
    </row>
    <row r="6" spans="1:55" x14ac:dyDescent="0.2">
      <c r="A6" s="12">
        <v>4</v>
      </c>
      <c r="B6" s="101">
        <f t="shared" si="0"/>
        <v>3370</v>
      </c>
      <c r="C6" s="102">
        <v>3370</v>
      </c>
      <c r="D6" s="16">
        <v>3313.2148000000002</v>
      </c>
      <c r="E6" s="16">
        <v>1.7139</v>
      </c>
      <c r="F6" s="16">
        <f t="shared" si="8"/>
        <v>0</v>
      </c>
      <c r="G6" s="30">
        <v>3600.1174999999998</v>
      </c>
      <c r="H6" s="102">
        <v>3370</v>
      </c>
      <c r="I6" s="16">
        <v>3257.5</v>
      </c>
      <c r="J6" s="16">
        <v>3.4535999999999998</v>
      </c>
      <c r="K6" s="16">
        <f t="shared" si="9"/>
        <v>0</v>
      </c>
      <c r="L6" s="30">
        <v>3611.9247</v>
      </c>
      <c r="M6" s="102">
        <v>3370</v>
      </c>
      <c r="N6" s="16">
        <v>3306.7282</v>
      </c>
      <c r="O6" s="16">
        <v>1.9134</v>
      </c>
      <c r="P6" s="16">
        <f t="shared" si="10"/>
        <v>0</v>
      </c>
      <c r="Q6" s="30">
        <v>3600.1183000000001</v>
      </c>
      <c r="R6" s="16">
        <v>3370</v>
      </c>
      <c r="S6" s="16">
        <v>2740</v>
      </c>
      <c r="T6" s="16">
        <v>22.992699999999999</v>
      </c>
      <c r="U6" s="16">
        <f t="shared" si="11"/>
        <v>0</v>
      </c>
      <c r="V6" s="16">
        <v>150.03890000000001</v>
      </c>
      <c r="W6" s="102">
        <v>3370</v>
      </c>
      <c r="X6" s="16">
        <v>2740</v>
      </c>
      <c r="Y6" s="16">
        <v>22.992699999999999</v>
      </c>
      <c r="Z6" s="16">
        <f t="shared" si="12"/>
        <v>0</v>
      </c>
      <c r="AA6" s="30">
        <v>3600.0655999999999</v>
      </c>
      <c r="AB6" s="47">
        <v>3427</v>
      </c>
      <c r="AC6" s="16"/>
      <c r="AD6" s="16"/>
      <c r="AE6" s="16">
        <f t="shared" si="13"/>
        <v>1.6913946587537092</v>
      </c>
      <c r="AF6" s="30">
        <v>157.7944</v>
      </c>
      <c r="AG6" s="2">
        <v>3370</v>
      </c>
      <c r="AH6" s="13">
        <f t="shared" si="1"/>
        <v>0</v>
      </c>
      <c r="AI6" s="2">
        <v>3370</v>
      </c>
      <c r="AJ6" s="16">
        <f t="shared" si="2"/>
        <v>0</v>
      </c>
      <c r="AK6" s="2">
        <v>88.69</v>
      </c>
      <c r="AL6" s="13">
        <v>3942</v>
      </c>
      <c r="AM6" s="13">
        <v>11520.38</v>
      </c>
      <c r="AN6" s="13">
        <v>159.9</v>
      </c>
      <c r="AO6" s="14">
        <v>10.029999999999999</v>
      </c>
      <c r="AP6" s="4">
        <v>3559</v>
      </c>
      <c r="AQ6" s="2">
        <v>19.079999999999998</v>
      </c>
      <c r="AR6" s="69">
        <f t="shared" si="3"/>
        <v>5.6083086053412465</v>
      </c>
      <c r="AS6" s="4">
        <v>3559</v>
      </c>
      <c r="AT6" s="2">
        <v>19.8</v>
      </c>
      <c r="AU6" s="69">
        <f t="shared" si="4"/>
        <v>5.6083086053412465</v>
      </c>
      <c r="AV6" s="4">
        <v>3532</v>
      </c>
      <c r="AW6" s="2">
        <v>34.29</v>
      </c>
      <c r="AX6" s="69">
        <f t="shared" si="5"/>
        <v>4.8071216617210686</v>
      </c>
      <c r="AY6" s="4">
        <v>3527</v>
      </c>
      <c r="AZ6" s="2">
        <v>25.11</v>
      </c>
      <c r="BA6" s="69">
        <f t="shared" si="6"/>
        <v>4.6587537091988134</v>
      </c>
      <c r="BB6">
        <f t="shared" si="7"/>
        <v>0</v>
      </c>
      <c r="BC6">
        <f t="shared" si="14"/>
        <v>1.6913946587537092</v>
      </c>
    </row>
    <row r="7" spans="1:55" x14ac:dyDescent="0.2">
      <c r="A7" s="12">
        <v>5</v>
      </c>
      <c r="B7" s="101">
        <f t="shared" si="0"/>
        <v>3550</v>
      </c>
      <c r="C7" s="102">
        <v>3550</v>
      </c>
      <c r="D7" s="16">
        <v>3416.2501000000002</v>
      </c>
      <c r="E7" s="16">
        <v>3.9150999999999998</v>
      </c>
      <c r="F7" s="16">
        <f t="shared" si="8"/>
        <v>0</v>
      </c>
      <c r="G7" s="30">
        <v>3600.0866000000001</v>
      </c>
      <c r="H7" s="102">
        <v>3550</v>
      </c>
      <c r="I7" s="16">
        <v>3416.5832999999998</v>
      </c>
      <c r="J7" s="16">
        <v>3.9049999999999998</v>
      </c>
      <c r="K7" s="16">
        <f t="shared" si="9"/>
        <v>0</v>
      </c>
      <c r="L7" s="30">
        <v>3600.0612000000001</v>
      </c>
      <c r="M7" s="102">
        <v>3550</v>
      </c>
      <c r="N7" s="16">
        <v>3414.5001999999999</v>
      </c>
      <c r="O7" s="16">
        <v>3.9683999999999999</v>
      </c>
      <c r="P7" s="16">
        <f t="shared" si="10"/>
        <v>0</v>
      </c>
      <c r="Q7" s="30">
        <v>3600.2145</v>
      </c>
      <c r="R7" s="16">
        <v>3956</v>
      </c>
      <c r="S7" s="16"/>
      <c r="T7" s="16"/>
      <c r="U7" s="16">
        <f t="shared" si="11"/>
        <v>11.43661971830986</v>
      </c>
      <c r="V7" s="16">
        <v>189.08260000000001</v>
      </c>
      <c r="W7" s="102">
        <v>3550</v>
      </c>
      <c r="X7" s="16">
        <v>2835</v>
      </c>
      <c r="Y7" s="16">
        <v>25.220500000000001</v>
      </c>
      <c r="Z7" s="16">
        <f t="shared" si="12"/>
        <v>0</v>
      </c>
      <c r="AA7" s="30">
        <v>3600.0761000000002</v>
      </c>
      <c r="AB7" s="47">
        <v>3616</v>
      </c>
      <c r="AC7" s="16"/>
      <c r="AD7" s="16"/>
      <c r="AE7" s="16">
        <f t="shared" si="13"/>
        <v>1.8591549295774648</v>
      </c>
      <c r="AF7" s="30">
        <v>150.34469999999999</v>
      </c>
      <c r="AG7" s="2">
        <v>3550</v>
      </c>
      <c r="AH7" s="13">
        <f t="shared" si="1"/>
        <v>0</v>
      </c>
      <c r="AI7" s="2">
        <v>3550.8</v>
      </c>
      <c r="AJ7" s="16">
        <f t="shared" si="2"/>
        <v>2.2535211267610756E-2</v>
      </c>
      <c r="AK7" s="2">
        <v>108.91</v>
      </c>
      <c r="AL7" s="13">
        <v>4173</v>
      </c>
      <c r="AM7" s="13">
        <v>12927.96</v>
      </c>
      <c r="AN7" s="13">
        <v>232.1</v>
      </c>
      <c r="AO7" s="14">
        <v>12.65</v>
      </c>
      <c r="AP7" s="4">
        <v>3702</v>
      </c>
      <c r="AQ7" s="2">
        <v>28.95</v>
      </c>
      <c r="AR7" s="69">
        <f t="shared" si="3"/>
        <v>4.28169014084507</v>
      </c>
      <c r="AS7" s="4">
        <v>3724</v>
      </c>
      <c r="AT7" s="2">
        <v>11.9</v>
      </c>
      <c r="AU7" s="69">
        <f t="shared" si="4"/>
        <v>4.9014084507042259</v>
      </c>
      <c r="AV7" s="4">
        <v>3702</v>
      </c>
      <c r="AW7" s="2">
        <v>28.89</v>
      </c>
      <c r="AX7" s="69">
        <f t="shared" si="5"/>
        <v>4.28169014084507</v>
      </c>
      <c r="AY7" s="4">
        <v>3723</v>
      </c>
      <c r="AZ7" s="2">
        <v>65.33</v>
      </c>
      <c r="BA7" s="69">
        <f t="shared" si="6"/>
        <v>4.873239436619718</v>
      </c>
      <c r="BB7">
        <f t="shared" si="7"/>
        <v>0</v>
      </c>
      <c r="BC7">
        <f t="shared" si="14"/>
        <v>1.8591549295774648</v>
      </c>
    </row>
    <row r="8" spans="1:55" x14ac:dyDescent="0.2">
      <c r="A8" s="12">
        <v>6</v>
      </c>
      <c r="B8" s="101">
        <f t="shared" si="0"/>
        <v>3179</v>
      </c>
      <c r="C8" s="102">
        <v>3179</v>
      </c>
      <c r="D8" s="16">
        <v>3081.1738</v>
      </c>
      <c r="E8" s="16">
        <v>3.1749999999999998</v>
      </c>
      <c r="F8" s="16">
        <f t="shared" si="8"/>
        <v>0</v>
      </c>
      <c r="G8" s="30">
        <v>3600.0558000000001</v>
      </c>
      <c r="H8" s="102">
        <v>3179</v>
      </c>
      <c r="I8" s="16">
        <v>3051.0027</v>
      </c>
      <c r="J8" s="16">
        <v>4.1952999999999996</v>
      </c>
      <c r="K8" s="16">
        <f t="shared" si="9"/>
        <v>0</v>
      </c>
      <c r="L8" s="30">
        <v>3600.0462000000002</v>
      </c>
      <c r="M8" s="102">
        <v>3179</v>
      </c>
      <c r="N8" s="16">
        <v>3096.1266999999998</v>
      </c>
      <c r="O8" s="16">
        <v>2.6766999999999999</v>
      </c>
      <c r="P8" s="16">
        <f t="shared" si="10"/>
        <v>0</v>
      </c>
      <c r="Q8" s="30">
        <v>3600.8847999999998</v>
      </c>
      <c r="R8" s="16">
        <v>3179</v>
      </c>
      <c r="S8" s="16">
        <v>2764.0246999999999</v>
      </c>
      <c r="T8" s="16">
        <v>15.013400000000001</v>
      </c>
      <c r="U8" s="16">
        <f t="shared" si="11"/>
        <v>0</v>
      </c>
      <c r="V8" s="16">
        <v>150.32149999999999</v>
      </c>
      <c r="W8" s="102">
        <v>3179</v>
      </c>
      <c r="X8" s="16">
        <v>2524</v>
      </c>
      <c r="Y8" s="16">
        <v>25.950900000000001</v>
      </c>
      <c r="Z8" s="16">
        <f t="shared" si="12"/>
        <v>0</v>
      </c>
      <c r="AA8" s="30">
        <v>3600.0664999999999</v>
      </c>
      <c r="AB8" s="47">
        <v>3179</v>
      </c>
      <c r="AC8" s="16">
        <v>2524</v>
      </c>
      <c r="AD8" s="16">
        <v>25.950900000000001</v>
      </c>
      <c r="AE8" s="16">
        <f t="shared" si="13"/>
        <v>0</v>
      </c>
      <c r="AF8" s="30">
        <v>150.0514</v>
      </c>
      <c r="AG8" s="2">
        <v>3179</v>
      </c>
      <c r="AH8" s="13">
        <f t="shared" si="1"/>
        <v>0</v>
      </c>
      <c r="AI8" s="2">
        <v>3179.2</v>
      </c>
      <c r="AJ8" s="16">
        <f t="shared" si="2"/>
        <v>6.2912865680974546E-3</v>
      </c>
      <c r="AK8" s="2">
        <v>84.83</v>
      </c>
      <c r="AL8" s="13">
        <v>3682</v>
      </c>
      <c r="AM8" s="13">
        <v>10680.83</v>
      </c>
      <c r="AN8" s="13">
        <v>138.80000000000001</v>
      </c>
      <c r="AO8" s="14">
        <v>7.95</v>
      </c>
      <c r="AP8" s="4">
        <v>3307</v>
      </c>
      <c r="AQ8" s="2">
        <v>16.86</v>
      </c>
      <c r="AR8" s="69">
        <f t="shared" si="3"/>
        <v>4.0264234035860333</v>
      </c>
      <c r="AS8" s="4">
        <v>3322</v>
      </c>
      <c r="AT8" s="2">
        <v>46.45</v>
      </c>
      <c r="AU8" s="69">
        <f t="shared" si="4"/>
        <v>4.4982698961937722</v>
      </c>
      <c r="AV8" s="4">
        <v>3307</v>
      </c>
      <c r="AW8" s="2">
        <v>45.7</v>
      </c>
      <c r="AX8" s="69">
        <f t="shared" si="5"/>
        <v>4.0264234035860333</v>
      </c>
      <c r="AY8" s="4">
        <v>3271</v>
      </c>
      <c r="AZ8" s="2">
        <v>27.91</v>
      </c>
      <c r="BA8" s="69">
        <f t="shared" si="6"/>
        <v>2.8939918213274614</v>
      </c>
      <c r="BB8">
        <f t="shared" si="7"/>
        <v>0</v>
      </c>
      <c r="BC8">
        <f t="shared" si="14"/>
        <v>0</v>
      </c>
    </row>
    <row r="9" spans="1:55" x14ac:dyDescent="0.2">
      <c r="A9" s="12">
        <v>7</v>
      </c>
      <c r="B9" s="101">
        <f t="shared" si="0"/>
        <v>3429.9965999999999</v>
      </c>
      <c r="C9" s="102">
        <v>3429.9965999999999</v>
      </c>
      <c r="D9" s="16">
        <v>3315.5118000000002</v>
      </c>
      <c r="E9" s="16">
        <v>3.4529999999999998</v>
      </c>
      <c r="F9" s="16">
        <f t="shared" si="8"/>
        <v>0</v>
      </c>
      <c r="G9" s="30">
        <v>3601.1084999999998</v>
      </c>
      <c r="H9" s="102">
        <v>3430</v>
      </c>
      <c r="I9" s="16">
        <v>3303.0003000000002</v>
      </c>
      <c r="J9" s="16">
        <v>3.8450000000000002</v>
      </c>
      <c r="K9" s="16">
        <f t="shared" si="9"/>
        <v>9.9125462691596392E-5</v>
      </c>
      <c r="L9" s="30">
        <v>3606.2845000000002</v>
      </c>
      <c r="M9" s="102">
        <v>3430</v>
      </c>
      <c r="N9" s="16">
        <v>3302</v>
      </c>
      <c r="O9" s="16">
        <v>3.8763999999999998</v>
      </c>
      <c r="P9" s="16">
        <f t="shared" si="10"/>
        <v>9.9125462691596392E-5</v>
      </c>
      <c r="Q9" s="30">
        <v>3600.5805</v>
      </c>
      <c r="R9" s="16">
        <v>3496</v>
      </c>
      <c r="S9" s="16"/>
      <c r="T9" s="16"/>
      <c r="U9" s="16">
        <f t="shared" si="11"/>
        <v>1.9242992835619737</v>
      </c>
      <c r="V9" s="16">
        <v>150.2706</v>
      </c>
      <c r="W9" s="102">
        <v>3430</v>
      </c>
      <c r="X9" s="16">
        <v>3293.4976999999999</v>
      </c>
      <c r="Y9" s="16">
        <v>4.1445999999999996</v>
      </c>
      <c r="Z9" s="16">
        <f t="shared" si="12"/>
        <v>9.9125462691596392E-5</v>
      </c>
      <c r="AA9" s="30">
        <v>3600.0657999999999</v>
      </c>
      <c r="AB9" s="47">
        <v>3430</v>
      </c>
      <c r="AC9" s="16">
        <v>2796</v>
      </c>
      <c r="AD9" s="16">
        <v>22.6753</v>
      </c>
      <c r="AE9" s="16">
        <f t="shared" si="13"/>
        <v>9.9125462691596392E-5</v>
      </c>
      <c r="AF9" s="30">
        <v>156.6344</v>
      </c>
      <c r="AG9" s="2">
        <v>3430</v>
      </c>
      <c r="AH9" s="13">
        <f t="shared" si="1"/>
        <v>9.9125462691596392E-5</v>
      </c>
      <c r="AI9" s="2">
        <v>3431.8</v>
      </c>
      <c r="AJ9" s="16">
        <f t="shared" si="2"/>
        <v>5.2577311592677319E-2</v>
      </c>
      <c r="AK9" s="2">
        <v>101.71</v>
      </c>
      <c r="AL9" s="13">
        <v>3996</v>
      </c>
      <c r="AM9" s="13">
        <v>12015.83</v>
      </c>
      <c r="AN9" s="13">
        <v>189.8</v>
      </c>
      <c r="AO9" s="14">
        <v>11.24</v>
      </c>
      <c r="AP9" s="4">
        <v>3575</v>
      </c>
      <c r="AQ9" s="2">
        <v>25.33</v>
      </c>
      <c r="AR9" s="69">
        <f t="shared" si="3"/>
        <v>4.2275085637111145</v>
      </c>
      <c r="AS9" s="4">
        <v>3611</v>
      </c>
      <c r="AT9" s="2">
        <v>63.7</v>
      </c>
      <c r="AU9" s="69">
        <f t="shared" si="4"/>
        <v>5.2770722863107231</v>
      </c>
      <c r="AV9" s="4">
        <v>3616</v>
      </c>
      <c r="AW9" s="2">
        <v>85.16</v>
      </c>
      <c r="AX9" s="69">
        <f t="shared" si="5"/>
        <v>5.4228450255606688</v>
      </c>
      <c r="AY9" s="4">
        <v>3633</v>
      </c>
      <c r="AZ9" s="2">
        <v>35.299999999999997</v>
      </c>
      <c r="BA9" s="69">
        <f t="shared" si="6"/>
        <v>5.9184723390104841</v>
      </c>
      <c r="BB9">
        <f t="shared" si="7"/>
        <v>9.9125462691596392E-5</v>
      </c>
      <c r="BC9">
        <f t="shared" si="14"/>
        <v>9.9125462691596392E-5</v>
      </c>
    </row>
    <row r="10" spans="1:55" x14ac:dyDescent="0.2">
      <c r="A10" s="12">
        <v>8</v>
      </c>
      <c r="B10" s="101">
        <f t="shared" si="0"/>
        <v>3475</v>
      </c>
      <c r="C10" s="102">
        <v>3479</v>
      </c>
      <c r="D10" s="16">
        <v>3325.5018</v>
      </c>
      <c r="E10" s="16">
        <v>4.6158000000000001</v>
      </c>
      <c r="F10" s="16">
        <f t="shared" si="8"/>
        <v>0.11510791366906474</v>
      </c>
      <c r="G10" s="30">
        <v>3600.2402999999999</v>
      </c>
      <c r="H10" s="102">
        <v>3479</v>
      </c>
      <c r="I10" s="16">
        <v>3328.75</v>
      </c>
      <c r="J10" s="16">
        <v>4.5137</v>
      </c>
      <c r="K10" s="16">
        <f t="shared" si="9"/>
        <v>0.11510791366906474</v>
      </c>
      <c r="L10" s="30">
        <v>3604.2323999999999</v>
      </c>
      <c r="M10" s="102">
        <v>3475</v>
      </c>
      <c r="N10" s="16">
        <v>3325.0029</v>
      </c>
      <c r="O10" s="16">
        <v>4.5111999999999997</v>
      </c>
      <c r="P10" s="16">
        <f t="shared" si="10"/>
        <v>0</v>
      </c>
      <c r="Q10" s="30">
        <v>3600.1381999999999</v>
      </c>
      <c r="R10" s="16">
        <v>4144</v>
      </c>
      <c r="S10" s="16"/>
      <c r="T10" s="16"/>
      <c r="U10" s="16">
        <f t="shared" si="11"/>
        <v>19.25179856115108</v>
      </c>
      <c r="V10" s="16">
        <v>150.8784</v>
      </c>
      <c r="W10" s="102">
        <v>3479</v>
      </c>
      <c r="X10" s="16">
        <v>3105.3870999999999</v>
      </c>
      <c r="Y10" s="16">
        <v>12.0311</v>
      </c>
      <c r="Z10" s="16">
        <f t="shared" si="12"/>
        <v>0.11510791366906474</v>
      </c>
      <c r="AA10" s="30">
        <v>3600.0652</v>
      </c>
      <c r="AB10" s="47">
        <v>4144</v>
      </c>
      <c r="AC10" s="16"/>
      <c r="AD10" s="16"/>
      <c r="AE10" s="16">
        <f t="shared" si="13"/>
        <v>19.25179856115108</v>
      </c>
      <c r="AF10" s="30">
        <v>151.53649999999999</v>
      </c>
      <c r="AG10" s="2">
        <v>3479</v>
      </c>
      <c r="AH10" s="13">
        <f t="shared" si="1"/>
        <v>0.11510791366906474</v>
      </c>
      <c r="AI10" s="2">
        <v>3480.8</v>
      </c>
      <c r="AJ10" s="16">
        <f t="shared" si="2"/>
        <v>0.16690647482014911</v>
      </c>
      <c r="AK10" s="2">
        <v>109.27</v>
      </c>
      <c r="AL10" s="13">
        <v>4096</v>
      </c>
      <c r="AM10" s="13">
        <v>12502.25</v>
      </c>
      <c r="AN10" s="13">
        <v>225.2</v>
      </c>
      <c r="AO10" s="14">
        <v>12.63</v>
      </c>
      <c r="AP10" s="4">
        <v>3699</v>
      </c>
      <c r="AQ10" s="2">
        <v>29.51</v>
      </c>
      <c r="AR10" s="69">
        <f t="shared" si="3"/>
        <v>6.4460431654676258</v>
      </c>
      <c r="AS10" s="4">
        <v>3688</v>
      </c>
      <c r="AT10" s="2">
        <v>26.52</v>
      </c>
      <c r="AU10" s="69">
        <f t="shared" si="4"/>
        <v>6.1294964028776979</v>
      </c>
      <c r="AV10" s="4">
        <v>3699</v>
      </c>
      <c r="AW10" s="2">
        <v>45.03</v>
      </c>
      <c r="AX10" s="69">
        <f t="shared" si="5"/>
        <v>6.4460431654676258</v>
      </c>
      <c r="AY10" s="4">
        <v>3632</v>
      </c>
      <c r="AZ10" s="2">
        <v>47.45</v>
      </c>
      <c r="BA10" s="69">
        <f t="shared" si="6"/>
        <v>4.5179856115107917</v>
      </c>
      <c r="BB10">
        <f t="shared" si="7"/>
        <v>0.11510791366906474</v>
      </c>
      <c r="BC10">
        <f t="shared" si="14"/>
        <v>19.25179856115108</v>
      </c>
    </row>
    <row r="11" spans="1:55" x14ac:dyDescent="0.2">
      <c r="A11" s="12">
        <v>9</v>
      </c>
      <c r="B11" s="101">
        <f t="shared" si="0"/>
        <v>3245</v>
      </c>
      <c r="C11" s="102">
        <v>3245</v>
      </c>
      <c r="D11" s="16">
        <v>3171.3361</v>
      </c>
      <c r="E11" s="16">
        <v>2.3228</v>
      </c>
      <c r="F11" s="16">
        <f t="shared" si="8"/>
        <v>0</v>
      </c>
      <c r="G11" s="30">
        <v>3600.2637</v>
      </c>
      <c r="H11" s="102">
        <v>3245</v>
      </c>
      <c r="I11" s="16">
        <v>3121.2501000000002</v>
      </c>
      <c r="J11" s="16">
        <v>3.9647999999999999</v>
      </c>
      <c r="K11" s="16">
        <f t="shared" si="9"/>
        <v>0</v>
      </c>
      <c r="L11" s="30">
        <v>3604.9666999999999</v>
      </c>
      <c r="M11" s="102">
        <v>3245</v>
      </c>
      <c r="N11" s="16">
        <v>3180.2932999999998</v>
      </c>
      <c r="O11" s="16">
        <v>2.0346000000000002</v>
      </c>
      <c r="P11" s="16">
        <f t="shared" si="10"/>
        <v>0</v>
      </c>
      <c r="Q11" s="30">
        <v>3600.0650000000001</v>
      </c>
      <c r="R11" s="16">
        <v>3245</v>
      </c>
      <c r="S11" s="16">
        <v>2907.0178000000001</v>
      </c>
      <c r="T11" s="16">
        <v>11.6264</v>
      </c>
      <c r="U11" s="16">
        <f t="shared" si="11"/>
        <v>0</v>
      </c>
      <c r="V11" s="16">
        <v>150.13130000000001</v>
      </c>
      <c r="W11" s="102">
        <v>3245</v>
      </c>
      <c r="X11" s="16">
        <v>3114.5353</v>
      </c>
      <c r="Y11" s="16">
        <v>4.1889000000000003</v>
      </c>
      <c r="Z11" s="16">
        <f t="shared" si="12"/>
        <v>0</v>
      </c>
      <c r="AA11" s="30">
        <v>3600.056</v>
      </c>
      <c r="AB11" s="47">
        <v>3245</v>
      </c>
      <c r="AC11" s="16">
        <v>2618</v>
      </c>
      <c r="AD11" s="16">
        <v>23.9496</v>
      </c>
      <c r="AE11" s="16">
        <f t="shared" si="13"/>
        <v>0</v>
      </c>
      <c r="AF11" s="30">
        <v>150.05260000000001</v>
      </c>
      <c r="AG11" s="2">
        <v>3245</v>
      </c>
      <c r="AH11" s="13">
        <f t="shared" si="1"/>
        <v>0</v>
      </c>
      <c r="AI11" s="2">
        <v>3245</v>
      </c>
      <c r="AJ11" s="16">
        <f t="shared" si="2"/>
        <v>0</v>
      </c>
      <c r="AK11" s="2">
        <v>89.06</v>
      </c>
      <c r="AL11" s="13">
        <v>3808</v>
      </c>
      <c r="AM11" s="13">
        <v>11962.47</v>
      </c>
      <c r="AN11" s="13">
        <v>168</v>
      </c>
      <c r="AO11" s="14">
        <v>8.59</v>
      </c>
      <c r="AP11" s="4">
        <v>3367</v>
      </c>
      <c r="AQ11" s="2">
        <v>18.45</v>
      </c>
      <c r="AR11" s="69">
        <f t="shared" si="3"/>
        <v>3.7596302003081665</v>
      </c>
      <c r="AS11" s="4">
        <v>3367</v>
      </c>
      <c r="AT11" s="2">
        <v>18.36</v>
      </c>
      <c r="AU11" s="69">
        <f t="shared" si="4"/>
        <v>3.7596302003081665</v>
      </c>
      <c r="AV11" s="4">
        <v>3392</v>
      </c>
      <c r="AW11" s="2">
        <v>78.89</v>
      </c>
      <c r="AX11" s="69">
        <f t="shared" si="5"/>
        <v>4.5300462249614792</v>
      </c>
      <c r="AY11" s="4">
        <v>3412</v>
      </c>
      <c r="AZ11" s="2">
        <v>34.020000000000003</v>
      </c>
      <c r="BA11" s="69">
        <f t="shared" si="6"/>
        <v>5.1463790446841298</v>
      </c>
      <c r="BB11">
        <f t="shared" si="7"/>
        <v>0</v>
      </c>
      <c r="BC11">
        <f t="shared" si="14"/>
        <v>0</v>
      </c>
    </row>
    <row r="12" spans="1:55" x14ac:dyDescent="0.2">
      <c r="A12" s="12">
        <v>10</v>
      </c>
      <c r="B12" s="101">
        <f t="shared" si="0"/>
        <v>3439</v>
      </c>
      <c r="C12" s="102">
        <v>3439</v>
      </c>
      <c r="D12" s="16">
        <v>3294.0025999999998</v>
      </c>
      <c r="E12" s="16">
        <v>4.4019000000000004</v>
      </c>
      <c r="F12" s="16">
        <f t="shared" si="8"/>
        <v>0</v>
      </c>
      <c r="G12" s="30">
        <v>3600.0752000000002</v>
      </c>
      <c r="H12" s="102">
        <v>3439</v>
      </c>
      <c r="I12" s="16">
        <v>3298.0034999999998</v>
      </c>
      <c r="J12" s="16">
        <v>4.2751999999999999</v>
      </c>
      <c r="K12" s="16">
        <f t="shared" si="9"/>
        <v>0</v>
      </c>
      <c r="L12" s="30">
        <v>3600.0839999999998</v>
      </c>
      <c r="M12" s="102">
        <v>3439</v>
      </c>
      <c r="N12" s="16">
        <v>3293.0023999999999</v>
      </c>
      <c r="O12" s="16">
        <v>4.4336000000000002</v>
      </c>
      <c r="P12" s="16">
        <f t="shared" si="10"/>
        <v>0</v>
      </c>
      <c r="Q12" s="30">
        <v>3600.7096999999999</v>
      </c>
      <c r="R12" s="16">
        <v>3542</v>
      </c>
      <c r="S12" s="16"/>
      <c r="T12" s="16"/>
      <c r="U12" s="16">
        <f t="shared" si="11"/>
        <v>2.9950567025298054</v>
      </c>
      <c r="V12" s="16">
        <v>150.38460000000001</v>
      </c>
      <c r="W12" s="102">
        <v>3439</v>
      </c>
      <c r="X12" s="16">
        <v>3275.6547999999998</v>
      </c>
      <c r="Y12" s="16">
        <v>4.9866000000000001</v>
      </c>
      <c r="Z12" s="16">
        <f t="shared" si="12"/>
        <v>0</v>
      </c>
      <c r="AA12" s="30">
        <v>3600.0693999999999</v>
      </c>
      <c r="AB12" s="47">
        <v>3439</v>
      </c>
      <c r="AC12" s="16">
        <v>2739</v>
      </c>
      <c r="AD12" s="16">
        <v>25.556799999999999</v>
      </c>
      <c r="AE12" s="16">
        <f t="shared" si="13"/>
        <v>0</v>
      </c>
      <c r="AF12" s="30">
        <v>150.0686</v>
      </c>
      <c r="AG12" s="2">
        <v>3439</v>
      </c>
      <c r="AH12" s="13">
        <f t="shared" si="1"/>
        <v>0</v>
      </c>
      <c r="AI12" s="2">
        <v>3439</v>
      </c>
      <c r="AJ12" s="16">
        <f t="shared" si="2"/>
        <v>0</v>
      </c>
      <c r="AK12" s="2">
        <v>103.03</v>
      </c>
      <c r="AL12" s="13">
        <v>4019</v>
      </c>
      <c r="AM12" s="13">
        <v>12767.97</v>
      </c>
      <c r="AN12" s="13">
        <v>195.8</v>
      </c>
      <c r="AO12" s="14">
        <v>11.27</v>
      </c>
      <c r="AP12" s="4">
        <v>3595</v>
      </c>
      <c r="AQ12" s="2">
        <v>31.8</v>
      </c>
      <c r="AR12" s="69">
        <f t="shared" si="3"/>
        <v>4.5362023844140742</v>
      </c>
      <c r="AS12" s="4">
        <v>3612</v>
      </c>
      <c r="AT12" s="2">
        <v>38.17</v>
      </c>
      <c r="AU12" s="69">
        <f t="shared" si="4"/>
        <v>5.0305321314335565</v>
      </c>
      <c r="AV12" s="4">
        <v>3595</v>
      </c>
      <c r="AW12" s="2">
        <v>46.29</v>
      </c>
      <c r="AX12" s="69">
        <f t="shared" si="5"/>
        <v>4.5362023844140742</v>
      </c>
      <c r="AY12" s="4">
        <v>3624</v>
      </c>
      <c r="AZ12" s="2">
        <v>34.450000000000003</v>
      </c>
      <c r="BA12" s="69">
        <f t="shared" si="6"/>
        <v>5.3794707763884846</v>
      </c>
      <c r="BB12">
        <f t="shared" si="7"/>
        <v>0</v>
      </c>
      <c r="BC12">
        <f t="shared" si="14"/>
        <v>0</v>
      </c>
    </row>
    <row r="13" spans="1:55" x14ac:dyDescent="0.2">
      <c r="A13" s="12">
        <v>11</v>
      </c>
      <c r="B13" s="101">
        <f t="shared" si="0"/>
        <v>3283</v>
      </c>
      <c r="C13" s="102">
        <v>3283</v>
      </c>
      <c r="D13" s="16">
        <v>3206.5632000000001</v>
      </c>
      <c r="E13" s="16">
        <v>2.3837999999999999</v>
      </c>
      <c r="F13" s="16">
        <f t="shared" si="8"/>
        <v>0</v>
      </c>
      <c r="G13" s="30">
        <v>3600.0691000000002</v>
      </c>
      <c r="H13" s="102">
        <v>3283</v>
      </c>
      <c r="I13" s="16">
        <v>3127.5</v>
      </c>
      <c r="J13" s="16">
        <v>4.9720000000000004</v>
      </c>
      <c r="K13" s="16">
        <f t="shared" si="9"/>
        <v>0</v>
      </c>
      <c r="L13" s="30">
        <v>3600.0554000000002</v>
      </c>
      <c r="M13" s="102">
        <v>3283</v>
      </c>
      <c r="N13" s="16">
        <v>3162.2595999999999</v>
      </c>
      <c r="O13" s="16">
        <v>3.8182</v>
      </c>
      <c r="P13" s="16">
        <f t="shared" si="10"/>
        <v>0</v>
      </c>
      <c r="Q13" s="30">
        <v>3600.0673999999999</v>
      </c>
      <c r="R13" s="16">
        <v>3740</v>
      </c>
      <c r="S13" s="16"/>
      <c r="T13" s="16"/>
      <c r="U13" s="16">
        <f t="shared" si="11"/>
        <v>13.920194943649101</v>
      </c>
      <c r="V13" s="16">
        <v>197.45500000000001</v>
      </c>
      <c r="W13" s="102">
        <v>3283</v>
      </c>
      <c r="X13" s="16">
        <v>2589</v>
      </c>
      <c r="Y13" s="16">
        <v>26.805700000000002</v>
      </c>
      <c r="Z13" s="16">
        <f t="shared" si="12"/>
        <v>0</v>
      </c>
      <c r="AA13" s="30">
        <v>3600.0612000000001</v>
      </c>
      <c r="AB13" s="47">
        <v>3283</v>
      </c>
      <c r="AC13" s="16">
        <v>2589</v>
      </c>
      <c r="AD13" s="16">
        <v>26.805700000000002</v>
      </c>
      <c r="AE13" s="16">
        <f t="shared" si="13"/>
        <v>0</v>
      </c>
      <c r="AF13" s="30">
        <v>150.0549</v>
      </c>
      <c r="AG13" s="2">
        <v>3283</v>
      </c>
      <c r="AH13" s="13">
        <f t="shared" si="1"/>
        <v>0</v>
      </c>
      <c r="AI13" s="2">
        <v>3283</v>
      </c>
      <c r="AJ13" s="16">
        <f t="shared" si="2"/>
        <v>0</v>
      </c>
      <c r="AK13" s="2">
        <v>91.15</v>
      </c>
      <c r="AL13" s="13">
        <v>3775</v>
      </c>
      <c r="AM13" s="13">
        <v>11305.04</v>
      </c>
      <c r="AN13" s="13">
        <v>142.1</v>
      </c>
      <c r="AO13" s="14">
        <v>10.31</v>
      </c>
      <c r="AP13" s="4">
        <v>3376</v>
      </c>
      <c r="AQ13" s="2">
        <v>19.14</v>
      </c>
      <c r="AR13" s="69">
        <f t="shared" si="3"/>
        <v>2.8327749010051781</v>
      </c>
      <c r="AS13" s="4">
        <v>3381</v>
      </c>
      <c r="AT13" s="2">
        <v>19.78</v>
      </c>
      <c r="AU13" s="69">
        <f t="shared" si="4"/>
        <v>2.9850746268656714</v>
      </c>
      <c r="AV13" s="4">
        <v>3402</v>
      </c>
      <c r="AW13" s="2">
        <v>47.69</v>
      </c>
      <c r="AX13" s="69">
        <f t="shared" si="5"/>
        <v>3.624733475479744</v>
      </c>
      <c r="AY13" s="4">
        <v>3421</v>
      </c>
      <c r="AZ13" s="2">
        <v>34.619999999999997</v>
      </c>
      <c r="BA13" s="69">
        <f t="shared" si="6"/>
        <v>4.203472433749619</v>
      </c>
      <c r="BB13">
        <f t="shared" si="7"/>
        <v>0</v>
      </c>
      <c r="BC13">
        <f t="shared" si="14"/>
        <v>0</v>
      </c>
    </row>
    <row r="14" spans="1:55" x14ac:dyDescent="0.2">
      <c r="A14" s="12">
        <v>12</v>
      </c>
      <c r="B14" s="101">
        <f t="shared" si="0"/>
        <v>3392</v>
      </c>
      <c r="C14" s="102">
        <v>3392</v>
      </c>
      <c r="D14" s="16">
        <v>3297.4531000000002</v>
      </c>
      <c r="E14" s="16">
        <v>2.8673000000000002</v>
      </c>
      <c r="F14" s="16">
        <f t="shared" si="8"/>
        <v>0</v>
      </c>
      <c r="G14" s="30">
        <v>3601.0124000000001</v>
      </c>
      <c r="H14" s="102">
        <v>3392</v>
      </c>
      <c r="I14" s="16">
        <v>3248.0109000000002</v>
      </c>
      <c r="J14" s="16">
        <v>4.4330999999999996</v>
      </c>
      <c r="K14" s="16">
        <f t="shared" si="9"/>
        <v>0</v>
      </c>
      <c r="L14" s="30">
        <v>3600.2107000000001</v>
      </c>
      <c r="M14" s="102">
        <v>3392</v>
      </c>
      <c r="N14" s="16">
        <v>3306.8910000000001</v>
      </c>
      <c r="O14" s="16">
        <v>2.5737000000000001</v>
      </c>
      <c r="P14" s="16">
        <f t="shared" si="10"/>
        <v>0</v>
      </c>
      <c r="Q14" s="30">
        <v>3600.0787999999998</v>
      </c>
      <c r="R14" s="16">
        <v>3392</v>
      </c>
      <c r="S14" s="16">
        <v>3037.0227</v>
      </c>
      <c r="T14" s="16">
        <v>11.6883</v>
      </c>
      <c r="U14" s="16">
        <f t="shared" si="11"/>
        <v>0</v>
      </c>
      <c r="V14" s="16">
        <v>150.0514</v>
      </c>
      <c r="W14" s="102">
        <v>3392</v>
      </c>
      <c r="X14" s="16">
        <v>3256.0003000000002</v>
      </c>
      <c r="Y14" s="16">
        <v>4.1768999999999998</v>
      </c>
      <c r="Z14" s="16">
        <f t="shared" si="12"/>
        <v>0</v>
      </c>
      <c r="AA14" s="30">
        <v>3600.0700999999999</v>
      </c>
      <c r="AB14" s="47">
        <v>3392</v>
      </c>
      <c r="AC14" s="16">
        <v>2746</v>
      </c>
      <c r="AD14" s="16">
        <v>23.525099999999998</v>
      </c>
      <c r="AE14" s="16">
        <f t="shared" si="13"/>
        <v>0</v>
      </c>
      <c r="AF14" s="30">
        <v>150.05439999999999</v>
      </c>
      <c r="AG14" s="2">
        <v>3392</v>
      </c>
      <c r="AH14" s="13">
        <f t="shared" si="1"/>
        <v>0</v>
      </c>
      <c r="AI14" s="2">
        <v>3392</v>
      </c>
      <c r="AJ14" s="16">
        <f t="shared" si="2"/>
        <v>0</v>
      </c>
      <c r="AK14" s="2">
        <v>90.68</v>
      </c>
      <c r="AL14" s="13">
        <v>3956</v>
      </c>
      <c r="AM14" s="13">
        <v>11501.35</v>
      </c>
      <c r="AN14" s="13">
        <v>151.5</v>
      </c>
      <c r="AO14" s="14">
        <v>8.7100000000000009</v>
      </c>
      <c r="AP14" s="4">
        <v>3549</v>
      </c>
      <c r="AQ14" s="2">
        <v>21.27</v>
      </c>
      <c r="AR14" s="69">
        <f t="shared" si="3"/>
        <v>4.6285377358490569</v>
      </c>
      <c r="AS14" s="4">
        <v>3507</v>
      </c>
      <c r="AT14" s="2">
        <v>19.61</v>
      </c>
      <c r="AU14" s="69">
        <f t="shared" si="4"/>
        <v>3.3903301886792456</v>
      </c>
      <c r="AV14" s="4">
        <v>3547</v>
      </c>
      <c r="AW14" s="2">
        <v>39.770000000000003</v>
      </c>
      <c r="AX14" s="69">
        <f t="shared" si="5"/>
        <v>4.569575471698113</v>
      </c>
      <c r="AY14" s="4">
        <v>3547</v>
      </c>
      <c r="AZ14" s="2">
        <v>47.3</v>
      </c>
      <c r="BA14" s="69">
        <f t="shared" si="6"/>
        <v>4.569575471698113</v>
      </c>
      <c r="BB14">
        <f t="shared" si="7"/>
        <v>0</v>
      </c>
      <c r="BC14">
        <f t="shared" si="14"/>
        <v>0</v>
      </c>
    </row>
    <row r="15" spans="1:55" x14ac:dyDescent="0.2">
      <c r="A15" s="12">
        <v>13</v>
      </c>
      <c r="B15" s="101">
        <f t="shared" si="0"/>
        <v>3422</v>
      </c>
      <c r="C15" s="102">
        <v>3422</v>
      </c>
      <c r="D15" s="16">
        <v>3319.5263</v>
      </c>
      <c r="E15" s="16">
        <v>3.0870000000000002</v>
      </c>
      <c r="F15" s="16">
        <f t="shared" si="8"/>
        <v>0</v>
      </c>
      <c r="G15" s="30">
        <v>3600.0945000000002</v>
      </c>
      <c r="H15" s="102">
        <v>3422</v>
      </c>
      <c r="I15" s="16">
        <v>3277.5079000000001</v>
      </c>
      <c r="J15" s="16">
        <v>4.4085999999999999</v>
      </c>
      <c r="K15" s="16">
        <f t="shared" si="9"/>
        <v>0</v>
      </c>
      <c r="L15" s="30">
        <v>3600.0814999999998</v>
      </c>
      <c r="M15" s="102">
        <v>3422</v>
      </c>
      <c r="N15" s="16">
        <v>3281</v>
      </c>
      <c r="O15" s="16">
        <v>4.2975000000000003</v>
      </c>
      <c r="P15" s="16">
        <f t="shared" si="10"/>
        <v>0</v>
      </c>
      <c r="Q15" s="30">
        <v>3600.1010000000001</v>
      </c>
      <c r="R15" s="16">
        <v>3865</v>
      </c>
      <c r="S15" s="16"/>
      <c r="T15" s="16"/>
      <c r="U15" s="16">
        <f t="shared" si="11"/>
        <v>12.945645821157218</v>
      </c>
      <c r="V15" s="16">
        <v>164.80420000000001</v>
      </c>
      <c r="W15" s="102">
        <v>3422</v>
      </c>
      <c r="X15" s="16">
        <v>3030.0650000000001</v>
      </c>
      <c r="Y15" s="16">
        <v>12.934900000000001</v>
      </c>
      <c r="Z15" s="16">
        <f t="shared" si="12"/>
        <v>0</v>
      </c>
      <c r="AA15" s="30">
        <v>3600.1235000000001</v>
      </c>
      <c r="AB15" s="47">
        <v>4029</v>
      </c>
      <c r="AC15" s="16"/>
      <c r="AD15" s="16"/>
      <c r="AE15" s="16">
        <f t="shared" si="13"/>
        <v>17.738164815897136</v>
      </c>
      <c r="AF15" s="30">
        <v>151.7715</v>
      </c>
      <c r="AG15" s="2">
        <v>3422</v>
      </c>
      <c r="AH15" s="13">
        <f t="shared" si="1"/>
        <v>0</v>
      </c>
      <c r="AI15" s="2">
        <v>3422</v>
      </c>
      <c r="AJ15" s="16">
        <f t="shared" si="2"/>
        <v>0</v>
      </c>
      <c r="AK15" s="2">
        <v>107.29</v>
      </c>
      <c r="AL15" s="13">
        <v>3994</v>
      </c>
      <c r="AM15" s="13">
        <v>13126.41</v>
      </c>
      <c r="AN15" s="13">
        <v>178.5</v>
      </c>
      <c r="AO15" s="14">
        <v>11.52</v>
      </c>
      <c r="AP15" s="4">
        <v>3593</v>
      </c>
      <c r="AQ15" s="2">
        <v>25.39</v>
      </c>
      <c r="AR15" s="69">
        <f t="shared" si="3"/>
        <v>4.9970777323202809</v>
      </c>
      <c r="AS15" s="4">
        <v>3619</v>
      </c>
      <c r="AT15" s="2">
        <v>40.270000000000003</v>
      </c>
      <c r="AU15" s="69">
        <f t="shared" si="4"/>
        <v>5.7568673290473411</v>
      </c>
      <c r="AV15" s="4">
        <v>3592</v>
      </c>
      <c r="AW15" s="2">
        <v>52.11</v>
      </c>
      <c r="AX15" s="69">
        <f t="shared" si="5"/>
        <v>4.9678550555230858</v>
      </c>
      <c r="AY15" s="4">
        <v>3586</v>
      </c>
      <c r="AZ15" s="2">
        <v>34.799999999999997</v>
      </c>
      <c r="BA15" s="69">
        <f t="shared" si="6"/>
        <v>4.7925189947399183</v>
      </c>
      <c r="BB15">
        <f t="shared" si="7"/>
        <v>0</v>
      </c>
      <c r="BC15">
        <f t="shared" si="14"/>
        <v>17.738164815897136</v>
      </c>
    </row>
    <row r="16" spans="1:55" x14ac:dyDescent="0.2">
      <c r="A16" s="12">
        <v>14</v>
      </c>
      <c r="B16" s="101">
        <f t="shared" si="0"/>
        <v>3362</v>
      </c>
      <c r="C16" s="102">
        <v>3362</v>
      </c>
      <c r="D16" s="16">
        <v>3251.9016000000001</v>
      </c>
      <c r="E16" s="16">
        <v>3.3856999999999999</v>
      </c>
      <c r="F16" s="16">
        <f t="shared" si="8"/>
        <v>0</v>
      </c>
      <c r="G16" s="30">
        <v>3600.2946999999999</v>
      </c>
      <c r="H16" s="102">
        <v>3362</v>
      </c>
      <c r="I16" s="16">
        <v>3212.5</v>
      </c>
      <c r="J16" s="16">
        <v>4.6536999999999997</v>
      </c>
      <c r="K16" s="16">
        <f t="shared" si="9"/>
        <v>0</v>
      </c>
      <c r="L16" s="30">
        <v>3600.1113</v>
      </c>
      <c r="M16" s="102">
        <v>3362</v>
      </c>
      <c r="N16" s="16">
        <v>3236</v>
      </c>
      <c r="O16" s="16">
        <v>3.8936999999999999</v>
      </c>
      <c r="P16" s="16">
        <f t="shared" si="10"/>
        <v>0</v>
      </c>
      <c r="Q16" s="30">
        <v>3600.0828999999999</v>
      </c>
      <c r="R16" s="16">
        <v>3495</v>
      </c>
      <c r="S16" s="16"/>
      <c r="T16" s="16"/>
      <c r="U16" s="16">
        <f t="shared" si="11"/>
        <v>3.9559785841760857</v>
      </c>
      <c r="V16" s="16">
        <v>150.3826</v>
      </c>
      <c r="W16" s="102">
        <v>3362</v>
      </c>
      <c r="X16" s="16">
        <v>3195.0111999999999</v>
      </c>
      <c r="Y16" s="16">
        <v>5.2264999999999997</v>
      </c>
      <c r="Z16" s="16">
        <f t="shared" si="12"/>
        <v>0</v>
      </c>
      <c r="AA16" s="30">
        <v>3600.0601999999999</v>
      </c>
      <c r="AB16" s="47">
        <v>3362</v>
      </c>
      <c r="AC16" s="16">
        <v>2688</v>
      </c>
      <c r="AD16" s="16">
        <v>25.074400000000001</v>
      </c>
      <c r="AE16" s="16">
        <f t="shared" si="13"/>
        <v>0</v>
      </c>
      <c r="AF16" s="30">
        <v>150.05359999999999</v>
      </c>
      <c r="AG16" s="2">
        <v>3362</v>
      </c>
      <c r="AH16" s="13">
        <f t="shared" si="1"/>
        <v>0</v>
      </c>
      <c r="AI16" s="2">
        <v>3363.5</v>
      </c>
      <c r="AJ16" s="16">
        <f t="shared" si="2"/>
        <v>4.4616299821534797E-2</v>
      </c>
      <c r="AK16" s="2">
        <v>92.27</v>
      </c>
      <c r="AL16" s="13">
        <v>3932</v>
      </c>
      <c r="AM16" s="13">
        <v>11922.78</v>
      </c>
      <c r="AN16" s="13">
        <v>147.19999999999999</v>
      </c>
      <c r="AO16" s="14">
        <v>9.82</v>
      </c>
      <c r="AP16" s="4">
        <v>3518</v>
      </c>
      <c r="AQ16" s="2">
        <v>21.09</v>
      </c>
      <c r="AR16" s="69">
        <f t="shared" si="3"/>
        <v>4.6400951814396194</v>
      </c>
      <c r="AS16" s="4">
        <v>3518</v>
      </c>
      <c r="AT16" s="2">
        <v>20.2</v>
      </c>
      <c r="AU16" s="69">
        <f t="shared" si="4"/>
        <v>4.6400951814396194</v>
      </c>
      <c r="AV16" s="4">
        <v>3518</v>
      </c>
      <c r="AW16" s="2">
        <v>31.95</v>
      </c>
      <c r="AX16" s="69">
        <f t="shared" si="5"/>
        <v>4.6400951814396194</v>
      </c>
      <c r="AY16" s="4">
        <v>3567</v>
      </c>
      <c r="AZ16" s="2">
        <v>36.35</v>
      </c>
      <c r="BA16" s="69">
        <f t="shared" si="6"/>
        <v>6.0975609756097562</v>
      </c>
      <c r="BB16">
        <f t="shared" si="7"/>
        <v>0</v>
      </c>
      <c r="BC16">
        <f t="shared" si="14"/>
        <v>0</v>
      </c>
    </row>
    <row r="17" spans="1:55" x14ac:dyDescent="0.2">
      <c r="A17" s="12">
        <v>15</v>
      </c>
      <c r="B17" s="101">
        <f t="shared" si="0"/>
        <v>3368</v>
      </c>
      <c r="C17" s="102">
        <v>3368</v>
      </c>
      <c r="D17" s="16">
        <v>3282.0038</v>
      </c>
      <c r="E17" s="16">
        <v>2.6202000000000001</v>
      </c>
      <c r="F17" s="16">
        <f t="shared" si="8"/>
        <v>0</v>
      </c>
      <c r="G17" s="30">
        <v>3600.9953</v>
      </c>
      <c r="H17" s="102">
        <v>3368</v>
      </c>
      <c r="I17" s="16">
        <v>3272.7755999999999</v>
      </c>
      <c r="J17" s="16">
        <v>2.9096000000000002</v>
      </c>
      <c r="K17" s="16">
        <f t="shared" si="9"/>
        <v>0</v>
      </c>
      <c r="L17" s="30">
        <v>3600.1201999999998</v>
      </c>
      <c r="M17" s="102">
        <v>3368</v>
      </c>
      <c r="N17" s="16">
        <v>3256.0176000000001</v>
      </c>
      <c r="O17" s="16">
        <v>3.4392</v>
      </c>
      <c r="P17" s="16">
        <f t="shared" si="10"/>
        <v>0</v>
      </c>
      <c r="Q17" s="30">
        <v>3601.2202000000002</v>
      </c>
      <c r="R17" s="16">
        <v>3368</v>
      </c>
      <c r="S17" s="16">
        <v>2673</v>
      </c>
      <c r="T17" s="16">
        <v>26.000699999999998</v>
      </c>
      <c r="U17" s="16">
        <f t="shared" si="11"/>
        <v>0</v>
      </c>
      <c r="V17" s="16">
        <v>150.08369999999999</v>
      </c>
      <c r="W17" s="102">
        <v>3368</v>
      </c>
      <c r="X17" s="16">
        <v>2673</v>
      </c>
      <c r="Y17" s="16">
        <v>26.000699999999998</v>
      </c>
      <c r="Z17" s="16">
        <f t="shared" si="12"/>
        <v>0</v>
      </c>
      <c r="AA17" s="30">
        <v>3600.0743000000002</v>
      </c>
      <c r="AB17" s="47">
        <v>3368</v>
      </c>
      <c r="AC17" s="16">
        <v>2673</v>
      </c>
      <c r="AD17" s="16">
        <v>26.000699999999998</v>
      </c>
      <c r="AE17" s="16">
        <f t="shared" si="13"/>
        <v>0</v>
      </c>
      <c r="AF17" s="30">
        <v>153.36269999999999</v>
      </c>
      <c r="AG17" s="2">
        <v>3368</v>
      </c>
      <c r="AH17" s="13">
        <f t="shared" si="1"/>
        <v>0</v>
      </c>
      <c r="AI17" s="2">
        <v>3368</v>
      </c>
      <c r="AJ17" s="16">
        <f t="shared" si="2"/>
        <v>0</v>
      </c>
      <c r="AK17" s="2">
        <v>95.68</v>
      </c>
      <c r="AL17" s="13">
        <v>3936</v>
      </c>
      <c r="AM17" s="13">
        <v>11755.83</v>
      </c>
      <c r="AN17" s="13">
        <v>175.6</v>
      </c>
      <c r="AO17" s="14">
        <v>10.01</v>
      </c>
      <c r="AP17" s="4">
        <v>3504</v>
      </c>
      <c r="AQ17" s="2">
        <v>22.21</v>
      </c>
      <c r="AR17" s="69">
        <f t="shared" si="3"/>
        <v>4.0380047505938244</v>
      </c>
      <c r="AS17" s="4">
        <v>3475</v>
      </c>
      <c r="AT17" s="2">
        <v>22.44</v>
      </c>
      <c r="AU17" s="69">
        <f t="shared" si="4"/>
        <v>3.1769596199524943</v>
      </c>
      <c r="AV17" s="4">
        <v>3485</v>
      </c>
      <c r="AW17" s="2">
        <v>60.93</v>
      </c>
      <c r="AX17" s="69">
        <f t="shared" si="5"/>
        <v>3.4738717339667455</v>
      </c>
      <c r="AY17" s="4">
        <v>3517</v>
      </c>
      <c r="AZ17" s="2">
        <v>69.8</v>
      </c>
      <c r="BA17" s="69">
        <f t="shared" si="6"/>
        <v>4.4239904988123513</v>
      </c>
      <c r="BB17">
        <f t="shared" si="7"/>
        <v>0</v>
      </c>
      <c r="BC17">
        <f t="shared" si="14"/>
        <v>0</v>
      </c>
    </row>
    <row r="18" spans="1:55" x14ac:dyDescent="0.2">
      <c r="A18" s="12">
        <v>16</v>
      </c>
      <c r="B18" s="101">
        <f t="shared" si="0"/>
        <v>3585</v>
      </c>
      <c r="C18" s="102">
        <v>3585</v>
      </c>
      <c r="D18" s="16">
        <v>3450.0001000000002</v>
      </c>
      <c r="E18" s="16">
        <v>3.9129999999999998</v>
      </c>
      <c r="F18" s="16">
        <f t="shared" si="8"/>
        <v>0</v>
      </c>
      <c r="G18" s="30">
        <v>3600.0848999999998</v>
      </c>
      <c r="H18" s="102">
        <v>3585</v>
      </c>
      <c r="I18" s="16">
        <v>3452.5</v>
      </c>
      <c r="J18" s="16">
        <v>3.8378000000000001</v>
      </c>
      <c r="K18" s="16">
        <f t="shared" si="9"/>
        <v>0</v>
      </c>
      <c r="L18" s="30">
        <v>3600.0513999999998</v>
      </c>
      <c r="M18" s="102">
        <v>3585</v>
      </c>
      <c r="N18" s="16">
        <v>3454.0012000000002</v>
      </c>
      <c r="O18" s="16">
        <v>3.7927</v>
      </c>
      <c r="P18" s="16">
        <f t="shared" si="10"/>
        <v>0</v>
      </c>
      <c r="Q18" s="30">
        <v>3600.0628000000002</v>
      </c>
      <c r="R18" s="16">
        <v>4220</v>
      </c>
      <c r="S18" s="16"/>
      <c r="T18" s="16"/>
      <c r="U18" s="16">
        <f t="shared" si="11"/>
        <v>17.712691771269178</v>
      </c>
      <c r="V18" s="16">
        <v>190.9503</v>
      </c>
      <c r="W18" s="102">
        <v>3585</v>
      </c>
      <c r="X18" s="16">
        <v>2891</v>
      </c>
      <c r="Y18" s="16">
        <v>24.005500000000001</v>
      </c>
      <c r="Z18" s="16">
        <f t="shared" si="12"/>
        <v>0</v>
      </c>
      <c r="AA18" s="30">
        <v>3600.07</v>
      </c>
      <c r="AB18" s="47">
        <v>4365</v>
      </c>
      <c r="AC18" s="16"/>
      <c r="AD18" s="16"/>
      <c r="AE18" s="16">
        <f t="shared" si="13"/>
        <v>21.75732217573222</v>
      </c>
      <c r="AF18" s="30">
        <v>151.4162</v>
      </c>
      <c r="AG18" s="2">
        <v>3585</v>
      </c>
      <c r="AH18" s="13">
        <f t="shared" si="1"/>
        <v>0</v>
      </c>
      <c r="AI18" s="2">
        <v>3585.3</v>
      </c>
      <c r="AJ18" s="16">
        <f t="shared" si="2"/>
        <v>8.368200836825157E-3</v>
      </c>
      <c r="AK18" s="2">
        <v>103.31</v>
      </c>
      <c r="AL18" s="13">
        <v>4185</v>
      </c>
      <c r="AM18" s="13">
        <v>13191.29</v>
      </c>
      <c r="AN18" s="13">
        <v>192.5</v>
      </c>
      <c r="AO18" s="14">
        <v>12.07</v>
      </c>
      <c r="AP18" s="4">
        <v>3749</v>
      </c>
      <c r="AQ18" s="2">
        <v>26.26</v>
      </c>
      <c r="AR18" s="69">
        <f t="shared" si="3"/>
        <v>4.5746164574616461</v>
      </c>
      <c r="AS18" s="4">
        <v>3760</v>
      </c>
      <c r="AT18" s="2">
        <v>40.26</v>
      </c>
      <c r="AU18" s="69">
        <f t="shared" si="4"/>
        <v>4.8814504881450489</v>
      </c>
      <c r="AV18" s="4">
        <v>3728</v>
      </c>
      <c r="AW18" s="2">
        <v>58.8</v>
      </c>
      <c r="AX18" s="69">
        <f t="shared" si="5"/>
        <v>3.9888423988842394</v>
      </c>
      <c r="AY18" s="4">
        <v>3752</v>
      </c>
      <c r="AZ18" s="2">
        <v>31.94</v>
      </c>
      <c r="BA18" s="69">
        <f t="shared" si="6"/>
        <v>4.6582984658298461</v>
      </c>
      <c r="BB18">
        <f t="shared" si="7"/>
        <v>0</v>
      </c>
      <c r="BC18">
        <f t="shared" si="14"/>
        <v>21.75732217573222</v>
      </c>
    </row>
    <row r="19" spans="1:55" x14ac:dyDescent="0.2">
      <c r="A19" s="12">
        <v>17</v>
      </c>
      <c r="B19" s="101">
        <f t="shared" si="0"/>
        <v>3448</v>
      </c>
      <c r="C19" s="102">
        <v>3448</v>
      </c>
      <c r="D19" s="16">
        <v>3314.0111000000002</v>
      </c>
      <c r="E19" s="16">
        <v>4.0430999999999999</v>
      </c>
      <c r="F19" s="16">
        <f t="shared" si="8"/>
        <v>0</v>
      </c>
      <c r="G19" s="30">
        <v>3601.3096999999998</v>
      </c>
      <c r="H19" s="102">
        <v>3448</v>
      </c>
      <c r="I19" s="16">
        <v>3317</v>
      </c>
      <c r="J19" s="16">
        <v>3.9493999999999998</v>
      </c>
      <c r="K19" s="16">
        <f t="shared" si="9"/>
        <v>0</v>
      </c>
      <c r="L19" s="30">
        <v>3605.0549000000001</v>
      </c>
      <c r="M19" s="102">
        <v>3448</v>
      </c>
      <c r="N19" s="16">
        <v>3346.5355</v>
      </c>
      <c r="O19" s="16">
        <v>3.0318999999999998</v>
      </c>
      <c r="P19" s="16">
        <f t="shared" si="10"/>
        <v>0</v>
      </c>
      <c r="Q19" s="30">
        <v>3600.0947000000001</v>
      </c>
      <c r="R19" s="16">
        <v>3572</v>
      </c>
      <c r="S19" s="16"/>
      <c r="T19" s="16"/>
      <c r="U19" s="16">
        <f t="shared" si="11"/>
        <v>3.596287703016241</v>
      </c>
      <c r="V19" s="16">
        <v>150.25</v>
      </c>
      <c r="W19" s="102">
        <v>3456</v>
      </c>
      <c r="X19" s="16">
        <v>2765</v>
      </c>
      <c r="Y19" s="16">
        <v>24.991</v>
      </c>
      <c r="Z19" s="16">
        <f t="shared" si="12"/>
        <v>0.23201856148491878</v>
      </c>
      <c r="AA19" s="30">
        <v>3600.0740000000001</v>
      </c>
      <c r="AB19" s="47">
        <v>3596</v>
      </c>
      <c r="AC19" s="16"/>
      <c r="AD19" s="16"/>
      <c r="AE19" s="16">
        <f t="shared" si="13"/>
        <v>4.2923433874709973</v>
      </c>
      <c r="AF19" s="30">
        <v>150.3973</v>
      </c>
      <c r="AG19" s="2">
        <v>3456</v>
      </c>
      <c r="AH19" s="13">
        <f t="shared" si="1"/>
        <v>0.23201856148491878</v>
      </c>
      <c r="AI19" s="2">
        <v>3456</v>
      </c>
      <c r="AJ19" s="16">
        <f t="shared" si="2"/>
        <v>0.23201856148491878</v>
      </c>
      <c r="AK19" s="2">
        <v>100.01</v>
      </c>
      <c r="AL19" s="13">
        <v>4034</v>
      </c>
      <c r="AM19" s="13">
        <v>12337.99</v>
      </c>
      <c r="AN19" s="13">
        <v>170.7</v>
      </c>
      <c r="AO19" s="14">
        <v>11.1</v>
      </c>
      <c r="AP19" s="4">
        <v>3652</v>
      </c>
      <c r="AQ19" s="2">
        <v>23.28</v>
      </c>
      <c r="AR19" s="69">
        <f t="shared" si="3"/>
        <v>5.916473317865429</v>
      </c>
      <c r="AS19" s="4">
        <v>3665</v>
      </c>
      <c r="AT19" s="2">
        <v>23.12</v>
      </c>
      <c r="AU19" s="69">
        <f t="shared" si="4"/>
        <v>6.2935034802784227</v>
      </c>
      <c r="AV19" s="4">
        <v>3652</v>
      </c>
      <c r="AW19" s="2">
        <v>36.57</v>
      </c>
      <c r="AX19" s="69">
        <f t="shared" si="5"/>
        <v>5.916473317865429</v>
      </c>
      <c r="AY19" s="4">
        <v>3579</v>
      </c>
      <c r="AZ19" s="2">
        <v>32.26</v>
      </c>
      <c r="BA19" s="69">
        <f t="shared" si="6"/>
        <v>3.799303944315545</v>
      </c>
      <c r="BB19">
        <f t="shared" si="7"/>
        <v>0.23201856148491878</v>
      </c>
      <c r="BC19">
        <f t="shared" si="14"/>
        <v>4.2923433874709973</v>
      </c>
    </row>
    <row r="20" spans="1:55" x14ac:dyDescent="0.2">
      <c r="A20" s="12">
        <v>18</v>
      </c>
      <c r="B20" s="101">
        <f t="shared" si="0"/>
        <v>3501.9935999999998</v>
      </c>
      <c r="C20" s="102">
        <v>3501.9935999999998</v>
      </c>
      <c r="D20" s="16">
        <v>3367.4153999999999</v>
      </c>
      <c r="E20" s="16">
        <v>3.9965000000000002</v>
      </c>
      <c r="F20" s="16">
        <f t="shared" si="8"/>
        <v>0</v>
      </c>
      <c r="G20" s="30">
        <v>3601.8571000000002</v>
      </c>
      <c r="H20" s="102">
        <v>3502</v>
      </c>
      <c r="I20" s="16">
        <v>3366.0018</v>
      </c>
      <c r="J20" s="16">
        <v>4.0403000000000002</v>
      </c>
      <c r="K20" s="16">
        <f t="shared" si="9"/>
        <v>1.8275304672779694E-4</v>
      </c>
      <c r="L20" s="30">
        <v>3600.1759000000002</v>
      </c>
      <c r="M20" s="102">
        <v>3502</v>
      </c>
      <c r="N20" s="16">
        <v>3412.6001999999999</v>
      </c>
      <c r="O20" s="16">
        <v>2.6196999999999999</v>
      </c>
      <c r="P20" s="16">
        <f t="shared" si="10"/>
        <v>1.8275304672779694E-4</v>
      </c>
      <c r="Q20" s="30">
        <v>3601.1388999999999</v>
      </c>
      <c r="R20" s="16">
        <v>3502</v>
      </c>
      <c r="S20" s="16">
        <v>2799</v>
      </c>
      <c r="T20" s="16">
        <v>25.116099999999999</v>
      </c>
      <c r="U20" s="16">
        <f t="shared" si="11"/>
        <v>1.8275304672779694E-4</v>
      </c>
      <c r="V20" s="16">
        <v>150.04820000000001</v>
      </c>
      <c r="W20" s="102">
        <v>3502</v>
      </c>
      <c r="X20" s="16">
        <v>3347.0808000000002</v>
      </c>
      <c r="Y20" s="16">
        <v>4.6284999999999998</v>
      </c>
      <c r="Z20" s="16">
        <f t="shared" si="12"/>
        <v>1.8275304672779694E-4</v>
      </c>
      <c r="AA20" s="30">
        <v>3600.0837000000001</v>
      </c>
      <c r="AB20" s="47">
        <v>3502</v>
      </c>
      <c r="AC20" s="16">
        <v>2799</v>
      </c>
      <c r="AD20" s="16">
        <v>25.116099999999999</v>
      </c>
      <c r="AE20" s="16">
        <f t="shared" si="13"/>
        <v>1.8275304672779694E-4</v>
      </c>
      <c r="AF20" s="30">
        <v>159.74250000000001</v>
      </c>
      <c r="AG20" s="2">
        <v>3502</v>
      </c>
      <c r="AH20" s="13">
        <f t="shared" si="1"/>
        <v>1.8275304672779694E-4</v>
      </c>
      <c r="AI20" s="2">
        <v>3502.1</v>
      </c>
      <c r="AJ20" s="16">
        <f t="shared" si="2"/>
        <v>3.0382694017522336E-3</v>
      </c>
      <c r="AK20" s="2">
        <v>100.08</v>
      </c>
      <c r="AL20" s="13">
        <v>4060</v>
      </c>
      <c r="AM20" s="13">
        <v>12291.9</v>
      </c>
      <c r="AN20" s="13">
        <v>148.69999999999999</v>
      </c>
      <c r="AO20" s="14">
        <v>11.04</v>
      </c>
      <c r="AP20" s="4">
        <v>3633</v>
      </c>
      <c r="AQ20" s="2">
        <v>23.12</v>
      </c>
      <c r="AR20" s="69">
        <f t="shared" si="3"/>
        <v>3.7409091781321422</v>
      </c>
      <c r="AS20" s="4">
        <v>3647</v>
      </c>
      <c r="AT20" s="2">
        <v>22.9</v>
      </c>
      <c r="AU20" s="69">
        <f t="shared" si="4"/>
        <v>4.1406814678359272</v>
      </c>
      <c r="AV20" s="4">
        <v>3636</v>
      </c>
      <c r="AW20" s="2">
        <v>52.71</v>
      </c>
      <c r="AX20" s="69">
        <f t="shared" si="5"/>
        <v>3.8265746687829534</v>
      </c>
      <c r="AY20" s="4">
        <v>3667</v>
      </c>
      <c r="AZ20" s="2">
        <v>53.88</v>
      </c>
      <c r="BA20" s="69">
        <f t="shared" si="6"/>
        <v>4.7117847388413336</v>
      </c>
      <c r="BB20">
        <f t="shared" si="7"/>
        <v>1.8275304672779694E-4</v>
      </c>
      <c r="BC20">
        <f t="shared" si="14"/>
        <v>1.8275304672779694E-4</v>
      </c>
    </row>
    <row r="21" spans="1:55" x14ac:dyDescent="0.2">
      <c r="A21" s="12">
        <v>19</v>
      </c>
      <c r="B21" s="101">
        <f t="shared" si="0"/>
        <v>3394</v>
      </c>
      <c r="C21" s="102">
        <v>3394</v>
      </c>
      <c r="D21" s="16">
        <v>3316.6188999999999</v>
      </c>
      <c r="E21" s="16">
        <v>2.3331</v>
      </c>
      <c r="F21" s="16">
        <f t="shared" si="8"/>
        <v>0</v>
      </c>
      <c r="G21" s="30">
        <v>3600.1255000000001</v>
      </c>
      <c r="H21" s="102">
        <v>3394</v>
      </c>
      <c r="I21" s="16">
        <v>3264.0010000000002</v>
      </c>
      <c r="J21" s="16">
        <v>3.9828000000000001</v>
      </c>
      <c r="K21" s="16">
        <f t="shared" si="9"/>
        <v>0</v>
      </c>
      <c r="L21" s="30">
        <v>3600.0653000000002</v>
      </c>
      <c r="M21" s="102">
        <v>3394</v>
      </c>
      <c r="N21" s="16">
        <v>3282.3251</v>
      </c>
      <c r="O21" s="16">
        <v>3.4022999999999999</v>
      </c>
      <c r="P21" s="16">
        <f t="shared" si="10"/>
        <v>0</v>
      </c>
      <c r="Q21" s="30">
        <v>3600.0698000000002</v>
      </c>
      <c r="R21" s="16">
        <v>3394</v>
      </c>
      <c r="S21" s="16">
        <v>3012.0227</v>
      </c>
      <c r="T21" s="16">
        <v>12.681800000000001</v>
      </c>
      <c r="U21" s="16">
        <f t="shared" si="11"/>
        <v>0</v>
      </c>
      <c r="V21" s="16">
        <v>150.3605</v>
      </c>
      <c r="W21" s="102">
        <v>3394</v>
      </c>
      <c r="X21" s="16">
        <v>3291.8326999999999</v>
      </c>
      <c r="Y21" s="16">
        <v>3.1036999999999999</v>
      </c>
      <c r="Z21" s="16">
        <f t="shared" si="12"/>
        <v>0</v>
      </c>
      <c r="AA21" s="30">
        <v>3600.0567999999998</v>
      </c>
      <c r="AB21" s="47">
        <v>3394</v>
      </c>
      <c r="AC21" s="16">
        <v>2732</v>
      </c>
      <c r="AD21" s="16">
        <v>24.231300000000001</v>
      </c>
      <c r="AE21" s="16">
        <f t="shared" si="13"/>
        <v>0</v>
      </c>
      <c r="AF21" s="30">
        <v>150.0634</v>
      </c>
      <c r="AG21" s="2">
        <v>3394</v>
      </c>
      <c r="AH21" s="13">
        <f t="shared" si="1"/>
        <v>0</v>
      </c>
      <c r="AI21" s="2">
        <v>3394</v>
      </c>
      <c r="AJ21" s="16">
        <f t="shared" si="2"/>
        <v>0</v>
      </c>
      <c r="AK21" s="2">
        <v>89.06</v>
      </c>
      <c r="AL21" s="13">
        <v>3906</v>
      </c>
      <c r="AM21" s="13">
        <v>12007.84</v>
      </c>
      <c r="AN21" s="13">
        <v>139.5</v>
      </c>
      <c r="AO21" s="14">
        <v>8.9</v>
      </c>
      <c r="AP21" s="4">
        <v>3563</v>
      </c>
      <c r="AQ21" s="2">
        <v>19.64</v>
      </c>
      <c r="AR21" s="69">
        <f t="shared" si="3"/>
        <v>4.9793753682969948</v>
      </c>
      <c r="AS21" s="4">
        <v>3607</v>
      </c>
      <c r="AT21" s="2">
        <v>17.45</v>
      </c>
      <c r="AU21" s="69">
        <f t="shared" si="4"/>
        <v>6.2757807896287572</v>
      </c>
      <c r="AV21" s="4">
        <v>3518</v>
      </c>
      <c r="AW21" s="2">
        <v>84.57</v>
      </c>
      <c r="AX21" s="69">
        <f t="shared" si="5"/>
        <v>3.6535061873895112</v>
      </c>
      <c r="AY21" s="4">
        <v>3579</v>
      </c>
      <c r="AZ21" s="2">
        <v>42.52</v>
      </c>
      <c r="BA21" s="69">
        <f t="shared" si="6"/>
        <v>5.4507955215085442</v>
      </c>
      <c r="BB21">
        <f t="shared" si="7"/>
        <v>0</v>
      </c>
      <c r="BC21">
        <f t="shared" si="14"/>
        <v>0</v>
      </c>
    </row>
    <row r="22" spans="1:55" x14ac:dyDescent="0.2">
      <c r="A22" s="12">
        <v>20</v>
      </c>
      <c r="B22" s="101">
        <f t="shared" si="0"/>
        <v>3375.9924999999998</v>
      </c>
      <c r="C22" s="102">
        <v>3375.9924999999998</v>
      </c>
      <c r="D22" s="16">
        <v>3273.0074</v>
      </c>
      <c r="E22" s="16">
        <v>3.1465000000000001</v>
      </c>
      <c r="F22" s="16">
        <f t="shared" si="8"/>
        <v>0</v>
      </c>
      <c r="G22" s="30">
        <v>3600.7586999999999</v>
      </c>
      <c r="H22" s="102">
        <v>3376</v>
      </c>
      <c r="I22" s="16">
        <v>3247</v>
      </c>
      <c r="J22" s="16">
        <v>3.9729000000000001</v>
      </c>
      <c r="K22" s="16">
        <f t="shared" si="9"/>
        <v>2.2215689164486321E-4</v>
      </c>
      <c r="L22" s="30">
        <v>3600.2793999999999</v>
      </c>
      <c r="M22" s="102">
        <v>3375.9996000000001</v>
      </c>
      <c r="N22" s="16">
        <v>3272.0038</v>
      </c>
      <c r="O22" s="16">
        <v>3.1783999999999999</v>
      </c>
      <c r="P22" s="16">
        <f t="shared" si="10"/>
        <v>2.1030852409370331E-4</v>
      </c>
      <c r="Q22" s="30">
        <v>3601.0189999999998</v>
      </c>
      <c r="R22" s="16">
        <v>3376</v>
      </c>
      <c r="S22" s="16">
        <v>2956.0277000000001</v>
      </c>
      <c r="T22" s="16">
        <v>14.2073</v>
      </c>
      <c r="U22" s="16">
        <f t="shared" si="11"/>
        <v>2.2215689164486321E-4</v>
      </c>
      <c r="V22" s="16">
        <v>150.28639999999999</v>
      </c>
      <c r="W22" s="102">
        <v>3376</v>
      </c>
      <c r="X22" s="16">
        <v>2713</v>
      </c>
      <c r="Y22" s="16">
        <v>24.437899999999999</v>
      </c>
      <c r="Z22" s="16">
        <f t="shared" si="12"/>
        <v>2.2215689164486321E-4</v>
      </c>
      <c r="AA22" s="30">
        <v>3600.0630999999998</v>
      </c>
      <c r="AB22" s="47">
        <v>3376</v>
      </c>
      <c r="AC22" s="16">
        <v>2713</v>
      </c>
      <c r="AD22" s="16">
        <v>24.437899999999999</v>
      </c>
      <c r="AE22" s="16">
        <f t="shared" si="13"/>
        <v>2.2215689164486321E-4</v>
      </c>
      <c r="AF22" s="30">
        <v>150.0557</v>
      </c>
      <c r="AG22" s="2">
        <v>3376</v>
      </c>
      <c r="AH22" s="13">
        <f t="shared" si="1"/>
        <v>2.2215689164486321E-4</v>
      </c>
      <c r="AI22" s="2">
        <v>3376.4</v>
      </c>
      <c r="AJ22" s="16">
        <f t="shared" si="2"/>
        <v>1.2070524445781638E-2</v>
      </c>
      <c r="AK22" s="2">
        <v>95.06</v>
      </c>
      <c r="AL22" s="13">
        <v>3930</v>
      </c>
      <c r="AM22" s="13">
        <v>11979.8</v>
      </c>
      <c r="AN22" s="13">
        <v>174.3</v>
      </c>
      <c r="AO22" s="14">
        <v>9.3800000000000008</v>
      </c>
      <c r="AP22" s="4">
        <v>3497</v>
      </c>
      <c r="AQ22" s="2">
        <v>20.75</v>
      </c>
      <c r="AR22" s="69">
        <f t="shared" si="3"/>
        <v>3.5843533420172049</v>
      </c>
      <c r="AS22" s="4">
        <v>3523</v>
      </c>
      <c r="AT22" s="2">
        <v>21.24</v>
      </c>
      <c r="AU22" s="69">
        <f t="shared" si="4"/>
        <v>4.3544972330359197</v>
      </c>
      <c r="AV22" s="4">
        <v>3533</v>
      </c>
      <c r="AW22" s="2">
        <v>48.46</v>
      </c>
      <c r="AX22" s="69">
        <f t="shared" si="5"/>
        <v>4.6507064218892715</v>
      </c>
      <c r="AY22" s="4">
        <v>3541</v>
      </c>
      <c r="AZ22" s="2">
        <v>37.020000000000003</v>
      </c>
      <c r="BA22" s="69">
        <f t="shared" si="6"/>
        <v>4.8876737729719535</v>
      </c>
      <c r="BB22">
        <f t="shared" si="7"/>
        <v>2.2215689164486321E-4</v>
      </c>
      <c r="BC22">
        <f t="shared" si="14"/>
        <v>2.2215689164486321E-4</v>
      </c>
    </row>
    <row r="23" spans="1:55" x14ac:dyDescent="0.2">
      <c r="A23" s="12">
        <v>21</v>
      </c>
      <c r="B23" s="101">
        <f t="shared" si="0"/>
        <v>3481</v>
      </c>
      <c r="C23" s="102">
        <v>3481</v>
      </c>
      <c r="D23" s="16">
        <v>3343.2564000000002</v>
      </c>
      <c r="E23" s="16">
        <v>4.12</v>
      </c>
      <c r="F23" s="16">
        <f t="shared" si="8"/>
        <v>0</v>
      </c>
      <c r="G23" s="30">
        <v>3600.1242000000002</v>
      </c>
      <c r="H23" s="102">
        <v>3481</v>
      </c>
      <c r="I23" s="16">
        <v>3342.5003000000002</v>
      </c>
      <c r="J23" s="16">
        <v>4.1436000000000002</v>
      </c>
      <c r="K23" s="16">
        <f t="shared" si="9"/>
        <v>0</v>
      </c>
      <c r="L23" s="30">
        <v>3600.0729000000001</v>
      </c>
      <c r="M23" s="102">
        <v>3481</v>
      </c>
      <c r="N23" s="16">
        <v>3378.7525999999998</v>
      </c>
      <c r="O23" s="16">
        <v>3.0261999999999998</v>
      </c>
      <c r="P23" s="16">
        <f t="shared" si="10"/>
        <v>0</v>
      </c>
      <c r="Q23" s="30">
        <v>3600.6736000000001</v>
      </c>
      <c r="R23" s="16">
        <v>3481</v>
      </c>
      <c r="S23" s="16">
        <v>3069.0248999999999</v>
      </c>
      <c r="T23" s="16">
        <v>13.4236</v>
      </c>
      <c r="U23" s="16">
        <f t="shared" si="11"/>
        <v>0</v>
      </c>
      <c r="V23" s="16">
        <v>150.13579999999999</v>
      </c>
      <c r="W23" s="102">
        <v>3481</v>
      </c>
      <c r="X23" s="16">
        <v>3323.88</v>
      </c>
      <c r="Y23" s="16">
        <v>4.7270000000000003</v>
      </c>
      <c r="Z23" s="16">
        <f t="shared" si="12"/>
        <v>0</v>
      </c>
      <c r="AA23" s="30">
        <v>3600.076</v>
      </c>
      <c r="AB23" s="47">
        <v>3481</v>
      </c>
      <c r="AC23" s="16">
        <v>2790</v>
      </c>
      <c r="AD23" s="16">
        <v>24.766999999999999</v>
      </c>
      <c r="AE23" s="16">
        <f t="shared" si="13"/>
        <v>0</v>
      </c>
      <c r="AF23" s="30">
        <v>161.9248</v>
      </c>
      <c r="AG23" s="2">
        <v>3481</v>
      </c>
      <c r="AH23" s="13">
        <f t="shared" si="1"/>
        <v>0</v>
      </c>
      <c r="AI23" s="2">
        <v>3481</v>
      </c>
      <c r="AJ23" s="16">
        <f t="shared" si="2"/>
        <v>0</v>
      </c>
      <c r="AK23" s="2">
        <v>99.46</v>
      </c>
      <c r="AL23" s="13">
        <v>4081</v>
      </c>
      <c r="AM23" s="13">
        <v>12821.03</v>
      </c>
      <c r="AN23" s="13">
        <v>159</v>
      </c>
      <c r="AO23" s="14">
        <v>9.9600000000000009</v>
      </c>
      <c r="AP23" s="4">
        <v>3677</v>
      </c>
      <c r="AQ23" s="2">
        <v>22.03</v>
      </c>
      <c r="AR23" s="69">
        <f t="shared" si="3"/>
        <v>5.6305659293306523</v>
      </c>
      <c r="AS23" s="4">
        <v>3668</v>
      </c>
      <c r="AT23" s="2">
        <v>9.61</v>
      </c>
      <c r="AU23" s="69">
        <f t="shared" si="4"/>
        <v>5.3720195346164896</v>
      </c>
      <c r="AV23" s="4">
        <v>3677</v>
      </c>
      <c r="AW23" s="2">
        <v>22.55</v>
      </c>
      <c r="AX23" s="69">
        <f t="shared" si="5"/>
        <v>5.6305659293306523</v>
      </c>
      <c r="AY23" s="4">
        <v>3619</v>
      </c>
      <c r="AZ23" s="2">
        <v>39.520000000000003</v>
      </c>
      <c r="BA23" s="69">
        <f t="shared" si="6"/>
        <v>3.9643780522838261</v>
      </c>
      <c r="BB23">
        <f t="shared" si="7"/>
        <v>0</v>
      </c>
      <c r="BC23">
        <f t="shared" si="14"/>
        <v>0</v>
      </c>
    </row>
    <row r="24" spans="1:55" x14ac:dyDescent="0.2">
      <c r="A24" s="12">
        <v>22</v>
      </c>
      <c r="B24" s="101">
        <f t="shared" si="0"/>
        <v>3581</v>
      </c>
      <c r="C24" s="102">
        <v>3581</v>
      </c>
      <c r="D24" s="16">
        <v>3439.2501000000002</v>
      </c>
      <c r="E24" s="16">
        <v>4.1215000000000002</v>
      </c>
      <c r="F24" s="16">
        <f t="shared" si="8"/>
        <v>0</v>
      </c>
      <c r="G24" s="30">
        <v>3600.1154000000001</v>
      </c>
      <c r="H24" s="102">
        <v>3581</v>
      </c>
      <c r="I24" s="16">
        <v>3441.5</v>
      </c>
      <c r="J24" s="16">
        <v>4.0534999999999997</v>
      </c>
      <c r="K24" s="16">
        <f t="shared" si="9"/>
        <v>0</v>
      </c>
      <c r="L24" s="30">
        <v>3606.5893000000001</v>
      </c>
      <c r="M24" s="102">
        <v>3581</v>
      </c>
      <c r="N24" s="16">
        <v>3441</v>
      </c>
      <c r="O24" s="16">
        <v>4.0686</v>
      </c>
      <c r="P24" s="16">
        <f t="shared" si="10"/>
        <v>0</v>
      </c>
      <c r="Q24" s="30">
        <v>3600.0943000000002</v>
      </c>
      <c r="R24" s="16">
        <v>4144</v>
      </c>
      <c r="S24" s="16"/>
      <c r="T24" s="16"/>
      <c r="U24" s="16">
        <f t="shared" si="11"/>
        <v>15.721865400726054</v>
      </c>
      <c r="V24" s="16">
        <v>158.83099999999999</v>
      </c>
      <c r="W24" s="102">
        <v>3581</v>
      </c>
      <c r="X24" s="16">
        <v>3430.6966000000002</v>
      </c>
      <c r="Y24" s="16">
        <v>4.3811</v>
      </c>
      <c r="Z24" s="16">
        <f t="shared" si="12"/>
        <v>0</v>
      </c>
      <c r="AA24" s="30">
        <v>3600.0828999999999</v>
      </c>
      <c r="AB24" s="47">
        <v>3645</v>
      </c>
      <c r="AC24" s="16"/>
      <c r="AD24" s="16"/>
      <c r="AE24" s="16">
        <f t="shared" si="13"/>
        <v>1.7872102764590896</v>
      </c>
      <c r="AF24" s="30">
        <v>155.5291</v>
      </c>
      <c r="AG24" s="2">
        <v>3581</v>
      </c>
      <c r="AH24" s="13">
        <f t="shared" si="1"/>
        <v>0</v>
      </c>
      <c r="AI24" s="2">
        <v>3581</v>
      </c>
      <c r="AJ24" s="16">
        <f t="shared" si="2"/>
        <v>0</v>
      </c>
      <c r="AK24" s="2">
        <v>107.13</v>
      </c>
      <c r="AL24" s="13">
        <v>4208</v>
      </c>
      <c r="AM24" s="13">
        <v>13515.18</v>
      </c>
      <c r="AN24" s="13">
        <v>194.6</v>
      </c>
      <c r="AO24" s="14">
        <v>11.75</v>
      </c>
      <c r="AP24" s="4">
        <v>3718</v>
      </c>
      <c r="AQ24" s="2">
        <v>28.65</v>
      </c>
      <c r="AR24" s="69">
        <f t="shared" si="3"/>
        <v>3.825746998045239</v>
      </c>
      <c r="AS24" s="4">
        <v>3739</v>
      </c>
      <c r="AT24" s="2">
        <v>26.3</v>
      </c>
      <c r="AU24" s="69">
        <f t="shared" si="4"/>
        <v>4.4121753700083772</v>
      </c>
      <c r="AV24" s="4">
        <v>3718</v>
      </c>
      <c r="AW24" s="2">
        <v>44.18</v>
      </c>
      <c r="AX24" s="69">
        <f t="shared" si="5"/>
        <v>3.825746998045239</v>
      </c>
      <c r="AY24" s="4">
        <v>3697</v>
      </c>
      <c r="AZ24" s="2">
        <v>62.92</v>
      </c>
      <c r="BA24" s="69">
        <f t="shared" si="6"/>
        <v>3.2393186260821003</v>
      </c>
      <c r="BB24">
        <f t="shared" si="7"/>
        <v>0</v>
      </c>
      <c r="BC24">
        <f t="shared" si="14"/>
        <v>1.7872102764590896</v>
      </c>
    </row>
    <row r="25" spans="1:55" x14ac:dyDescent="0.2">
      <c r="A25" s="12">
        <v>23</v>
      </c>
      <c r="B25" s="101">
        <f t="shared" si="0"/>
        <v>3286</v>
      </c>
      <c r="C25" s="102">
        <v>3286</v>
      </c>
      <c r="D25" s="16">
        <v>3209.4933999999998</v>
      </c>
      <c r="E25" s="16">
        <v>2.3837999999999999</v>
      </c>
      <c r="F25" s="16">
        <f t="shared" si="8"/>
        <v>0</v>
      </c>
      <c r="G25" s="30">
        <v>3600.1448</v>
      </c>
      <c r="H25" s="102">
        <v>3286</v>
      </c>
      <c r="I25" s="16">
        <v>3141.5034999999998</v>
      </c>
      <c r="J25" s="16">
        <v>4.5995999999999997</v>
      </c>
      <c r="K25" s="16">
        <f t="shared" si="9"/>
        <v>0</v>
      </c>
      <c r="L25" s="30">
        <v>3604.0787</v>
      </c>
      <c r="M25" s="102">
        <v>3286</v>
      </c>
      <c r="N25" s="16">
        <v>3202.9659999999999</v>
      </c>
      <c r="O25" s="16">
        <v>2.5924</v>
      </c>
      <c r="P25" s="16">
        <f t="shared" si="10"/>
        <v>0</v>
      </c>
      <c r="Q25" s="30">
        <v>3600.1082000000001</v>
      </c>
      <c r="R25" s="16">
        <v>3286</v>
      </c>
      <c r="S25" s="16">
        <v>2884.0245</v>
      </c>
      <c r="T25" s="16">
        <v>13.938000000000001</v>
      </c>
      <c r="U25" s="16">
        <f t="shared" si="11"/>
        <v>0</v>
      </c>
      <c r="V25" s="16">
        <v>150.27070000000001</v>
      </c>
      <c r="W25" s="102">
        <v>3286</v>
      </c>
      <c r="X25" s="16">
        <v>2893.9704999999999</v>
      </c>
      <c r="Y25" s="16">
        <v>13.5464</v>
      </c>
      <c r="Z25" s="16">
        <f t="shared" si="12"/>
        <v>0</v>
      </c>
      <c r="AA25" s="30">
        <v>3600.0587</v>
      </c>
      <c r="AB25" s="47">
        <v>3286</v>
      </c>
      <c r="AC25" s="16">
        <v>2623</v>
      </c>
      <c r="AD25" s="16">
        <v>25.276399999999999</v>
      </c>
      <c r="AE25" s="16">
        <f t="shared" si="13"/>
        <v>0</v>
      </c>
      <c r="AF25" s="30">
        <v>150.0515</v>
      </c>
      <c r="AG25" s="2">
        <v>3286</v>
      </c>
      <c r="AH25" s="13">
        <f t="shared" si="1"/>
        <v>0</v>
      </c>
      <c r="AI25" s="2">
        <v>3286.3</v>
      </c>
      <c r="AJ25" s="16">
        <f t="shared" si="2"/>
        <v>9.1296409007967719E-3</v>
      </c>
      <c r="AK25" s="2">
        <v>82.99</v>
      </c>
      <c r="AL25" s="13">
        <v>3834</v>
      </c>
      <c r="AM25" s="13">
        <v>10832.06</v>
      </c>
      <c r="AN25" s="13">
        <v>165.1</v>
      </c>
      <c r="AO25" s="14">
        <v>7.48</v>
      </c>
      <c r="AP25" s="4">
        <v>3430</v>
      </c>
      <c r="AQ25" s="2">
        <v>16.66</v>
      </c>
      <c r="AR25" s="69">
        <f t="shared" si="3"/>
        <v>4.3822276323797933</v>
      </c>
      <c r="AS25" s="4">
        <v>3430</v>
      </c>
      <c r="AT25" s="2">
        <v>27.71</v>
      </c>
      <c r="AU25" s="69">
        <f t="shared" si="4"/>
        <v>4.3822276323797933</v>
      </c>
      <c r="AV25" s="4">
        <v>3468</v>
      </c>
      <c r="AW25" s="2">
        <v>47.27</v>
      </c>
      <c r="AX25" s="69">
        <f t="shared" si="5"/>
        <v>5.5386488131466827</v>
      </c>
      <c r="AY25" s="4">
        <v>3437</v>
      </c>
      <c r="AZ25" s="2">
        <v>22.85</v>
      </c>
      <c r="BA25" s="69">
        <f t="shared" si="6"/>
        <v>4.595252586731589</v>
      </c>
      <c r="BB25">
        <f t="shared" si="7"/>
        <v>0</v>
      </c>
      <c r="BC25">
        <f t="shared" si="14"/>
        <v>0</v>
      </c>
    </row>
    <row r="26" spans="1:55" x14ac:dyDescent="0.2">
      <c r="A26" s="12">
        <v>24</v>
      </c>
      <c r="B26" s="101">
        <f t="shared" si="0"/>
        <v>3352</v>
      </c>
      <c r="C26" s="102">
        <v>3352</v>
      </c>
      <c r="D26" s="16">
        <v>3181.5001999999999</v>
      </c>
      <c r="E26" s="16">
        <v>5.3590999999999998</v>
      </c>
      <c r="F26" s="16">
        <f t="shared" si="8"/>
        <v>0</v>
      </c>
      <c r="G26" s="30">
        <v>3605.3561</v>
      </c>
      <c r="H26" s="102">
        <v>3352</v>
      </c>
      <c r="I26" s="16">
        <v>3186.0014999999999</v>
      </c>
      <c r="J26" s="16">
        <v>5.2102000000000004</v>
      </c>
      <c r="K26" s="16">
        <f t="shared" si="9"/>
        <v>0</v>
      </c>
      <c r="L26" s="30">
        <v>3600.3251</v>
      </c>
      <c r="M26" s="102">
        <v>3352</v>
      </c>
      <c r="N26" s="16">
        <v>3184.75</v>
      </c>
      <c r="O26" s="16">
        <v>5.2515999999999998</v>
      </c>
      <c r="P26" s="16">
        <f t="shared" si="10"/>
        <v>0</v>
      </c>
      <c r="Q26" s="30">
        <v>3600.0654</v>
      </c>
      <c r="R26" s="16">
        <v>3352</v>
      </c>
      <c r="S26" s="16">
        <v>2665</v>
      </c>
      <c r="T26" s="16">
        <v>25.778600000000001</v>
      </c>
      <c r="U26" s="16">
        <f t="shared" si="11"/>
        <v>0</v>
      </c>
      <c r="V26" s="16">
        <v>150.0463</v>
      </c>
      <c r="W26" s="102">
        <v>3352</v>
      </c>
      <c r="X26" s="16">
        <v>2966.2352000000001</v>
      </c>
      <c r="Y26" s="16">
        <v>13.0052</v>
      </c>
      <c r="Z26" s="16">
        <f t="shared" si="12"/>
        <v>0</v>
      </c>
      <c r="AA26" s="30">
        <v>3600.1804999999999</v>
      </c>
      <c r="AB26" s="47">
        <v>4070</v>
      </c>
      <c r="AC26" s="16"/>
      <c r="AD26" s="16"/>
      <c r="AE26" s="16">
        <f t="shared" si="13"/>
        <v>21.420047732696897</v>
      </c>
      <c r="AF26" s="30">
        <v>151.33000000000001</v>
      </c>
      <c r="AG26" s="2">
        <v>3352</v>
      </c>
      <c r="AH26" s="13">
        <f t="shared" si="1"/>
        <v>0</v>
      </c>
      <c r="AI26" s="2">
        <v>3352.3</v>
      </c>
      <c r="AJ26" s="16">
        <f t="shared" si="2"/>
        <v>8.949880668263183E-3</v>
      </c>
      <c r="AK26" s="2">
        <v>101.72</v>
      </c>
      <c r="AL26" s="13">
        <v>3940</v>
      </c>
      <c r="AM26" s="13">
        <v>12007.06</v>
      </c>
      <c r="AN26" s="13">
        <v>174.1</v>
      </c>
      <c r="AO26" s="14">
        <v>10.9</v>
      </c>
      <c r="AP26" s="4">
        <v>3513</v>
      </c>
      <c r="AQ26" s="2">
        <v>25.78</v>
      </c>
      <c r="AR26" s="69">
        <f t="shared" si="3"/>
        <v>4.8031026252983295</v>
      </c>
      <c r="AS26" s="4">
        <v>3513</v>
      </c>
      <c r="AT26" s="2">
        <v>24.82</v>
      </c>
      <c r="AU26" s="69">
        <f t="shared" si="4"/>
        <v>4.8031026252983295</v>
      </c>
      <c r="AV26" s="4">
        <v>3485</v>
      </c>
      <c r="AW26" s="2">
        <v>69.41</v>
      </c>
      <c r="AX26" s="69">
        <f t="shared" si="5"/>
        <v>3.967780429594272</v>
      </c>
      <c r="AY26" s="4">
        <v>3494</v>
      </c>
      <c r="AZ26" s="2">
        <v>52.7</v>
      </c>
      <c r="BA26" s="69">
        <f t="shared" si="6"/>
        <v>4.2362768496420049</v>
      </c>
      <c r="BB26">
        <f t="shared" si="7"/>
        <v>0</v>
      </c>
      <c r="BC26">
        <f t="shared" si="14"/>
        <v>21.420047732696897</v>
      </c>
    </row>
    <row r="27" spans="1:55" x14ac:dyDescent="0.2">
      <c r="A27" s="12">
        <v>25</v>
      </c>
      <c r="B27" s="101">
        <f t="shared" si="0"/>
        <v>3552</v>
      </c>
      <c r="C27" s="102">
        <v>3552</v>
      </c>
      <c r="D27" s="16">
        <v>3388.7523000000001</v>
      </c>
      <c r="E27" s="16">
        <v>4.8173000000000004</v>
      </c>
      <c r="F27" s="16">
        <f t="shared" si="8"/>
        <v>0</v>
      </c>
      <c r="G27" s="30">
        <v>3600.5075000000002</v>
      </c>
      <c r="H27" s="102">
        <v>3552</v>
      </c>
      <c r="I27" s="16">
        <v>3386.5023000000001</v>
      </c>
      <c r="J27" s="16">
        <v>4.8869999999999996</v>
      </c>
      <c r="K27" s="16">
        <f t="shared" si="9"/>
        <v>0</v>
      </c>
      <c r="L27" s="30">
        <v>3600.0893999999998</v>
      </c>
      <c r="M27" s="102">
        <v>3552</v>
      </c>
      <c r="N27" s="16">
        <v>3418.3462</v>
      </c>
      <c r="O27" s="16">
        <v>3.9098999999999999</v>
      </c>
      <c r="P27" s="16">
        <f t="shared" si="10"/>
        <v>0</v>
      </c>
      <c r="Q27" s="30">
        <v>3602.9825999999998</v>
      </c>
      <c r="R27" s="16">
        <v>3552</v>
      </c>
      <c r="S27" s="16"/>
      <c r="T27" s="16"/>
      <c r="U27" s="16">
        <f t="shared" si="11"/>
        <v>0</v>
      </c>
      <c r="V27" s="16">
        <v>150.0763</v>
      </c>
      <c r="W27" s="102">
        <v>3552</v>
      </c>
      <c r="X27" s="16">
        <v>2848</v>
      </c>
      <c r="Y27" s="16">
        <v>24.719100000000001</v>
      </c>
      <c r="Z27" s="16">
        <f t="shared" si="12"/>
        <v>0</v>
      </c>
      <c r="AA27" s="30">
        <v>3600.0738000000001</v>
      </c>
      <c r="AB27" s="47">
        <v>3634</v>
      </c>
      <c r="AC27" s="16"/>
      <c r="AD27" s="16"/>
      <c r="AE27" s="16">
        <f t="shared" si="13"/>
        <v>2.3085585585585586</v>
      </c>
      <c r="AF27" s="30">
        <v>150.34460000000001</v>
      </c>
      <c r="AG27" s="2">
        <v>3552</v>
      </c>
      <c r="AH27" s="13">
        <f t="shared" si="1"/>
        <v>0</v>
      </c>
      <c r="AI27" s="2">
        <v>3552.3</v>
      </c>
      <c r="AJ27" s="16">
        <f t="shared" si="2"/>
        <v>8.4459459459510673E-3</v>
      </c>
      <c r="AK27" s="2">
        <v>108.99</v>
      </c>
      <c r="AL27" s="13">
        <v>4132</v>
      </c>
      <c r="AM27" s="13">
        <v>13215.07</v>
      </c>
      <c r="AN27" s="13">
        <v>193.7</v>
      </c>
      <c r="AO27" s="14">
        <v>11.91</v>
      </c>
      <c r="AP27" s="4">
        <v>3721</v>
      </c>
      <c r="AQ27" s="2">
        <v>27.21</v>
      </c>
      <c r="AR27" s="69">
        <f t="shared" si="3"/>
        <v>4.7578828828828827</v>
      </c>
      <c r="AS27" s="4">
        <v>3721</v>
      </c>
      <c r="AT27" s="2">
        <v>28.15</v>
      </c>
      <c r="AU27" s="69">
        <f t="shared" si="4"/>
        <v>4.7578828828828827</v>
      </c>
      <c r="AV27" s="4">
        <v>3671</v>
      </c>
      <c r="AW27" s="2">
        <v>63.83</v>
      </c>
      <c r="AX27" s="69">
        <f t="shared" si="5"/>
        <v>3.3502252252252251</v>
      </c>
      <c r="AY27" s="4">
        <v>3693</v>
      </c>
      <c r="AZ27" s="2">
        <v>45.59</v>
      </c>
      <c r="BA27" s="69">
        <f t="shared" si="6"/>
        <v>3.9695945945945943</v>
      </c>
      <c r="BB27">
        <f t="shared" si="7"/>
        <v>0</v>
      </c>
      <c r="BC27">
        <f t="shared" si="14"/>
        <v>2.3085585585585586</v>
      </c>
    </row>
    <row r="28" spans="1:55" x14ac:dyDescent="0.2">
      <c r="A28" s="12">
        <v>26</v>
      </c>
      <c r="B28" s="101">
        <f t="shared" si="0"/>
        <v>3367</v>
      </c>
      <c r="C28" s="102">
        <v>3367</v>
      </c>
      <c r="D28" s="16">
        <v>3251.8393999999998</v>
      </c>
      <c r="E28" s="16">
        <v>3.5413999999999999</v>
      </c>
      <c r="F28" s="16">
        <f t="shared" si="8"/>
        <v>0</v>
      </c>
      <c r="G28" s="30">
        <v>3600.0807</v>
      </c>
      <c r="H28" s="102">
        <v>3367</v>
      </c>
      <c r="I28" s="16">
        <v>3231.5</v>
      </c>
      <c r="J28" s="16">
        <v>4.1931000000000003</v>
      </c>
      <c r="K28" s="16">
        <f t="shared" si="9"/>
        <v>0</v>
      </c>
      <c r="L28" s="30">
        <v>3600.2002000000002</v>
      </c>
      <c r="M28" s="102">
        <v>3367</v>
      </c>
      <c r="N28" s="16">
        <v>3243.8035</v>
      </c>
      <c r="O28" s="16">
        <v>3.7978999999999998</v>
      </c>
      <c r="P28" s="16">
        <f t="shared" si="10"/>
        <v>0</v>
      </c>
      <c r="Q28" s="30">
        <v>3600.0653000000002</v>
      </c>
      <c r="R28" s="16">
        <v>3367</v>
      </c>
      <c r="S28" s="16">
        <v>2703</v>
      </c>
      <c r="T28" s="16">
        <v>24.565300000000001</v>
      </c>
      <c r="U28" s="16">
        <f t="shared" si="11"/>
        <v>0</v>
      </c>
      <c r="V28" s="16">
        <v>150.03960000000001</v>
      </c>
      <c r="W28" s="102">
        <v>3367</v>
      </c>
      <c r="X28" s="16">
        <v>2703</v>
      </c>
      <c r="Y28" s="16">
        <v>24.565300000000001</v>
      </c>
      <c r="Z28" s="16">
        <f t="shared" si="12"/>
        <v>0</v>
      </c>
      <c r="AA28" s="30">
        <v>3600.0675000000001</v>
      </c>
      <c r="AB28" s="47">
        <v>3367</v>
      </c>
      <c r="AC28" s="16">
        <v>2703</v>
      </c>
      <c r="AD28" s="16">
        <v>24.565300000000001</v>
      </c>
      <c r="AE28" s="16">
        <f t="shared" si="13"/>
        <v>0</v>
      </c>
      <c r="AF28" s="30">
        <v>150.05279999999999</v>
      </c>
      <c r="AG28" s="2">
        <v>3367</v>
      </c>
      <c r="AH28" s="13">
        <f t="shared" si="1"/>
        <v>0</v>
      </c>
      <c r="AI28" s="2">
        <v>3367</v>
      </c>
      <c r="AJ28" s="16">
        <f t="shared" si="2"/>
        <v>0</v>
      </c>
      <c r="AK28" s="2">
        <v>90.41</v>
      </c>
      <c r="AL28" s="13">
        <v>3917</v>
      </c>
      <c r="AM28" s="13">
        <v>11890.46</v>
      </c>
      <c r="AN28" s="13">
        <v>155.5</v>
      </c>
      <c r="AO28" s="14">
        <v>9.1300000000000008</v>
      </c>
      <c r="AP28" s="4">
        <v>3552</v>
      </c>
      <c r="AQ28" s="2">
        <v>24.81</v>
      </c>
      <c r="AR28" s="69">
        <f t="shared" si="3"/>
        <v>5.4945054945054945</v>
      </c>
      <c r="AS28" s="4">
        <v>3573</v>
      </c>
      <c r="AT28" s="2">
        <v>30.75</v>
      </c>
      <c r="AU28" s="69">
        <f t="shared" si="4"/>
        <v>6.1182061182061185</v>
      </c>
      <c r="AV28" s="4">
        <v>3552</v>
      </c>
      <c r="AW28" s="2">
        <v>36.01</v>
      </c>
      <c r="AX28" s="69">
        <f t="shared" si="5"/>
        <v>5.4945054945054945</v>
      </c>
      <c r="AY28" s="4">
        <v>3492</v>
      </c>
      <c r="AZ28" s="2">
        <v>43.61</v>
      </c>
      <c r="BA28" s="69">
        <f t="shared" si="6"/>
        <v>3.7125037125037128</v>
      </c>
      <c r="BB28">
        <f t="shared" si="7"/>
        <v>0</v>
      </c>
      <c r="BC28">
        <f t="shared" si="14"/>
        <v>0</v>
      </c>
    </row>
    <row r="29" spans="1:55" x14ac:dyDescent="0.2">
      <c r="A29" s="12">
        <v>27</v>
      </c>
      <c r="B29" s="101">
        <f t="shared" si="0"/>
        <v>3457.9879000000001</v>
      </c>
      <c r="C29" s="102">
        <v>3457.9879000000001</v>
      </c>
      <c r="D29" s="16">
        <v>3370.4005000000002</v>
      </c>
      <c r="E29" s="16">
        <v>2.5987</v>
      </c>
      <c r="F29" s="16">
        <f t="shared" si="8"/>
        <v>0</v>
      </c>
      <c r="G29" s="30">
        <v>3600.0763999999999</v>
      </c>
      <c r="H29" s="102">
        <v>3458</v>
      </c>
      <c r="I29" s="16">
        <v>3363.0043999999998</v>
      </c>
      <c r="J29" s="16">
        <v>2.8247</v>
      </c>
      <c r="K29" s="16">
        <f t="shared" si="9"/>
        <v>3.4991446904480229E-4</v>
      </c>
      <c r="L29" s="30">
        <v>3600.4430000000002</v>
      </c>
      <c r="M29" s="102">
        <v>3458</v>
      </c>
      <c r="N29" s="16">
        <v>3372.6707999999999</v>
      </c>
      <c r="O29" s="16">
        <v>2.5299999999999998</v>
      </c>
      <c r="P29" s="16">
        <f t="shared" si="10"/>
        <v>3.4991446904480229E-4</v>
      </c>
      <c r="Q29" s="30">
        <v>3600.6358</v>
      </c>
      <c r="R29" s="16">
        <v>3458</v>
      </c>
      <c r="S29" s="16">
        <v>3067.0230000000001</v>
      </c>
      <c r="T29" s="16">
        <v>12.7478</v>
      </c>
      <c r="U29" s="16">
        <f t="shared" si="11"/>
        <v>3.4991446904480229E-4</v>
      </c>
      <c r="V29" s="16">
        <v>150.05709999999999</v>
      </c>
      <c r="W29" s="102">
        <v>3458</v>
      </c>
      <c r="X29" s="16">
        <v>2793</v>
      </c>
      <c r="Y29" s="16">
        <v>23.8095</v>
      </c>
      <c r="Z29" s="16">
        <f t="shared" si="12"/>
        <v>3.4991446904480229E-4</v>
      </c>
      <c r="AA29" s="30">
        <v>3600.0720999999999</v>
      </c>
      <c r="AB29" s="47">
        <v>3458</v>
      </c>
      <c r="AC29" s="16">
        <v>2793</v>
      </c>
      <c r="AD29" s="16">
        <v>23.8095</v>
      </c>
      <c r="AE29" s="16">
        <f t="shared" si="13"/>
        <v>3.4991446904480229E-4</v>
      </c>
      <c r="AF29" s="30">
        <v>150.06460000000001</v>
      </c>
      <c r="AG29" s="2">
        <v>3458</v>
      </c>
      <c r="AH29" s="13">
        <f t="shared" si="1"/>
        <v>3.4991446904480229E-4</v>
      </c>
      <c r="AI29" s="2">
        <v>3458</v>
      </c>
      <c r="AJ29" s="16">
        <f t="shared" si="2"/>
        <v>3.4991446904480229E-4</v>
      </c>
      <c r="AK29" s="2">
        <v>97.92</v>
      </c>
      <c r="AL29" s="13">
        <v>4029</v>
      </c>
      <c r="AM29" s="13">
        <v>12683.37</v>
      </c>
      <c r="AN29" s="13">
        <v>189.9</v>
      </c>
      <c r="AO29" s="14">
        <v>10.47</v>
      </c>
      <c r="AP29" s="4">
        <v>3627</v>
      </c>
      <c r="AQ29" s="2">
        <v>22.09</v>
      </c>
      <c r="AR29" s="69">
        <f t="shared" si="3"/>
        <v>4.8875850606649003</v>
      </c>
      <c r="AS29" s="4">
        <v>3630</v>
      </c>
      <c r="AT29" s="2">
        <v>10.19</v>
      </c>
      <c r="AU29" s="69">
        <f t="shared" si="4"/>
        <v>4.974340714147667</v>
      </c>
      <c r="AV29" s="4">
        <v>3627</v>
      </c>
      <c r="AW29" s="2">
        <v>60.72</v>
      </c>
      <c r="AX29" s="69">
        <f t="shared" si="5"/>
        <v>4.8875850606649003</v>
      </c>
      <c r="AY29" s="4">
        <v>3642</v>
      </c>
      <c r="AZ29" s="2">
        <v>37.46</v>
      </c>
      <c r="BA29" s="69">
        <f t="shared" si="6"/>
        <v>5.3213633280787338</v>
      </c>
      <c r="BB29">
        <f t="shared" si="7"/>
        <v>3.4991446904480229E-4</v>
      </c>
      <c r="BC29">
        <f t="shared" si="14"/>
        <v>3.4991446904480229E-4</v>
      </c>
    </row>
    <row r="30" spans="1:55" x14ac:dyDescent="0.2">
      <c r="A30" s="12">
        <v>28</v>
      </c>
      <c r="B30" s="101">
        <f t="shared" si="0"/>
        <v>3391</v>
      </c>
      <c r="C30" s="102">
        <v>3391</v>
      </c>
      <c r="D30" s="16">
        <v>3282.8371999999999</v>
      </c>
      <c r="E30" s="16">
        <v>3.2948</v>
      </c>
      <c r="F30" s="16">
        <f t="shared" si="8"/>
        <v>0</v>
      </c>
      <c r="G30" s="30">
        <v>3600.0875999999998</v>
      </c>
      <c r="H30" s="102">
        <v>3391</v>
      </c>
      <c r="I30" s="16">
        <v>3250</v>
      </c>
      <c r="J30" s="16">
        <v>4.3384999999999998</v>
      </c>
      <c r="K30" s="16">
        <f t="shared" si="9"/>
        <v>0</v>
      </c>
      <c r="L30" s="30">
        <v>3602.5913</v>
      </c>
      <c r="M30" s="102">
        <v>3391</v>
      </c>
      <c r="N30" s="16">
        <v>3280.8847000000001</v>
      </c>
      <c r="O30" s="16">
        <v>3.3563000000000001</v>
      </c>
      <c r="P30" s="16">
        <f t="shared" si="10"/>
        <v>0</v>
      </c>
      <c r="Q30" s="30">
        <v>3600.0844000000002</v>
      </c>
      <c r="R30" s="16">
        <v>3391</v>
      </c>
      <c r="S30" s="16">
        <v>2719</v>
      </c>
      <c r="T30" s="16">
        <v>24.715</v>
      </c>
      <c r="U30" s="16">
        <f t="shared" si="11"/>
        <v>0</v>
      </c>
      <c r="V30" s="16">
        <v>156.536</v>
      </c>
      <c r="W30" s="102">
        <v>3391</v>
      </c>
      <c r="X30" s="16">
        <v>2719</v>
      </c>
      <c r="Y30" s="16">
        <v>24.715</v>
      </c>
      <c r="Z30" s="16">
        <f t="shared" si="12"/>
        <v>0</v>
      </c>
      <c r="AA30" s="30">
        <v>3600.0637000000002</v>
      </c>
      <c r="AB30" s="47">
        <v>3391</v>
      </c>
      <c r="AC30" s="16">
        <v>2719</v>
      </c>
      <c r="AD30" s="16">
        <v>24.715</v>
      </c>
      <c r="AE30" s="16">
        <f t="shared" si="13"/>
        <v>0</v>
      </c>
      <c r="AF30" s="30">
        <v>154.04400000000001</v>
      </c>
      <c r="AG30" s="2">
        <v>3391</v>
      </c>
      <c r="AH30" s="13">
        <f t="shared" si="1"/>
        <v>0</v>
      </c>
      <c r="AI30" s="2">
        <v>3391</v>
      </c>
      <c r="AJ30" s="16">
        <f t="shared" si="2"/>
        <v>0</v>
      </c>
      <c r="AK30" s="2">
        <v>95.24</v>
      </c>
      <c r="AL30" s="13">
        <v>3944</v>
      </c>
      <c r="AM30" s="13">
        <v>11395.75</v>
      </c>
      <c r="AN30" s="13">
        <v>158.30000000000001</v>
      </c>
      <c r="AO30" s="14">
        <v>10.3</v>
      </c>
      <c r="AP30" s="4">
        <v>3572</v>
      </c>
      <c r="AQ30" s="2">
        <v>21.05</v>
      </c>
      <c r="AR30" s="69">
        <f t="shared" si="3"/>
        <v>5.3376585078148038</v>
      </c>
      <c r="AS30" s="4">
        <v>3572</v>
      </c>
      <c r="AT30" s="2">
        <v>21.26</v>
      </c>
      <c r="AU30" s="69">
        <f t="shared" si="4"/>
        <v>5.3376585078148038</v>
      </c>
      <c r="AV30" s="4">
        <v>3552</v>
      </c>
      <c r="AW30" s="2">
        <v>52.05</v>
      </c>
      <c r="AX30" s="69">
        <f t="shared" si="5"/>
        <v>4.7478619876142725</v>
      </c>
      <c r="AY30" s="4">
        <v>3534</v>
      </c>
      <c r="AZ30" s="2">
        <v>44.74</v>
      </c>
      <c r="BA30" s="69">
        <f t="shared" si="6"/>
        <v>4.217045119433795</v>
      </c>
      <c r="BB30">
        <f t="shared" si="7"/>
        <v>0</v>
      </c>
      <c r="BC30">
        <f t="shared" si="14"/>
        <v>0</v>
      </c>
    </row>
    <row r="31" spans="1:55" x14ac:dyDescent="0.2">
      <c r="A31" s="12">
        <v>29</v>
      </c>
      <c r="B31" s="101">
        <f t="shared" si="0"/>
        <v>3206</v>
      </c>
      <c r="C31" s="102">
        <v>3207</v>
      </c>
      <c r="D31" s="16">
        <v>3080.0704000000001</v>
      </c>
      <c r="E31" s="16">
        <v>4.1210000000000004</v>
      </c>
      <c r="F31" s="16">
        <f t="shared" si="8"/>
        <v>3.1191515907673113E-2</v>
      </c>
      <c r="G31" s="30">
        <v>3600.0648999999999</v>
      </c>
      <c r="H31" s="102">
        <v>3207</v>
      </c>
      <c r="I31" s="16">
        <v>3047.5</v>
      </c>
      <c r="J31" s="16">
        <v>5.2337999999999996</v>
      </c>
      <c r="K31" s="16">
        <f t="shared" si="9"/>
        <v>3.1191515907673113E-2</v>
      </c>
      <c r="L31" s="30">
        <v>3601.1469999999999</v>
      </c>
      <c r="M31" s="102">
        <v>3206</v>
      </c>
      <c r="N31" s="16">
        <v>3117.2111</v>
      </c>
      <c r="O31" s="16">
        <v>2.8483000000000001</v>
      </c>
      <c r="P31" s="16">
        <f t="shared" si="10"/>
        <v>0</v>
      </c>
      <c r="Q31" s="30">
        <v>3600.82</v>
      </c>
      <c r="R31" s="16">
        <v>3719</v>
      </c>
      <c r="S31" s="16"/>
      <c r="T31" s="16"/>
      <c r="U31" s="16">
        <f t="shared" si="11"/>
        <v>16.001247660636306</v>
      </c>
      <c r="V31" s="16">
        <v>163.16239999999999</v>
      </c>
      <c r="W31" s="102">
        <v>3207</v>
      </c>
      <c r="X31" s="16">
        <v>2555</v>
      </c>
      <c r="Y31" s="16">
        <v>25.518599999999999</v>
      </c>
      <c r="Z31" s="16">
        <f t="shared" si="12"/>
        <v>3.1191515907673113E-2</v>
      </c>
      <c r="AA31" s="30">
        <v>3600.0616</v>
      </c>
      <c r="AB31" s="47">
        <v>3207</v>
      </c>
      <c r="AC31" s="16">
        <v>2555</v>
      </c>
      <c r="AD31" s="16">
        <v>25.518599999999999</v>
      </c>
      <c r="AE31" s="16">
        <f t="shared" si="13"/>
        <v>3.1191515907673113E-2</v>
      </c>
      <c r="AF31" s="30">
        <v>150.05109999999999</v>
      </c>
      <c r="AG31" s="2">
        <v>3207</v>
      </c>
      <c r="AH31" s="13">
        <f t="shared" si="1"/>
        <v>3.1191515907673113E-2</v>
      </c>
      <c r="AI31" s="2">
        <v>3207</v>
      </c>
      <c r="AJ31" s="16">
        <f t="shared" si="2"/>
        <v>3.1191515907673113E-2</v>
      </c>
      <c r="AK31" s="2">
        <v>83.12</v>
      </c>
      <c r="AL31" s="13">
        <v>3748</v>
      </c>
      <c r="AM31" s="13">
        <v>10939.28</v>
      </c>
      <c r="AN31" s="13">
        <v>159.80000000000001</v>
      </c>
      <c r="AO31" s="14">
        <v>7.92</v>
      </c>
      <c r="AP31" s="4">
        <v>3370</v>
      </c>
      <c r="AQ31" s="2">
        <v>16.27</v>
      </c>
      <c r="AR31" s="69">
        <f t="shared" si="3"/>
        <v>5.1154086088583908</v>
      </c>
      <c r="AS31" s="4">
        <v>3373</v>
      </c>
      <c r="AT31" s="2">
        <v>27.09</v>
      </c>
      <c r="AU31" s="69">
        <f t="shared" si="4"/>
        <v>5.20898315658141</v>
      </c>
      <c r="AV31" s="4">
        <v>3366</v>
      </c>
      <c r="AW31" s="2">
        <v>31.19</v>
      </c>
      <c r="AX31" s="69">
        <f t="shared" si="5"/>
        <v>4.9906425452276988</v>
      </c>
      <c r="AY31" s="4">
        <v>3338</v>
      </c>
      <c r="AZ31" s="2">
        <v>32.39</v>
      </c>
      <c r="BA31" s="69">
        <f t="shared" si="6"/>
        <v>4.1172800998128505</v>
      </c>
      <c r="BB31">
        <f t="shared" si="7"/>
        <v>3.1191515907673113E-2</v>
      </c>
      <c r="BC31">
        <f t="shared" si="14"/>
        <v>3.1191515907673113E-2</v>
      </c>
    </row>
    <row r="32" spans="1:55" x14ac:dyDescent="0.2">
      <c r="A32" s="12">
        <v>30</v>
      </c>
      <c r="B32" s="101">
        <f t="shared" si="0"/>
        <v>3138</v>
      </c>
      <c r="C32" s="102">
        <v>3138</v>
      </c>
      <c r="D32" s="16">
        <v>3066.8195000000001</v>
      </c>
      <c r="E32" s="16">
        <v>2.3210000000000002</v>
      </c>
      <c r="F32" s="16">
        <f t="shared" si="8"/>
        <v>0</v>
      </c>
      <c r="G32" s="30">
        <v>3600.3108000000002</v>
      </c>
      <c r="H32" s="102">
        <v>3138</v>
      </c>
      <c r="I32" s="16">
        <v>3041.875</v>
      </c>
      <c r="J32" s="16">
        <v>3.1600999999999999</v>
      </c>
      <c r="K32" s="16">
        <f t="shared" si="9"/>
        <v>0</v>
      </c>
      <c r="L32" s="30">
        <v>3608.0277000000001</v>
      </c>
      <c r="M32" s="102">
        <v>3138</v>
      </c>
      <c r="N32" s="16">
        <v>3061.0444000000002</v>
      </c>
      <c r="O32" s="16">
        <v>2.5139999999999998</v>
      </c>
      <c r="P32" s="16">
        <f t="shared" si="10"/>
        <v>0</v>
      </c>
      <c r="Q32" s="30">
        <v>3600.0623999999998</v>
      </c>
      <c r="R32" s="16">
        <v>3138</v>
      </c>
      <c r="S32" s="16">
        <v>2772.0221999999999</v>
      </c>
      <c r="T32" s="16">
        <v>13.2026</v>
      </c>
      <c r="U32" s="16">
        <f t="shared" si="11"/>
        <v>0</v>
      </c>
      <c r="V32" s="16">
        <v>150.15530000000001</v>
      </c>
      <c r="W32" s="102">
        <v>3138</v>
      </c>
      <c r="X32" s="16">
        <v>2509</v>
      </c>
      <c r="Y32" s="16">
        <v>25.069700000000001</v>
      </c>
      <c r="Z32" s="16">
        <f t="shared" si="12"/>
        <v>0</v>
      </c>
      <c r="AA32" s="30">
        <v>3600.0661</v>
      </c>
      <c r="AB32" s="47">
        <v>3138</v>
      </c>
      <c r="AC32" s="16">
        <v>2509</v>
      </c>
      <c r="AD32" s="16">
        <v>25.069700000000001</v>
      </c>
      <c r="AE32" s="16">
        <f t="shared" si="13"/>
        <v>0</v>
      </c>
      <c r="AF32" s="30">
        <v>150.0599</v>
      </c>
      <c r="AG32" s="2">
        <v>3138</v>
      </c>
      <c r="AH32" s="13">
        <f t="shared" si="1"/>
        <v>0</v>
      </c>
      <c r="AI32" s="2">
        <v>3138</v>
      </c>
      <c r="AJ32" s="16">
        <f t="shared" si="2"/>
        <v>0</v>
      </c>
      <c r="AK32" s="2">
        <v>91.73</v>
      </c>
      <c r="AL32" s="13">
        <v>3669</v>
      </c>
      <c r="AM32" s="13">
        <v>11521.68</v>
      </c>
      <c r="AN32" s="13">
        <v>179.7</v>
      </c>
      <c r="AO32" s="14">
        <v>8.73</v>
      </c>
      <c r="AP32" s="4">
        <v>3287</v>
      </c>
      <c r="AQ32" s="2">
        <v>19.059999999999999</v>
      </c>
      <c r="AR32" s="69">
        <f t="shared" si="3"/>
        <v>4.7482472912683242</v>
      </c>
      <c r="AS32" s="4">
        <v>3298</v>
      </c>
      <c r="AT32" s="2">
        <v>19.510000000000002</v>
      </c>
      <c r="AU32" s="69">
        <f t="shared" si="4"/>
        <v>5.0987890376035692</v>
      </c>
      <c r="AV32" s="4">
        <v>3287</v>
      </c>
      <c r="AW32" s="2">
        <v>30.04</v>
      </c>
      <c r="AX32" s="69">
        <f t="shared" si="5"/>
        <v>4.7482472912683242</v>
      </c>
      <c r="AY32" s="4">
        <v>3248</v>
      </c>
      <c r="AZ32" s="2">
        <v>16.649999999999999</v>
      </c>
      <c r="BA32" s="69">
        <f t="shared" si="6"/>
        <v>3.5054174633524537</v>
      </c>
      <c r="BB32">
        <f t="shared" si="7"/>
        <v>0</v>
      </c>
      <c r="BC32">
        <f t="shared" si="14"/>
        <v>0</v>
      </c>
    </row>
    <row r="33" spans="1:55" x14ac:dyDescent="0.2">
      <c r="A33" s="12">
        <v>31</v>
      </c>
      <c r="B33" s="101">
        <f t="shared" si="0"/>
        <v>3188.9983000000002</v>
      </c>
      <c r="C33" s="102">
        <v>3189</v>
      </c>
      <c r="D33" s="16">
        <v>3134.5333999999998</v>
      </c>
      <c r="E33" s="16">
        <v>1.7376</v>
      </c>
      <c r="F33" s="16">
        <f t="shared" si="8"/>
        <v>5.33082755108599E-5</v>
      </c>
      <c r="G33" s="30">
        <v>3600.0614</v>
      </c>
      <c r="H33" s="102">
        <v>3189</v>
      </c>
      <c r="I33" s="16">
        <v>3077.5093999999999</v>
      </c>
      <c r="J33" s="16">
        <v>3.6227999999999998</v>
      </c>
      <c r="K33" s="16">
        <f t="shared" si="9"/>
        <v>5.33082755108599E-5</v>
      </c>
      <c r="L33" s="30">
        <v>3600.3009000000002</v>
      </c>
      <c r="M33" s="102">
        <v>3188.9983000000002</v>
      </c>
      <c r="N33" s="16">
        <v>3135.3526999999999</v>
      </c>
      <c r="O33" s="16">
        <v>1.7110000000000001</v>
      </c>
      <c r="P33" s="16">
        <f t="shared" si="10"/>
        <v>0</v>
      </c>
      <c r="Q33" s="30">
        <v>3600.0619999999999</v>
      </c>
      <c r="R33" s="16">
        <v>3189</v>
      </c>
      <c r="S33" s="16">
        <v>2794.03</v>
      </c>
      <c r="T33" s="16">
        <v>14.136200000000001</v>
      </c>
      <c r="U33" s="16">
        <f t="shared" si="11"/>
        <v>5.33082755108599E-5</v>
      </c>
      <c r="V33" s="16">
        <v>150.208</v>
      </c>
      <c r="W33" s="102">
        <v>3189</v>
      </c>
      <c r="X33" s="16">
        <v>2574</v>
      </c>
      <c r="Y33" s="16">
        <v>23.892800000000001</v>
      </c>
      <c r="Z33" s="16">
        <f t="shared" si="12"/>
        <v>5.33082755108599E-5</v>
      </c>
      <c r="AA33" s="30">
        <v>3600.0643</v>
      </c>
      <c r="AB33" s="47">
        <v>3189</v>
      </c>
      <c r="AC33" s="16">
        <v>2574</v>
      </c>
      <c r="AD33" s="16">
        <v>23.892800000000001</v>
      </c>
      <c r="AE33" s="16">
        <f t="shared" si="13"/>
        <v>5.33082755108599E-5</v>
      </c>
      <c r="AF33" s="30">
        <v>150.08770000000001</v>
      </c>
      <c r="AG33" s="2">
        <v>3189</v>
      </c>
      <c r="AH33" s="13">
        <f t="shared" si="1"/>
        <v>5.33082755108599E-5</v>
      </c>
      <c r="AI33" s="2">
        <v>3190.1</v>
      </c>
      <c r="AJ33" s="16">
        <f t="shared" si="2"/>
        <v>3.4546898315991878E-2</v>
      </c>
      <c r="AK33" s="2">
        <v>82.57</v>
      </c>
      <c r="AL33" s="13">
        <v>3713</v>
      </c>
      <c r="AM33" s="13">
        <v>10487.24</v>
      </c>
      <c r="AN33" s="13">
        <v>156.80000000000001</v>
      </c>
      <c r="AO33" s="14">
        <v>7.25</v>
      </c>
      <c r="AP33" s="4">
        <v>3344</v>
      </c>
      <c r="AQ33" s="2">
        <v>15.95</v>
      </c>
      <c r="AR33" s="69">
        <f t="shared" si="3"/>
        <v>4.860513723070965</v>
      </c>
      <c r="AS33" s="4">
        <v>3344</v>
      </c>
      <c r="AT33" s="2">
        <v>17.13</v>
      </c>
      <c r="AU33" s="69">
        <f t="shared" si="4"/>
        <v>4.860513723070965</v>
      </c>
      <c r="AV33" s="4">
        <v>3321</v>
      </c>
      <c r="AW33" s="2">
        <v>39.58</v>
      </c>
      <c r="AX33" s="69">
        <f t="shared" si="5"/>
        <v>4.1392841131335754</v>
      </c>
      <c r="AY33" s="4">
        <v>3346</v>
      </c>
      <c r="AZ33" s="2">
        <v>32.380000000000003</v>
      </c>
      <c r="BA33" s="69">
        <f t="shared" si="6"/>
        <v>4.9232293413263903</v>
      </c>
      <c r="BB33">
        <f t="shared" si="7"/>
        <v>5.33082755108599E-5</v>
      </c>
      <c r="BC33">
        <f t="shared" si="14"/>
        <v>5.33082755108599E-5</v>
      </c>
    </row>
    <row r="34" spans="1:55" x14ac:dyDescent="0.2">
      <c r="A34" s="12">
        <v>32</v>
      </c>
      <c r="B34" s="101">
        <f t="shared" si="0"/>
        <v>3466</v>
      </c>
      <c r="C34" s="102">
        <v>3466</v>
      </c>
      <c r="D34" s="16">
        <v>3340.5057000000002</v>
      </c>
      <c r="E34" s="16">
        <v>3.7566999999999999</v>
      </c>
      <c r="F34" s="16">
        <f t="shared" si="8"/>
        <v>0</v>
      </c>
      <c r="G34" s="30">
        <v>3600.7721999999999</v>
      </c>
      <c r="H34" s="102">
        <v>3466</v>
      </c>
      <c r="I34" s="16">
        <v>3331.0001000000002</v>
      </c>
      <c r="J34" s="16">
        <v>4.0528000000000004</v>
      </c>
      <c r="K34" s="16">
        <f t="shared" si="9"/>
        <v>0</v>
      </c>
      <c r="L34" s="30">
        <v>3623.9115000000002</v>
      </c>
      <c r="M34" s="102">
        <v>3466</v>
      </c>
      <c r="N34" s="16">
        <v>3329.2552999999998</v>
      </c>
      <c r="O34" s="16">
        <v>4.1074000000000002</v>
      </c>
      <c r="P34" s="16">
        <f t="shared" si="10"/>
        <v>0</v>
      </c>
      <c r="Q34" s="30">
        <v>3600.1257000000001</v>
      </c>
      <c r="R34" s="16">
        <v>4019</v>
      </c>
      <c r="S34" s="16"/>
      <c r="T34" s="16"/>
      <c r="U34" s="16">
        <f t="shared" si="11"/>
        <v>15.954991344489326</v>
      </c>
      <c r="V34" s="16">
        <v>165.9855</v>
      </c>
      <c r="W34" s="102">
        <v>3466</v>
      </c>
      <c r="X34" s="16">
        <v>3333.7606999999998</v>
      </c>
      <c r="Y34" s="16">
        <v>3.9666999999999999</v>
      </c>
      <c r="Z34" s="16">
        <f t="shared" si="12"/>
        <v>0</v>
      </c>
      <c r="AA34" s="30">
        <v>3600.0724</v>
      </c>
      <c r="AB34" s="47">
        <v>3536</v>
      </c>
      <c r="AC34" s="16"/>
      <c r="AD34" s="16"/>
      <c r="AE34" s="16">
        <f t="shared" si="13"/>
        <v>2.0196191575302942</v>
      </c>
      <c r="AF34" s="30">
        <v>150.3331</v>
      </c>
      <c r="AG34" s="2">
        <v>3466</v>
      </c>
      <c r="AH34" s="13">
        <f t="shared" si="1"/>
        <v>0</v>
      </c>
      <c r="AI34" s="2">
        <v>3466.2</v>
      </c>
      <c r="AJ34" s="16">
        <f t="shared" si="2"/>
        <v>5.770340450081307E-3</v>
      </c>
      <c r="AK34" s="2">
        <v>98.26</v>
      </c>
      <c r="AL34" s="13">
        <v>4039</v>
      </c>
      <c r="AM34" s="13">
        <v>12218.9</v>
      </c>
      <c r="AN34" s="13">
        <v>165.9</v>
      </c>
      <c r="AO34" s="14">
        <v>11.35</v>
      </c>
      <c r="AP34" s="4">
        <v>3629</v>
      </c>
      <c r="AQ34" s="2">
        <v>21.47</v>
      </c>
      <c r="AR34" s="69">
        <f t="shared" si="3"/>
        <v>4.7028274668205423</v>
      </c>
      <c r="AS34" s="4">
        <v>3629</v>
      </c>
      <c r="AT34" s="2">
        <v>22.41</v>
      </c>
      <c r="AU34" s="69">
        <f t="shared" si="4"/>
        <v>4.7028274668205423</v>
      </c>
      <c r="AV34" s="4">
        <v>3603</v>
      </c>
      <c r="AW34" s="2">
        <v>40.14</v>
      </c>
      <c r="AX34" s="69">
        <f t="shared" si="5"/>
        <v>3.9526832083092907</v>
      </c>
      <c r="AY34" s="4">
        <v>3649</v>
      </c>
      <c r="AZ34" s="2">
        <v>36.979999999999997</v>
      </c>
      <c r="BA34" s="69">
        <f t="shared" si="6"/>
        <v>5.2798615118291981</v>
      </c>
      <c r="BB34">
        <f t="shared" si="7"/>
        <v>0</v>
      </c>
      <c r="BC34">
        <f t="shared" si="14"/>
        <v>2.0196191575302942</v>
      </c>
    </row>
    <row r="35" spans="1:55" x14ac:dyDescent="0.2">
      <c r="A35" s="12">
        <v>33</v>
      </c>
      <c r="B35" s="101">
        <f t="shared" ref="B35:B66" si="15">MIN(C35,W35,H35,M35,AG35,AP35,AS35,AV35,AY35)</f>
        <v>3547.9913999999999</v>
      </c>
      <c r="C35" s="102">
        <v>3547.9913999999999</v>
      </c>
      <c r="D35" s="16">
        <v>3409.0001999999999</v>
      </c>
      <c r="E35" s="16">
        <v>4.0772000000000004</v>
      </c>
      <c r="F35" s="16">
        <f t="shared" si="8"/>
        <v>0</v>
      </c>
      <c r="G35" s="30">
        <v>3600.1601000000001</v>
      </c>
      <c r="H35" s="102">
        <v>3548</v>
      </c>
      <c r="I35" s="16">
        <v>3408.5</v>
      </c>
      <c r="J35" s="16">
        <v>4.0926999999999998</v>
      </c>
      <c r="K35" s="16">
        <f t="shared" si="9"/>
        <v>2.4239066645186796E-4</v>
      </c>
      <c r="L35" s="30">
        <v>3611.8525</v>
      </c>
      <c r="M35" s="102">
        <v>3548</v>
      </c>
      <c r="N35" s="16">
        <v>3408.2501000000002</v>
      </c>
      <c r="O35" s="16">
        <v>4.1002999999999998</v>
      </c>
      <c r="P35" s="16">
        <f t="shared" si="10"/>
        <v>2.4239066645186796E-4</v>
      </c>
      <c r="Q35" s="30">
        <v>3600.1556999999998</v>
      </c>
      <c r="R35" s="16">
        <v>3681</v>
      </c>
      <c r="S35" s="16"/>
      <c r="T35" s="16"/>
      <c r="U35" s="16">
        <f t="shared" si="11"/>
        <v>3.7488422322556962</v>
      </c>
      <c r="V35" s="16">
        <v>150.3689</v>
      </c>
      <c r="W35" s="102">
        <v>3548</v>
      </c>
      <c r="X35" s="16">
        <v>3366.3939999999998</v>
      </c>
      <c r="Y35" s="16">
        <v>5.3947000000000003</v>
      </c>
      <c r="Z35" s="16">
        <f t="shared" si="12"/>
        <v>2.4239066645186796E-4</v>
      </c>
      <c r="AA35" s="30">
        <v>3600.0646999999999</v>
      </c>
      <c r="AB35" s="47">
        <v>3741</v>
      </c>
      <c r="AC35" s="16"/>
      <c r="AD35" s="16"/>
      <c r="AE35" s="16">
        <f t="shared" si="13"/>
        <v>5.4399399051530999</v>
      </c>
      <c r="AF35" s="30">
        <v>150.38560000000001</v>
      </c>
      <c r="AG35" s="2">
        <v>3548</v>
      </c>
      <c r="AH35" s="13">
        <f t="shared" ref="AH35:AH66" si="16">(AG35-B35)/B35*100</f>
        <v>2.4239066645186796E-4</v>
      </c>
      <c r="AI35" s="2">
        <v>3548</v>
      </c>
      <c r="AJ35" s="16">
        <f t="shared" ref="AJ35:AJ66" si="17">(AI35-B35)/B35*100</f>
        <v>2.4239066645186796E-4</v>
      </c>
      <c r="AK35" s="2">
        <v>107.14</v>
      </c>
      <c r="AL35" s="13">
        <v>4123</v>
      </c>
      <c r="AM35" s="13">
        <v>13011.9</v>
      </c>
      <c r="AN35" s="13">
        <v>163.5</v>
      </c>
      <c r="AO35" s="14">
        <v>11.34</v>
      </c>
      <c r="AP35" s="4">
        <v>3678</v>
      </c>
      <c r="AQ35" s="2">
        <v>24.96</v>
      </c>
      <c r="AR35" s="69">
        <f t="shared" ref="AR35:AR66" si="18">(AP35-B35)/B35*100</f>
        <v>3.6642873486108258</v>
      </c>
      <c r="AS35" s="4">
        <v>3678</v>
      </c>
      <c r="AT35" s="2">
        <v>52.35</v>
      </c>
      <c r="AU35" s="69">
        <f t="shared" ref="AU35:AU66" si="19">(AS35-B35)/B35*100</f>
        <v>3.6642873486108258</v>
      </c>
      <c r="AV35" s="4">
        <v>3672</v>
      </c>
      <c r="AW35" s="2">
        <v>94.7</v>
      </c>
      <c r="AX35" s="69">
        <f t="shared" ref="AX35:AX66" si="20">(AV35-B35)/B35*100</f>
        <v>3.4951775813210859</v>
      </c>
      <c r="AY35" s="4">
        <v>3730</v>
      </c>
      <c r="AZ35" s="2">
        <v>56.53</v>
      </c>
      <c r="BA35" s="69">
        <f t="shared" ref="BA35:BA66" si="21">(AY35-B35)/B35*100</f>
        <v>5.1299053317885761</v>
      </c>
      <c r="BB35">
        <f t="shared" ref="BB35:BB66" si="22">(W35-B35)/B35*100</f>
        <v>2.4239066645186796E-4</v>
      </c>
      <c r="BC35">
        <f t="shared" si="14"/>
        <v>5.4399399051530999</v>
      </c>
    </row>
    <row r="36" spans="1:55" x14ac:dyDescent="0.2">
      <c r="A36" s="12">
        <v>34</v>
      </c>
      <c r="B36" s="101">
        <f t="shared" si="15"/>
        <v>3377</v>
      </c>
      <c r="C36" s="102">
        <v>3377</v>
      </c>
      <c r="D36" s="16">
        <v>3225.6669000000002</v>
      </c>
      <c r="E36" s="16">
        <v>4.6914999999999996</v>
      </c>
      <c r="F36" s="16">
        <f t="shared" si="8"/>
        <v>0</v>
      </c>
      <c r="G36" s="30">
        <v>3600.0801000000001</v>
      </c>
      <c r="H36" s="102">
        <v>3377</v>
      </c>
      <c r="I36" s="16">
        <v>3223.3352</v>
      </c>
      <c r="J36" s="16">
        <v>4.7672999999999996</v>
      </c>
      <c r="K36" s="16">
        <f t="shared" si="9"/>
        <v>0</v>
      </c>
      <c r="L36" s="30">
        <v>3600.1223</v>
      </c>
      <c r="M36" s="102">
        <v>3377</v>
      </c>
      <c r="N36" s="16">
        <v>3260.5949999999998</v>
      </c>
      <c r="O36" s="16">
        <v>3.5701000000000001</v>
      </c>
      <c r="P36" s="16">
        <f t="shared" si="10"/>
        <v>0</v>
      </c>
      <c r="Q36" s="30">
        <v>3600.0830000000001</v>
      </c>
      <c r="R36" s="16">
        <v>3377</v>
      </c>
      <c r="S36" s="16">
        <v>2982.0201000000002</v>
      </c>
      <c r="T36" s="16">
        <v>13.2454</v>
      </c>
      <c r="U36" s="16">
        <f t="shared" si="11"/>
        <v>0</v>
      </c>
      <c r="V36" s="16">
        <v>150.06280000000001</v>
      </c>
      <c r="W36" s="102">
        <v>3377</v>
      </c>
      <c r="X36" s="16">
        <v>2706</v>
      </c>
      <c r="Y36" s="16">
        <v>24.796700000000001</v>
      </c>
      <c r="Z36" s="16">
        <f t="shared" si="12"/>
        <v>0</v>
      </c>
      <c r="AA36" s="30">
        <v>3600.0702000000001</v>
      </c>
      <c r="AB36" s="47">
        <v>3377</v>
      </c>
      <c r="AC36" s="16">
        <v>2706</v>
      </c>
      <c r="AD36" s="16">
        <v>24.796700000000001</v>
      </c>
      <c r="AE36" s="16">
        <f t="shared" si="13"/>
        <v>0</v>
      </c>
      <c r="AF36" s="30">
        <v>150.06100000000001</v>
      </c>
      <c r="AG36" s="2">
        <v>3377</v>
      </c>
      <c r="AH36" s="13">
        <f t="shared" si="16"/>
        <v>0</v>
      </c>
      <c r="AI36" s="2">
        <v>3379.5</v>
      </c>
      <c r="AJ36" s="16">
        <f t="shared" si="17"/>
        <v>7.4030204323363935E-2</v>
      </c>
      <c r="AK36" s="2">
        <v>96.3</v>
      </c>
      <c r="AL36" s="13">
        <v>3956</v>
      </c>
      <c r="AM36" s="13">
        <v>11377.21</v>
      </c>
      <c r="AN36" s="13">
        <v>170.9</v>
      </c>
      <c r="AO36" s="14">
        <v>9.61</v>
      </c>
      <c r="AP36" s="4">
        <v>3536</v>
      </c>
      <c r="AQ36" s="2">
        <v>32.270000000000003</v>
      </c>
      <c r="AR36" s="69">
        <f t="shared" si="18"/>
        <v>4.7083209949659466</v>
      </c>
      <c r="AS36" s="4">
        <v>3518</v>
      </c>
      <c r="AT36" s="2">
        <v>21.23</v>
      </c>
      <c r="AU36" s="69">
        <f t="shared" si="19"/>
        <v>4.1753035238377256</v>
      </c>
      <c r="AV36" s="4">
        <v>3535</v>
      </c>
      <c r="AW36" s="2">
        <v>42.5</v>
      </c>
      <c r="AX36" s="69">
        <f t="shared" si="20"/>
        <v>4.6787089132366004</v>
      </c>
      <c r="AY36" s="4">
        <v>3551</v>
      </c>
      <c r="AZ36" s="2">
        <v>32.799999999999997</v>
      </c>
      <c r="BA36" s="69">
        <f t="shared" si="21"/>
        <v>5.15250222090613</v>
      </c>
      <c r="BB36">
        <f t="shared" si="22"/>
        <v>0</v>
      </c>
      <c r="BC36">
        <f t="shared" si="14"/>
        <v>0</v>
      </c>
    </row>
    <row r="37" spans="1:55" x14ac:dyDescent="0.2">
      <c r="A37" s="12">
        <v>35</v>
      </c>
      <c r="B37" s="101">
        <f t="shared" si="15"/>
        <v>3387</v>
      </c>
      <c r="C37" s="102">
        <v>3389</v>
      </c>
      <c r="D37" s="16">
        <v>3276.2712000000001</v>
      </c>
      <c r="E37" s="16">
        <v>3.4407999999999999</v>
      </c>
      <c r="F37" s="16">
        <f t="shared" si="8"/>
        <v>5.9049306170652495E-2</v>
      </c>
      <c r="G37" s="30">
        <v>3600.0749000000001</v>
      </c>
      <c r="H37" s="102">
        <v>3389</v>
      </c>
      <c r="I37" s="16">
        <v>3252.5</v>
      </c>
      <c r="J37" s="16">
        <v>4.1967999999999996</v>
      </c>
      <c r="K37" s="16">
        <f t="shared" si="9"/>
        <v>5.9049306170652495E-2</v>
      </c>
      <c r="L37" s="30">
        <v>3607.8404999999998</v>
      </c>
      <c r="M37" s="102">
        <v>3389</v>
      </c>
      <c r="N37" s="16">
        <v>3255</v>
      </c>
      <c r="O37" s="16">
        <v>4.1166999999999998</v>
      </c>
      <c r="P37" s="16">
        <f t="shared" si="10"/>
        <v>5.9049306170652495E-2</v>
      </c>
      <c r="Q37" s="30">
        <v>3600.0718999999999</v>
      </c>
      <c r="R37" s="16">
        <v>3389</v>
      </c>
      <c r="S37" s="16">
        <v>2726</v>
      </c>
      <c r="T37" s="16">
        <v>24.321300000000001</v>
      </c>
      <c r="U37" s="16">
        <f t="shared" si="11"/>
        <v>5.9049306170652495E-2</v>
      </c>
      <c r="V37" s="16">
        <v>158.59350000000001</v>
      </c>
      <c r="W37" s="102">
        <v>3389</v>
      </c>
      <c r="X37" s="16">
        <v>2726</v>
      </c>
      <c r="Y37" s="16">
        <v>24.321300000000001</v>
      </c>
      <c r="Z37" s="16">
        <f t="shared" si="12"/>
        <v>5.9049306170652495E-2</v>
      </c>
      <c r="AA37" s="30">
        <v>3600.0754999999999</v>
      </c>
      <c r="AB37" s="47">
        <v>3389</v>
      </c>
      <c r="AC37" s="16">
        <v>2726</v>
      </c>
      <c r="AD37" s="16">
        <v>24.321300000000001</v>
      </c>
      <c r="AE37" s="16">
        <f t="shared" si="13"/>
        <v>5.9049306170652495E-2</v>
      </c>
      <c r="AF37" s="30">
        <v>157.97819999999999</v>
      </c>
      <c r="AG37" s="2">
        <v>3387</v>
      </c>
      <c r="AH37" s="13">
        <f t="shared" si="16"/>
        <v>0</v>
      </c>
      <c r="AI37" s="2">
        <v>3388.8</v>
      </c>
      <c r="AJ37" s="16">
        <f t="shared" si="17"/>
        <v>5.3144375553592617E-2</v>
      </c>
      <c r="AK37" s="2">
        <v>96.03</v>
      </c>
      <c r="AL37" s="13">
        <v>3952</v>
      </c>
      <c r="AM37" s="13">
        <v>11963.06</v>
      </c>
      <c r="AN37" s="13">
        <v>162.9</v>
      </c>
      <c r="AO37" s="14">
        <v>10.130000000000001</v>
      </c>
      <c r="AP37" s="4">
        <v>3546</v>
      </c>
      <c r="AQ37" s="2">
        <v>22.83</v>
      </c>
      <c r="AR37" s="69">
        <f t="shared" si="18"/>
        <v>4.6944198405668738</v>
      </c>
      <c r="AS37" s="4">
        <v>3592</v>
      </c>
      <c r="AT37" s="2">
        <v>22.35</v>
      </c>
      <c r="AU37" s="69">
        <f t="shared" si="19"/>
        <v>6.052553882491881</v>
      </c>
      <c r="AV37" s="4">
        <v>3546</v>
      </c>
      <c r="AW37" s="2">
        <v>35.68</v>
      </c>
      <c r="AX37" s="69">
        <f t="shared" si="20"/>
        <v>4.6944198405668738</v>
      </c>
      <c r="AY37" s="4">
        <v>3516</v>
      </c>
      <c r="AZ37" s="2">
        <v>38.99</v>
      </c>
      <c r="BA37" s="69">
        <f t="shared" si="21"/>
        <v>3.8086802480070863</v>
      </c>
      <c r="BB37">
        <f t="shared" si="22"/>
        <v>5.9049306170652495E-2</v>
      </c>
      <c r="BC37">
        <f t="shared" si="14"/>
        <v>5.9049306170652495E-2</v>
      </c>
    </row>
    <row r="38" spans="1:55" x14ac:dyDescent="0.2">
      <c r="A38" s="12">
        <v>36</v>
      </c>
      <c r="B38" s="101">
        <f t="shared" si="15"/>
        <v>3388.9996000000001</v>
      </c>
      <c r="C38" s="102">
        <v>3389</v>
      </c>
      <c r="D38" s="16">
        <v>3291.7161999999998</v>
      </c>
      <c r="E38" s="16">
        <v>2.9554</v>
      </c>
      <c r="F38" s="16">
        <f t="shared" si="8"/>
        <v>1.1802893098588497E-5</v>
      </c>
      <c r="G38" s="30">
        <v>3600.0805</v>
      </c>
      <c r="H38" s="102">
        <v>3389</v>
      </c>
      <c r="I38" s="16">
        <v>3219.0018</v>
      </c>
      <c r="J38" s="16">
        <v>5.2811000000000003</v>
      </c>
      <c r="K38" s="16">
        <f t="shared" si="9"/>
        <v>1.1802893098588497E-5</v>
      </c>
      <c r="L38" s="30">
        <v>3606.4124999999999</v>
      </c>
      <c r="M38" s="102">
        <v>3388.9996000000001</v>
      </c>
      <c r="N38" s="16">
        <v>3247.5974999999999</v>
      </c>
      <c r="O38" s="16">
        <v>4.3540999999999999</v>
      </c>
      <c r="P38" s="16">
        <f t="shared" si="10"/>
        <v>0</v>
      </c>
      <c r="Q38" s="30">
        <v>3600.0734000000002</v>
      </c>
      <c r="R38" s="16">
        <v>3389</v>
      </c>
      <c r="S38" s="16">
        <v>2931.0313999999998</v>
      </c>
      <c r="T38" s="16">
        <v>15.6248</v>
      </c>
      <c r="U38" s="16">
        <f t="shared" si="11"/>
        <v>1.1802893098588497E-5</v>
      </c>
      <c r="V38" s="16">
        <v>150.0421</v>
      </c>
      <c r="W38" s="102">
        <v>3389</v>
      </c>
      <c r="X38" s="16">
        <v>2695</v>
      </c>
      <c r="Y38" s="16">
        <v>25.7514</v>
      </c>
      <c r="Z38" s="16">
        <f t="shared" si="12"/>
        <v>1.1802893098588497E-5</v>
      </c>
      <c r="AA38" s="30">
        <v>3600.0682999999999</v>
      </c>
      <c r="AB38" s="47">
        <v>3389</v>
      </c>
      <c r="AC38" s="16">
        <v>2695</v>
      </c>
      <c r="AD38" s="16">
        <v>25.7514</v>
      </c>
      <c r="AE38" s="16">
        <f t="shared" si="13"/>
        <v>1.1802893098588497E-5</v>
      </c>
      <c r="AF38" s="30">
        <v>150.0548</v>
      </c>
      <c r="AG38" s="2">
        <v>3389</v>
      </c>
      <c r="AH38" s="13">
        <f t="shared" si="16"/>
        <v>1.1802893098588497E-5</v>
      </c>
      <c r="AI38" s="2">
        <v>3389</v>
      </c>
      <c r="AJ38" s="16">
        <f t="shared" si="17"/>
        <v>1.1802893098588497E-5</v>
      </c>
      <c r="AK38" s="2">
        <v>89.51</v>
      </c>
      <c r="AL38" s="13">
        <v>3914</v>
      </c>
      <c r="AM38" s="13">
        <v>11802.3</v>
      </c>
      <c r="AN38" s="13">
        <v>146.6</v>
      </c>
      <c r="AO38" s="14">
        <v>9.39</v>
      </c>
      <c r="AP38" s="4">
        <v>3485</v>
      </c>
      <c r="AQ38" s="2">
        <v>18.27</v>
      </c>
      <c r="AR38" s="69">
        <f t="shared" si="18"/>
        <v>2.8327061472654025</v>
      </c>
      <c r="AS38" s="4">
        <v>3485</v>
      </c>
      <c r="AT38" s="2">
        <v>23.06</v>
      </c>
      <c r="AU38" s="69">
        <f t="shared" si="19"/>
        <v>2.8327061472654025</v>
      </c>
      <c r="AV38" s="4">
        <v>3485</v>
      </c>
      <c r="AW38" s="2">
        <v>28.74</v>
      </c>
      <c r="AX38" s="69">
        <f t="shared" si="20"/>
        <v>2.8327061472654025</v>
      </c>
      <c r="AY38" s="4">
        <v>3473</v>
      </c>
      <c r="AZ38" s="2">
        <v>35.47</v>
      </c>
      <c r="BA38" s="69">
        <f t="shared" si="21"/>
        <v>2.4786193542188641</v>
      </c>
      <c r="BB38">
        <f t="shared" si="22"/>
        <v>1.1802893098588497E-5</v>
      </c>
      <c r="BC38">
        <f t="shared" si="14"/>
        <v>1.1802893098588497E-5</v>
      </c>
    </row>
    <row r="39" spans="1:55" x14ac:dyDescent="0.2">
      <c r="A39" s="12">
        <v>37</v>
      </c>
      <c r="B39" s="101">
        <f t="shared" si="15"/>
        <v>3560</v>
      </c>
      <c r="C39" s="102">
        <v>3560</v>
      </c>
      <c r="D39" s="16">
        <v>3438.5079999999998</v>
      </c>
      <c r="E39" s="16">
        <v>3.5333000000000001</v>
      </c>
      <c r="F39" s="16">
        <f t="shared" si="8"/>
        <v>0</v>
      </c>
      <c r="G39" s="30">
        <v>3601.2298000000001</v>
      </c>
      <c r="H39" s="102">
        <v>3560</v>
      </c>
      <c r="I39" s="16">
        <v>3433.0016999999998</v>
      </c>
      <c r="J39" s="16">
        <v>3.6993</v>
      </c>
      <c r="K39" s="16">
        <f t="shared" si="9"/>
        <v>0</v>
      </c>
      <c r="L39" s="30">
        <v>3600.1763000000001</v>
      </c>
      <c r="M39" s="102">
        <v>3560</v>
      </c>
      <c r="N39" s="16">
        <v>3440.0003999999999</v>
      </c>
      <c r="O39" s="16">
        <v>3.4883999999999999</v>
      </c>
      <c r="P39" s="16">
        <f t="shared" si="10"/>
        <v>0</v>
      </c>
      <c r="Q39" s="30">
        <v>3600.1414</v>
      </c>
      <c r="R39" s="16">
        <v>3570</v>
      </c>
      <c r="S39" s="16"/>
      <c r="T39" s="16"/>
      <c r="U39" s="16">
        <f t="shared" si="11"/>
        <v>0.2808988764044944</v>
      </c>
      <c r="V39" s="16">
        <v>150.3305</v>
      </c>
      <c r="W39" s="102">
        <v>3567</v>
      </c>
      <c r="X39" s="16">
        <v>2882</v>
      </c>
      <c r="Y39" s="16">
        <v>23.7682</v>
      </c>
      <c r="Z39" s="16">
        <f t="shared" si="12"/>
        <v>0.19662921348314608</v>
      </c>
      <c r="AA39" s="30">
        <v>3600.0761000000002</v>
      </c>
      <c r="AB39" s="47">
        <v>4246</v>
      </c>
      <c r="AC39" s="16"/>
      <c r="AD39" s="16"/>
      <c r="AE39" s="16">
        <f t="shared" si="13"/>
        <v>19.269662921348317</v>
      </c>
      <c r="AF39" s="30">
        <v>184.8433</v>
      </c>
      <c r="AG39" s="2">
        <v>3567</v>
      </c>
      <c r="AH39" s="13">
        <f t="shared" si="16"/>
        <v>0.19662921348314608</v>
      </c>
      <c r="AI39" s="2">
        <v>3567</v>
      </c>
      <c r="AJ39" s="16">
        <f t="shared" si="17"/>
        <v>0.19662921348314608</v>
      </c>
      <c r="AK39" s="2">
        <v>109.6</v>
      </c>
      <c r="AL39" s="13">
        <v>4145</v>
      </c>
      <c r="AM39" s="13">
        <v>12709.4</v>
      </c>
      <c r="AN39" s="13">
        <v>163.1</v>
      </c>
      <c r="AO39" s="14">
        <v>12.94</v>
      </c>
      <c r="AP39" s="4">
        <v>3750</v>
      </c>
      <c r="AQ39" s="2">
        <v>43.76</v>
      </c>
      <c r="AR39" s="69">
        <f t="shared" si="18"/>
        <v>5.3370786516853927</v>
      </c>
      <c r="AS39" s="4">
        <v>3707</v>
      </c>
      <c r="AT39" s="2">
        <v>41.62</v>
      </c>
      <c r="AU39" s="69">
        <f t="shared" si="19"/>
        <v>4.1292134831460672</v>
      </c>
      <c r="AV39" s="4">
        <v>3750</v>
      </c>
      <c r="AW39" s="2">
        <v>58.23</v>
      </c>
      <c r="AX39" s="69">
        <f t="shared" si="20"/>
        <v>5.3370786516853927</v>
      </c>
      <c r="AY39" s="4">
        <v>3716</v>
      </c>
      <c r="AZ39" s="2">
        <v>39.799999999999997</v>
      </c>
      <c r="BA39" s="69">
        <f t="shared" si="21"/>
        <v>4.382022471910112</v>
      </c>
      <c r="BB39">
        <f t="shared" si="22"/>
        <v>0.19662921348314608</v>
      </c>
      <c r="BC39">
        <f t="shared" si="14"/>
        <v>19.269662921348317</v>
      </c>
    </row>
    <row r="40" spans="1:55" x14ac:dyDescent="0.2">
      <c r="A40" s="12">
        <v>38</v>
      </c>
      <c r="B40" s="101">
        <f t="shared" si="15"/>
        <v>3509</v>
      </c>
      <c r="C40" s="102">
        <v>3509</v>
      </c>
      <c r="D40" s="16">
        <v>3388</v>
      </c>
      <c r="E40" s="16">
        <v>3.5714000000000001</v>
      </c>
      <c r="F40" s="16">
        <f t="shared" si="8"/>
        <v>0</v>
      </c>
      <c r="G40" s="30">
        <v>3602.8877000000002</v>
      </c>
      <c r="H40" s="102">
        <v>3509</v>
      </c>
      <c r="I40" s="16">
        <v>3384.0003000000002</v>
      </c>
      <c r="J40" s="16">
        <v>3.6938</v>
      </c>
      <c r="K40" s="16">
        <f t="shared" si="9"/>
        <v>0</v>
      </c>
      <c r="L40" s="30">
        <v>3601.0454</v>
      </c>
      <c r="M40" s="102">
        <v>3521</v>
      </c>
      <c r="N40" s="16">
        <v>3409.1082999999999</v>
      </c>
      <c r="O40" s="16">
        <v>3.2820999999999998</v>
      </c>
      <c r="P40" s="16">
        <f t="shared" si="10"/>
        <v>0.34197777144485608</v>
      </c>
      <c r="Q40" s="30">
        <v>3600.1417999999999</v>
      </c>
      <c r="R40" s="16">
        <v>3521</v>
      </c>
      <c r="S40" s="16">
        <v>2803</v>
      </c>
      <c r="T40" s="16">
        <v>25.615400000000001</v>
      </c>
      <c r="U40" s="16">
        <f t="shared" si="11"/>
        <v>0.34197777144485608</v>
      </c>
      <c r="V40" s="16">
        <v>150.06790000000001</v>
      </c>
      <c r="W40" s="102">
        <v>3521</v>
      </c>
      <c r="X40" s="16">
        <v>2803</v>
      </c>
      <c r="Y40" s="16">
        <v>25.615400000000001</v>
      </c>
      <c r="Z40" s="16">
        <f t="shared" si="12"/>
        <v>0.34197777144485608</v>
      </c>
      <c r="AA40" s="30">
        <v>3600.0740000000001</v>
      </c>
      <c r="AB40" s="47">
        <v>3521</v>
      </c>
      <c r="AC40" s="16">
        <v>2803</v>
      </c>
      <c r="AD40" s="16">
        <v>25.615400000000001</v>
      </c>
      <c r="AE40" s="16">
        <f t="shared" si="13"/>
        <v>0.34197777144485608</v>
      </c>
      <c r="AF40" s="30">
        <v>150.06530000000001</v>
      </c>
      <c r="AG40" s="2">
        <v>3521</v>
      </c>
      <c r="AH40" s="13">
        <f t="shared" si="16"/>
        <v>0.34197777144485608</v>
      </c>
      <c r="AI40" s="2">
        <v>3521</v>
      </c>
      <c r="AJ40" s="16">
        <f t="shared" si="17"/>
        <v>0.34197777144485608</v>
      </c>
      <c r="AK40" s="2">
        <v>100.37</v>
      </c>
      <c r="AL40" s="13">
        <v>4106</v>
      </c>
      <c r="AM40" s="13">
        <v>13155.4</v>
      </c>
      <c r="AN40" s="13">
        <v>157.6</v>
      </c>
      <c r="AO40" s="14">
        <v>10.62</v>
      </c>
      <c r="AP40" s="4">
        <v>3690</v>
      </c>
      <c r="AQ40" s="2">
        <v>23.83</v>
      </c>
      <c r="AR40" s="69">
        <f t="shared" si="18"/>
        <v>5.1581647192932456</v>
      </c>
      <c r="AS40" s="4">
        <v>3706</v>
      </c>
      <c r="AT40" s="2">
        <v>36.619999999999997</v>
      </c>
      <c r="AU40" s="69">
        <f t="shared" si="19"/>
        <v>5.6141350812197208</v>
      </c>
      <c r="AV40" s="4">
        <v>3690</v>
      </c>
      <c r="AW40" s="2">
        <v>38.770000000000003</v>
      </c>
      <c r="AX40" s="69">
        <f t="shared" si="20"/>
        <v>5.1581647192932456</v>
      </c>
      <c r="AY40" s="4">
        <v>3680</v>
      </c>
      <c r="AZ40" s="2">
        <v>28.86</v>
      </c>
      <c r="BA40" s="69">
        <f t="shared" si="21"/>
        <v>4.8731832430891995</v>
      </c>
      <c r="BB40">
        <f t="shared" si="22"/>
        <v>0.34197777144485608</v>
      </c>
      <c r="BC40">
        <f t="shared" si="14"/>
        <v>0.34197777144485608</v>
      </c>
    </row>
    <row r="41" spans="1:55" x14ac:dyDescent="0.2">
      <c r="A41" s="12">
        <v>39</v>
      </c>
      <c r="B41" s="101">
        <f t="shared" si="15"/>
        <v>3313</v>
      </c>
      <c r="C41" s="102">
        <v>3313</v>
      </c>
      <c r="D41" s="16">
        <v>3174.5</v>
      </c>
      <c r="E41" s="16">
        <v>4.3628999999999998</v>
      </c>
      <c r="F41" s="16">
        <f t="shared" si="8"/>
        <v>0</v>
      </c>
      <c r="G41" s="30">
        <v>3600.5165999999999</v>
      </c>
      <c r="H41" s="102">
        <v>3313</v>
      </c>
      <c r="I41" s="16">
        <v>3178.0001000000002</v>
      </c>
      <c r="J41" s="16">
        <v>4.2480000000000002</v>
      </c>
      <c r="K41" s="16">
        <f t="shared" si="9"/>
        <v>0</v>
      </c>
      <c r="L41" s="30">
        <v>3600.2433000000001</v>
      </c>
      <c r="M41" s="102">
        <v>3313</v>
      </c>
      <c r="N41" s="16">
        <v>3175.2501000000002</v>
      </c>
      <c r="O41" s="16">
        <v>4.3381999999999996</v>
      </c>
      <c r="P41" s="16">
        <f t="shared" si="10"/>
        <v>0</v>
      </c>
      <c r="Q41" s="30">
        <v>3600.0553</v>
      </c>
      <c r="R41" s="16">
        <v>3313</v>
      </c>
      <c r="S41" s="16">
        <v>2876.0248000000001</v>
      </c>
      <c r="T41" s="16">
        <v>15.1937</v>
      </c>
      <c r="U41" s="16">
        <f t="shared" si="11"/>
        <v>0</v>
      </c>
      <c r="V41" s="16">
        <v>150.5008</v>
      </c>
      <c r="W41" s="102">
        <v>3313</v>
      </c>
      <c r="X41" s="16">
        <v>2617</v>
      </c>
      <c r="Y41" s="16">
        <v>26.595300000000002</v>
      </c>
      <c r="Z41" s="16">
        <f t="shared" si="12"/>
        <v>0</v>
      </c>
      <c r="AA41" s="30">
        <v>3600.0729000000001</v>
      </c>
      <c r="AB41" s="47">
        <v>3313</v>
      </c>
      <c r="AC41" s="16">
        <v>2617</v>
      </c>
      <c r="AD41" s="16">
        <v>26.595300000000002</v>
      </c>
      <c r="AE41" s="16">
        <f t="shared" si="13"/>
        <v>0</v>
      </c>
      <c r="AF41" s="30">
        <v>150.06020000000001</v>
      </c>
      <c r="AG41" s="2">
        <v>3313</v>
      </c>
      <c r="AH41" s="13">
        <f t="shared" si="16"/>
        <v>0</v>
      </c>
      <c r="AI41" s="2">
        <v>3313</v>
      </c>
      <c r="AJ41" s="16">
        <f t="shared" si="17"/>
        <v>0</v>
      </c>
      <c r="AK41" s="2">
        <v>100.12</v>
      </c>
      <c r="AL41" s="13">
        <v>3886</v>
      </c>
      <c r="AM41" s="13">
        <v>12355.11</v>
      </c>
      <c r="AN41" s="13">
        <v>146.19999999999999</v>
      </c>
      <c r="AO41" s="14">
        <v>11.66</v>
      </c>
      <c r="AP41" s="4">
        <v>3470</v>
      </c>
      <c r="AQ41" s="2">
        <v>25.37</v>
      </c>
      <c r="AR41" s="69">
        <f t="shared" si="18"/>
        <v>4.7389073347419259</v>
      </c>
      <c r="AS41" s="4">
        <v>3465</v>
      </c>
      <c r="AT41" s="2">
        <v>23.61</v>
      </c>
      <c r="AU41" s="69">
        <f t="shared" si="19"/>
        <v>4.587986718985813</v>
      </c>
      <c r="AV41" s="4">
        <v>3470</v>
      </c>
      <c r="AW41" s="2">
        <v>38.35</v>
      </c>
      <c r="AX41" s="69">
        <f t="shared" si="20"/>
        <v>4.7389073347419259</v>
      </c>
      <c r="AY41" s="4">
        <v>3475</v>
      </c>
      <c r="AZ41" s="2">
        <v>28.64</v>
      </c>
      <c r="BA41" s="69">
        <f t="shared" si="21"/>
        <v>4.889827950498038</v>
      </c>
      <c r="BB41">
        <f t="shared" si="22"/>
        <v>0</v>
      </c>
      <c r="BC41">
        <f t="shared" si="14"/>
        <v>0</v>
      </c>
    </row>
    <row r="42" spans="1:55" x14ac:dyDescent="0.2">
      <c r="A42" s="12">
        <v>40</v>
      </c>
      <c r="B42" s="101">
        <f t="shared" si="15"/>
        <v>3173</v>
      </c>
      <c r="C42" s="102">
        <v>3173</v>
      </c>
      <c r="D42" s="16">
        <v>3107.5839999999998</v>
      </c>
      <c r="E42" s="16">
        <v>2.105</v>
      </c>
      <c r="F42" s="16">
        <f t="shared" si="8"/>
        <v>0</v>
      </c>
      <c r="G42" s="30">
        <v>3615.1358</v>
      </c>
      <c r="H42" s="102">
        <v>3173</v>
      </c>
      <c r="I42" s="16">
        <v>3058</v>
      </c>
      <c r="J42" s="16">
        <v>3.7606000000000002</v>
      </c>
      <c r="K42" s="16">
        <f t="shared" si="9"/>
        <v>0</v>
      </c>
      <c r="L42" s="30">
        <v>3635.6797999999999</v>
      </c>
      <c r="M42" s="102">
        <v>3173</v>
      </c>
      <c r="N42" s="16">
        <v>3110.125</v>
      </c>
      <c r="O42" s="16">
        <v>2.0215999999999998</v>
      </c>
      <c r="P42" s="16">
        <f t="shared" si="10"/>
        <v>0</v>
      </c>
      <c r="Q42" s="30">
        <v>3600.1493999999998</v>
      </c>
      <c r="R42" s="16">
        <v>3173</v>
      </c>
      <c r="S42" s="16">
        <v>2809.0257999999999</v>
      </c>
      <c r="T42" s="16">
        <v>12.9573</v>
      </c>
      <c r="U42" s="16">
        <f t="shared" si="11"/>
        <v>0</v>
      </c>
      <c r="V42" s="16">
        <v>150.20400000000001</v>
      </c>
      <c r="W42" s="102">
        <v>3173</v>
      </c>
      <c r="X42" s="16">
        <v>2547</v>
      </c>
      <c r="Y42" s="16">
        <v>24.5779</v>
      </c>
      <c r="Z42" s="16">
        <f t="shared" si="12"/>
        <v>0</v>
      </c>
      <c r="AA42" s="30">
        <v>3600.0585999999998</v>
      </c>
      <c r="AB42" s="47">
        <v>3173</v>
      </c>
      <c r="AC42" s="16">
        <v>2547</v>
      </c>
      <c r="AD42" s="16">
        <v>24.5779</v>
      </c>
      <c r="AE42" s="16">
        <f t="shared" si="13"/>
        <v>0</v>
      </c>
      <c r="AF42" s="30">
        <v>150.04759999999999</v>
      </c>
      <c r="AG42" s="2">
        <v>3173</v>
      </c>
      <c r="AH42" s="13">
        <f t="shared" si="16"/>
        <v>0</v>
      </c>
      <c r="AI42" s="2">
        <v>3173.4</v>
      </c>
      <c r="AJ42" s="16">
        <f t="shared" si="17"/>
        <v>1.2606366214941409E-2</v>
      </c>
      <c r="AK42" s="2">
        <v>82.41</v>
      </c>
      <c r="AL42" s="13">
        <v>3712</v>
      </c>
      <c r="AM42" s="13">
        <v>10758.11</v>
      </c>
      <c r="AN42" s="13">
        <v>149.80000000000001</v>
      </c>
      <c r="AO42" s="14">
        <v>7.99</v>
      </c>
      <c r="AP42" s="4">
        <v>3308</v>
      </c>
      <c r="AQ42" s="2">
        <v>18.37</v>
      </c>
      <c r="AR42" s="69">
        <f t="shared" si="18"/>
        <v>4.2546485975417587</v>
      </c>
      <c r="AS42" s="4">
        <v>3308</v>
      </c>
      <c r="AT42" s="2">
        <v>37.39</v>
      </c>
      <c r="AU42" s="69">
        <f t="shared" si="19"/>
        <v>4.2546485975417587</v>
      </c>
      <c r="AV42" s="4">
        <v>3279</v>
      </c>
      <c r="AW42" s="2">
        <v>42.73</v>
      </c>
      <c r="AX42" s="69">
        <f t="shared" si="20"/>
        <v>3.3406870469587138</v>
      </c>
      <c r="AY42" s="4">
        <v>3279</v>
      </c>
      <c r="AZ42" s="2">
        <v>53.12</v>
      </c>
      <c r="BA42" s="69">
        <f t="shared" si="21"/>
        <v>3.3406870469587138</v>
      </c>
      <c r="BB42">
        <f t="shared" si="22"/>
        <v>0</v>
      </c>
      <c r="BC42">
        <f t="shared" si="14"/>
        <v>0</v>
      </c>
    </row>
    <row r="43" spans="1:55" x14ac:dyDescent="0.2">
      <c r="A43" s="12">
        <v>41</v>
      </c>
      <c r="B43" s="101">
        <f t="shared" si="15"/>
        <v>3345</v>
      </c>
      <c r="C43" s="102">
        <v>3345</v>
      </c>
      <c r="D43" s="16">
        <v>3265.0713999999998</v>
      </c>
      <c r="E43" s="16">
        <v>2.448</v>
      </c>
      <c r="F43" s="16">
        <f t="shared" si="8"/>
        <v>0</v>
      </c>
      <c r="G43" s="30">
        <v>3600.0875000000001</v>
      </c>
      <c r="H43" s="102">
        <v>3345</v>
      </c>
      <c r="I43" s="16">
        <v>3212.7505999999998</v>
      </c>
      <c r="J43" s="16">
        <v>4.1163999999999996</v>
      </c>
      <c r="K43" s="16">
        <f t="shared" si="9"/>
        <v>0</v>
      </c>
      <c r="L43" s="30">
        <v>3600.0441000000001</v>
      </c>
      <c r="M43" s="102">
        <v>3345</v>
      </c>
      <c r="N43" s="16">
        <v>3246.4693000000002</v>
      </c>
      <c r="O43" s="16">
        <v>3.0350000000000001</v>
      </c>
      <c r="P43" s="16">
        <f t="shared" si="10"/>
        <v>0</v>
      </c>
      <c r="Q43" s="30">
        <v>3603.3647999999998</v>
      </c>
      <c r="R43" s="16">
        <v>3480</v>
      </c>
      <c r="S43" s="16"/>
      <c r="T43" s="16"/>
      <c r="U43" s="16">
        <f t="shared" si="11"/>
        <v>4.0358744394618835</v>
      </c>
      <c r="V43" s="16">
        <v>161.57259999999999</v>
      </c>
      <c r="W43" s="102">
        <v>3345</v>
      </c>
      <c r="X43" s="16">
        <v>2694</v>
      </c>
      <c r="Y43" s="16">
        <v>24.1648</v>
      </c>
      <c r="Z43" s="16">
        <f t="shared" si="12"/>
        <v>0</v>
      </c>
      <c r="AA43" s="30">
        <v>3600.0725000000002</v>
      </c>
      <c r="AB43" s="47">
        <v>3345</v>
      </c>
      <c r="AC43" s="16">
        <v>2694</v>
      </c>
      <c r="AD43" s="16">
        <v>24.1648</v>
      </c>
      <c r="AE43" s="16">
        <f t="shared" si="13"/>
        <v>0</v>
      </c>
      <c r="AF43" s="30">
        <v>150.05879999999999</v>
      </c>
      <c r="AG43" s="2">
        <v>3345</v>
      </c>
      <c r="AH43" s="13">
        <f t="shared" si="16"/>
        <v>0</v>
      </c>
      <c r="AI43" s="2">
        <v>3345</v>
      </c>
      <c r="AJ43" s="16">
        <f t="shared" si="17"/>
        <v>0</v>
      </c>
      <c r="AK43" s="2">
        <v>96.67</v>
      </c>
      <c r="AL43" s="13">
        <v>3886</v>
      </c>
      <c r="AM43" s="13">
        <v>12164.19</v>
      </c>
      <c r="AN43" s="13">
        <v>158.1</v>
      </c>
      <c r="AO43" s="14">
        <v>9.82</v>
      </c>
      <c r="AP43" s="4">
        <v>3506</v>
      </c>
      <c r="AQ43" s="2">
        <v>24.79</v>
      </c>
      <c r="AR43" s="69">
        <f t="shared" si="18"/>
        <v>4.8131539611360239</v>
      </c>
      <c r="AS43" s="4">
        <v>3480</v>
      </c>
      <c r="AT43" s="2">
        <v>21.94</v>
      </c>
      <c r="AU43" s="69">
        <f t="shared" si="19"/>
        <v>4.0358744394618835</v>
      </c>
      <c r="AV43" s="4">
        <v>3506</v>
      </c>
      <c r="AW43" s="2">
        <v>37.28</v>
      </c>
      <c r="AX43" s="69">
        <f t="shared" si="20"/>
        <v>4.8131539611360239</v>
      </c>
      <c r="AY43" s="4">
        <v>3533</v>
      </c>
      <c r="AZ43" s="2">
        <v>24.69</v>
      </c>
      <c r="BA43" s="69">
        <f t="shared" si="21"/>
        <v>5.6203288490284002</v>
      </c>
      <c r="BB43">
        <f t="shared" si="22"/>
        <v>0</v>
      </c>
      <c r="BC43">
        <f t="shared" si="14"/>
        <v>0</v>
      </c>
    </row>
    <row r="44" spans="1:55" x14ac:dyDescent="0.2">
      <c r="A44" s="12">
        <v>42</v>
      </c>
      <c r="B44" s="101">
        <f t="shared" si="15"/>
        <v>3386</v>
      </c>
      <c r="C44" s="102">
        <v>3386</v>
      </c>
      <c r="D44" s="16">
        <v>3244.8335000000002</v>
      </c>
      <c r="E44" s="16">
        <v>4.3505000000000003</v>
      </c>
      <c r="F44" s="16">
        <f t="shared" si="8"/>
        <v>0</v>
      </c>
      <c r="G44" s="30">
        <v>3600.0974999999999</v>
      </c>
      <c r="H44" s="102">
        <v>3386</v>
      </c>
      <c r="I44" s="16">
        <v>3246.5043999999998</v>
      </c>
      <c r="J44" s="16">
        <v>4.2968000000000002</v>
      </c>
      <c r="K44" s="16">
        <f t="shared" si="9"/>
        <v>0</v>
      </c>
      <c r="L44" s="30">
        <v>3600.6338999999998</v>
      </c>
      <c r="M44" s="102">
        <v>3386</v>
      </c>
      <c r="N44" s="16">
        <v>3241.0074</v>
      </c>
      <c r="O44" s="16">
        <v>4.4737</v>
      </c>
      <c r="P44" s="16">
        <f t="shared" si="10"/>
        <v>0</v>
      </c>
      <c r="Q44" s="30">
        <v>3600.1414</v>
      </c>
      <c r="R44" s="16">
        <v>3386</v>
      </c>
      <c r="S44" s="16">
        <v>2747</v>
      </c>
      <c r="T44" s="16">
        <v>23.261700000000001</v>
      </c>
      <c r="U44" s="16">
        <f t="shared" si="11"/>
        <v>0</v>
      </c>
      <c r="V44" s="16">
        <v>150.04650000000001</v>
      </c>
      <c r="W44" s="102">
        <v>3386</v>
      </c>
      <c r="X44" s="16">
        <v>3252.9099000000001</v>
      </c>
      <c r="Y44" s="16">
        <v>4.0914000000000001</v>
      </c>
      <c r="Z44" s="16">
        <f t="shared" si="12"/>
        <v>0</v>
      </c>
      <c r="AA44" s="30">
        <v>3600.0691999999999</v>
      </c>
      <c r="AB44" s="47">
        <v>3386</v>
      </c>
      <c r="AC44" s="16"/>
      <c r="AD44" s="16"/>
      <c r="AE44" s="16">
        <f t="shared" si="13"/>
        <v>0</v>
      </c>
      <c r="AF44" s="30">
        <v>150.05359999999999</v>
      </c>
      <c r="AG44" s="2">
        <v>3386</v>
      </c>
      <c r="AH44" s="13">
        <f t="shared" si="16"/>
        <v>0</v>
      </c>
      <c r="AI44" s="2">
        <v>3386</v>
      </c>
      <c r="AJ44" s="16">
        <f t="shared" si="17"/>
        <v>0</v>
      </c>
      <c r="AK44" s="2">
        <v>101.52</v>
      </c>
      <c r="AL44" s="13">
        <v>3915</v>
      </c>
      <c r="AM44" s="13">
        <v>11772.22</v>
      </c>
      <c r="AN44" s="13">
        <v>160.5</v>
      </c>
      <c r="AO44" s="14">
        <v>11.06</v>
      </c>
      <c r="AP44" s="4">
        <v>3607</v>
      </c>
      <c r="AQ44" s="2">
        <v>22.79</v>
      </c>
      <c r="AR44" s="69">
        <f t="shared" si="18"/>
        <v>6.5268753691671595</v>
      </c>
      <c r="AS44" s="4">
        <v>3602</v>
      </c>
      <c r="AT44" s="2">
        <v>46.45</v>
      </c>
      <c r="AU44" s="69">
        <f t="shared" si="19"/>
        <v>6.3792085056113406</v>
      </c>
      <c r="AV44" s="4">
        <v>3607</v>
      </c>
      <c r="AW44" s="2">
        <v>36.65</v>
      </c>
      <c r="AX44" s="69">
        <f t="shared" si="20"/>
        <v>6.5268753691671595</v>
      </c>
      <c r="AY44" s="4">
        <v>3530</v>
      </c>
      <c r="AZ44" s="2">
        <v>40.049999999999997</v>
      </c>
      <c r="BA44" s="69">
        <f t="shared" si="21"/>
        <v>4.2528056704075601</v>
      </c>
      <c r="BB44">
        <f t="shared" si="22"/>
        <v>0</v>
      </c>
      <c r="BC44">
        <f t="shared" si="14"/>
        <v>0</v>
      </c>
    </row>
    <row r="45" spans="1:55" x14ac:dyDescent="0.2">
      <c r="A45" s="12">
        <v>43</v>
      </c>
      <c r="B45" s="101">
        <f t="shared" si="15"/>
        <v>3305</v>
      </c>
      <c r="C45" s="102">
        <v>3306</v>
      </c>
      <c r="D45" s="16">
        <v>3186.5025999999998</v>
      </c>
      <c r="E45" s="16">
        <v>3.7501000000000002</v>
      </c>
      <c r="F45" s="16">
        <f t="shared" si="8"/>
        <v>3.02571860816944E-2</v>
      </c>
      <c r="G45" s="30">
        <v>3600.0826999999999</v>
      </c>
      <c r="H45" s="102">
        <v>3305</v>
      </c>
      <c r="I45" s="16">
        <v>3143.0001000000002</v>
      </c>
      <c r="J45" s="16">
        <v>5.1543000000000001</v>
      </c>
      <c r="K45" s="16">
        <f t="shared" si="9"/>
        <v>0</v>
      </c>
      <c r="L45" s="30">
        <v>3600.0459999999998</v>
      </c>
      <c r="M45" s="102">
        <v>3306</v>
      </c>
      <c r="N45" s="16">
        <v>3195.8008</v>
      </c>
      <c r="O45" s="16">
        <v>3.4481999999999999</v>
      </c>
      <c r="P45" s="16">
        <f t="shared" si="10"/>
        <v>3.02571860816944E-2</v>
      </c>
      <c r="Q45" s="30">
        <v>3600.0990000000002</v>
      </c>
      <c r="R45" s="16">
        <v>3306</v>
      </c>
      <c r="S45" s="16">
        <v>2857.0241999999998</v>
      </c>
      <c r="T45" s="16">
        <v>15.7148</v>
      </c>
      <c r="U45" s="16">
        <f t="shared" si="11"/>
        <v>3.02571860816944E-2</v>
      </c>
      <c r="V45" s="16">
        <v>150.05860000000001</v>
      </c>
      <c r="W45" s="102">
        <v>3306</v>
      </c>
      <c r="X45" s="16">
        <v>2614</v>
      </c>
      <c r="Y45" s="16">
        <v>26.472799999999999</v>
      </c>
      <c r="Z45" s="16">
        <f t="shared" si="12"/>
        <v>3.02571860816944E-2</v>
      </c>
      <c r="AA45" s="30">
        <v>3600.0655000000002</v>
      </c>
      <c r="AB45" s="47">
        <v>3306</v>
      </c>
      <c r="AC45" s="16">
        <v>2614</v>
      </c>
      <c r="AD45" s="16">
        <v>26.472799999999999</v>
      </c>
      <c r="AE45" s="16">
        <f t="shared" si="13"/>
        <v>3.02571860816944E-2</v>
      </c>
      <c r="AF45" s="30">
        <v>150.05840000000001</v>
      </c>
      <c r="AG45" s="2">
        <v>3306</v>
      </c>
      <c r="AH45" s="13">
        <f t="shared" si="16"/>
        <v>3.02571860816944E-2</v>
      </c>
      <c r="AI45" s="2">
        <v>3306.1</v>
      </c>
      <c r="AJ45" s="16">
        <f t="shared" si="17"/>
        <v>3.3282904689861087E-2</v>
      </c>
      <c r="AK45" s="2">
        <v>93.07</v>
      </c>
      <c r="AL45" s="13">
        <v>3898</v>
      </c>
      <c r="AM45" s="13">
        <v>12064.79</v>
      </c>
      <c r="AN45" s="13">
        <v>187.7</v>
      </c>
      <c r="AO45" s="14">
        <v>10.02</v>
      </c>
      <c r="AP45" s="4">
        <v>3446</v>
      </c>
      <c r="AQ45" s="2">
        <v>20.91</v>
      </c>
      <c r="AR45" s="69">
        <f t="shared" si="18"/>
        <v>4.2662632375189107</v>
      </c>
      <c r="AS45" s="4">
        <v>3499</v>
      </c>
      <c r="AT45" s="2">
        <v>21.29</v>
      </c>
      <c r="AU45" s="69">
        <f t="shared" si="19"/>
        <v>5.8698940998487137</v>
      </c>
      <c r="AV45" s="4">
        <v>3418</v>
      </c>
      <c r="AW45" s="2">
        <v>53.63</v>
      </c>
      <c r="AX45" s="69">
        <f t="shared" si="20"/>
        <v>3.4190620272314676</v>
      </c>
      <c r="AY45" s="4">
        <v>3438</v>
      </c>
      <c r="AZ45" s="2">
        <v>37.090000000000003</v>
      </c>
      <c r="BA45" s="69">
        <f t="shared" si="21"/>
        <v>4.0242057488653549</v>
      </c>
      <c r="BB45">
        <f t="shared" si="22"/>
        <v>3.02571860816944E-2</v>
      </c>
      <c r="BC45">
        <f t="shared" si="14"/>
        <v>3.02571860816944E-2</v>
      </c>
    </row>
    <row r="46" spans="1:55" x14ac:dyDescent="0.2">
      <c r="A46" s="12">
        <v>44</v>
      </c>
      <c r="B46" s="101">
        <f t="shared" si="15"/>
        <v>3496</v>
      </c>
      <c r="C46" s="102">
        <v>3496</v>
      </c>
      <c r="D46" s="16">
        <v>3393.5019000000002</v>
      </c>
      <c r="E46" s="16">
        <v>3.0204</v>
      </c>
      <c r="F46" s="16">
        <f t="shared" si="8"/>
        <v>0</v>
      </c>
      <c r="G46" s="30">
        <v>3600.8627000000001</v>
      </c>
      <c r="H46" s="102">
        <v>3496</v>
      </c>
      <c r="I46" s="16">
        <v>3379</v>
      </c>
      <c r="J46" s="16">
        <v>3.4626000000000001</v>
      </c>
      <c r="K46" s="16">
        <f t="shared" si="9"/>
        <v>0</v>
      </c>
      <c r="L46" s="30">
        <v>3609.5021999999999</v>
      </c>
      <c r="M46" s="102">
        <v>3496</v>
      </c>
      <c r="N46" s="16">
        <v>3398.0228000000002</v>
      </c>
      <c r="O46" s="16">
        <v>2.8834</v>
      </c>
      <c r="P46" s="16">
        <f t="shared" si="10"/>
        <v>0</v>
      </c>
      <c r="Q46" s="30">
        <v>3600.0855000000001</v>
      </c>
      <c r="R46" s="16">
        <v>3496</v>
      </c>
      <c r="S46" s="16">
        <v>2813</v>
      </c>
      <c r="T46" s="16">
        <v>24.280100000000001</v>
      </c>
      <c r="U46" s="16">
        <f t="shared" si="11"/>
        <v>0</v>
      </c>
      <c r="V46" s="16">
        <v>150.04750000000001</v>
      </c>
      <c r="W46" s="102">
        <v>3496</v>
      </c>
      <c r="X46" s="16">
        <v>2813</v>
      </c>
      <c r="Y46" s="16">
        <v>24.280100000000001</v>
      </c>
      <c r="Z46" s="16">
        <f t="shared" si="12"/>
        <v>0</v>
      </c>
      <c r="AA46" s="30">
        <v>3600.0736000000002</v>
      </c>
      <c r="AB46" s="47">
        <v>3496</v>
      </c>
      <c r="AC46" s="16">
        <v>2813</v>
      </c>
      <c r="AD46" s="16">
        <v>24.280100000000001</v>
      </c>
      <c r="AE46" s="16">
        <f t="shared" si="13"/>
        <v>0</v>
      </c>
      <c r="AF46" s="30">
        <v>150.0598</v>
      </c>
      <c r="AG46" s="2">
        <v>3496</v>
      </c>
      <c r="AH46" s="13">
        <f t="shared" si="16"/>
        <v>0</v>
      </c>
      <c r="AI46" s="2">
        <v>3496</v>
      </c>
      <c r="AJ46" s="16">
        <f t="shared" si="17"/>
        <v>0</v>
      </c>
      <c r="AK46" s="2">
        <v>99.42</v>
      </c>
      <c r="AL46" s="13">
        <v>4092</v>
      </c>
      <c r="AM46" s="13">
        <v>12256.23</v>
      </c>
      <c r="AN46" s="13">
        <v>159.19999999999999</v>
      </c>
      <c r="AO46" s="14">
        <v>10.58</v>
      </c>
      <c r="AP46" s="4">
        <v>3676</v>
      </c>
      <c r="AQ46" s="2">
        <v>22.25</v>
      </c>
      <c r="AR46" s="69">
        <f t="shared" si="18"/>
        <v>5.1487414187643026</v>
      </c>
      <c r="AS46" s="4">
        <v>3649</v>
      </c>
      <c r="AT46" s="2">
        <v>22.54</v>
      </c>
      <c r="AU46" s="69">
        <f t="shared" si="19"/>
        <v>4.3764302059496565</v>
      </c>
      <c r="AV46" s="4">
        <v>3632</v>
      </c>
      <c r="AW46" s="2">
        <v>56.36</v>
      </c>
      <c r="AX46" s="69">
        <f t="shared" si="20"/>
        <v>3.8901601830663615</v>
      </c>
      <c r="AY46" s="4">
        <v>3650</v>
      </c>
      <c r="AZ46" s="2">
        <v>31.64</v>
      </c>
      <c r="BA46" s="69">
        <f t="shared" si="21"/>
        <v>4.4050343249427915</v>
      </c>
      <c r="BB46">
        <f t="shared" si="22"/>
        <v>0</v>
      </c>
      <c r="BC46">
        <f t="shared" si="14"/>
        <v>0</v>
      </c>
    </row>
    <row r="47" spans="1:55" x14ac:dyDescent="0.2">
      <c r="A47" s="12">
        <v>45</v>
      </c>
      <c r="B47" s="101">
        <f t="shared" si="15"/>
        <v>3468</v>
      </c>
      <c r="C47" s="102">
        <v>3468</v>
      </c>
      <c r="D47" s="16">
        <v>3392.4787000000001</v>
      </c>
      <c r="E47" s="16">
        <v>2.2261000000000002</v>
      </c>
      <c r="F47" s="16">
        <f t="shared" si="8"/>
        <v>0</v>
      </c>
      <c r="G47" s="30">
        <v>3600.2352000000001</v>
      </c>
      <c r="H47" s="102">
        <v>3471</v>
      </c>
      <c r="I47" s="16">
        <v>3352.5</v>
      </c>
      <c r="J47" s="16">
        <v>3.5347</v>
      </c>
      <c r="K47" s="16">
        <f t="shared" si="9"/>
        <v>8.6505190311418692E-2</v>
      </c>
      <c r="L47" s="30">
        <v>3600.0940000000001</v>
      </c>
      <c r="M47" s="102">
        <v>3468</v>
      </c>
      <c r="N47" s="16">
        <v>3360.0023000000001</v>
      </c>
      <c r="O47" s="16">
        <v>3.2141999999999999</v>
      </c>
      <c r="P47" s="16">
        <f t="shared" si="10"/>
        <v>0</v>
      </c>
      <c r="Q47" s="30">
        <v>3600.1302000000001</v>
      </c>
      <c r="R47" s="16">
        <v>3471</v>
      </c>
      <c r="S47" s="16">
        <v>3086.0259999999998</v>
      </c>
      <c r="T47" s="16">
        <v>12.4747</v>
      </c>
      <c r="U47" s="16">
        <f t="shared" si="11"/>
        <v>8.6505190311418692E-2</v>
      </c>
      <c r="V47" s="16">
        <v>150.05629999999999</v>
      </c>
      <c r="W47" s="102">
        <v>3471</v>
      </c>
      <c r="X47" s="16">
        <v>2826</v>
      </c>
      <c r="Y47" s="16">
        <v>22.823799999999999</v>
      </c>
      <c r="Z47" s="16">
        <f t="shared" si="12"/>
        <v>8.6505190311418692E-2</v>
      </c>
      <c r="AA47" s="30">
        <v>3600.0632000000001</v>
      </c>
      <c r="AB47" s="47">
        <v>3471</v>
      </c>
      <c r="AC47" s="16">
        <v>2826</v>
      </c>
      <c r="AD47" s="16">
        <v>22.823799999999999</v>
      </c>
      <c r="AE47" s="16">
        <f t="shared" si="13"/>
        <v>8.6505190311418692E-2</v>
      </c>
      <c r="AF47" s="30">
        <v>150.05330000000001</v>
      </c>
      <c r="AG47" s="2">
        <v>3471</v>
      </c>
      <c r="AH47" s="13">
        <f t="shared" si="16"/>
        <v>8.6505190311418692E-2</v>
      </c>
      <c r="AI47" s="2">
        <v>3472.9</v>
      </c>
      <c r="AJ47" s="16">
        <f t="shared" si="17"/>
        <v>0.14129181084198647</v>
      </c>
      <c r="AK47" s="2">
        <v>93.17</v>
      </c>
      <c r="AL47" s="13">
        <v>4007</v>
      </c>
      <c r="AM47" s="13">
        <v>12619.47</v>
      </c>
      <c r="AN47" s="13">
        <v>165.8</v>
      </c>
      <c r="AO47" s="14">
        <v>9.99</v>
      </c>
      <c r="AP47" s="4">
        <v>3658</v>
      </c>
      <c r="AQ47" s="2">
        <v>21.26</v>
      </c>
      <c r="AR47" s="69">
        <f t="shared" si="18"/>
        <v>5.4786620530565173</v>
      </c>
      <c r="AS47" s="4">
        <v>3637</v>
      </c>
      <c r="AT47" s="2">
        <v>19.829999999999998</v>
      </c>
      <c r="AU47" s="69">
        <f t="shared" si="19"/>
        <v>4.8731257208765859</v>
      </c>
      <c r="AV47" s="4">
        <v>3625</v>
      </c>
      <c r="AW47" s="2">
        <v>54.69</v>
      </c>
      <c r="AX47" s="69">
        <f t="shared" si="20"/>
        <v>4.5271049596309112</v>
      </c>
      <c r="AY47" s="4">
        <v>3641</v>
      </c>
      <c r="AZ47" s="2">
        <v>45.3</v>
      </c>
      <c r="BA47" s="69">
        <f t="shared" si="21"/>
        <v>4.9884659746251439</v>
      </c>
      <c r="BB47">
        <f t="shared" si="22"/>
        <v>8.6505190311418692E-2</v>
      </c>
      <c r="BC47">
        <f t="shared" si="14"/>
        <v>8.6505190311418692E-2</v>
      </c>
    </row>
    <row r="48" spans="1:55" x14ac:dyDescent="0.2">
      <c r="A48" s="12">
        <v>46</v>
      </c>
      <c r="B48" s="101">
        <f t="shared" si="15"/>
        <v>3285</v>
      </c>
      <c r="C48" s="102">
        <v>3285</v>
      </c>
      <c r="D48" s="16">
        <v>3197.9466000000002</v>
      </c>
      <c r="E48" s="16">
        <v>2.7222</v>
      </c>
      <c r="F48" s="16">
        <f t="shared" si="8"/>
        <v>0</v>
      </c>
      <c r="G48" s="30">
        <v>3600.14</v>
      </c>
      <c r="H48" s="102">
        <v>3285</v>
      </c>
      <c r="I48" s="16">
        <v>3145.0023999999999</v>
      </c>
      <c r="J48" s="16">
        <v>4.4513999999999996</v>
      </c>
      <c r="K48" s="16">
        <f t="shared" si="9"/>
        <v>0</v>
      </c>
      <c r="L48" s="30">
        <v>3600.0907000000002</v>
      </c>
      <c r="M48" s="102">
        <v>3285</v>
      </c>
      <c r="N48" s="16">
        <v>3159.0871999999999</v>
      </c>
      <c r="O48" s="16">
        <v>3.9857</v>
      </c>
      <c r="P48" s="16">
        <f t="shared" si="10"/>
        <v>0</v>
      </c>
      <c r="Q48" s="30">
        <v>3600.0799000000002</v>
      </c>
      <c r="R48" s="16">
        <v>3285</v>
      </c>
      <c r="S48" s="16">
        <v>2864.0263</v>
      </c>
      <c r="T48" s="16">
        <v>14.698700000000001</v>
      </c>
      <c r="U48" s="16">
        <f t="shared" si="11"/>
        <v>0</v>
      </c>
      <c r="V48" s="16">
        <v>150.32409999999999</v>
      </c>
      <c r="W48" s="102">
        <v>3285</v>
      </c>
      <c r="X48" s="16">
        <v>2598</v>
      </c>
      <c r="Y48" s="16">
        <v>26.4434</v>
      </c>
      <c r="Z48" s="16">
        <f t="shared" si="12"/>
        <v>0</v>
      </c>
      <c r="AA48" s="30">
        <v>3600.0702999999999</v>
      </c>
      <c r="AB48" s="47">
        <v>3285</v>
      </c>
      <c r="AC48" s="16">
        <v>2598</v>
      </c>
      <c r="AD48" s="16">
        <v>26.4434</v>
      </c>
      <c r="AE48" s="16">
        <f t="shared" si="13"/>
        <v>0</v>
      </c>
      <c r="AF48" s="30">
        <v>150.05080000000001</v>
      </c>
      <c r="AG48" s="2">
        <v>3285</v>
      </c>
      <c r="AH48" s="13">
        <f t="shared" si="16"/>
        <v>0</v>
      </c>
      <c r="AI48" s="2">
        <v>3286</v>
      </c>
      <c r="AJ48" s="16">
        <f t="shared" si="17"/>
        <v>3.0441400304414005E-2</v>
      </c>
      <c r="AK48" s="2">
        <v>88.08</v>
      </c>
      <c r="AL48" s="13">
        <v>3826</v>
      </c>
      <c r="AM48" s="13">
        <v>12090.73</v>
      </c>
      <c r="AN48" s="13">
        <v>154.5</v>
      </c>
      <c r="AO48" s="14">
        <v>7.94</v>
      </c>
      <c r="AP48" s="4">
        <v>3432</v>
      </c>
      <c r="AQ48" s="2">
        <v>19.579999999999998</v>
      </c>
      <c r="AR48" s="69">
        <f t="shared" si="18"/>
        <v>4.474885844748858</v>
      </c>
      <c r="AS48" s="4">
        <v>3459</v>
      </c>
      <c r="AT48" s="2">
        <v>8.7799999999999994</v>
      </c>
      <c r="AU48" s="69">
        <f t="shared" si="19"/>
        <v>5.2968036529680367</v>
      </c>
      <c r="AV48" s="4">
        <v>3432</v>
      </c>
      <c r="AW48" s="2">
        <v>40.6</v>
      </c>
      <c r="AX48" s="69">
        <f t="shared" si="20"/>
        <v>4.474885844748858</v>
      </c>
      <c r="AY48" s="4">
        <v>3413</v>
      </c>
      <c r="AZ48" s="2">
        <v>66.05</v>
      </c>
      <c r="BA48" s="69">
        <f t="shared" si="21"/>
        <v>3.8964992389649926</v>
      </c>
      <c r="BB48">
        <f t="shared" si="22"/>
        <v>0</v>
      </c>
      <c r="BC48">
        <f t="shared" si="14"/>
        <v>0</v>
      </c>
    </row>
    <row r="49" spans="1:55" x14ac:dyDescent="0.2">
      <c r="A49" s="12">
        <v>47</v>
      </c>
      <c r="B49" s="101">
        <f t="shared" si="15"/>
        <v>3219</v>
      </c>
      <c r="C49" s="102">
        <v>3219</v>
      </c>
      <c r="D49" s="16">
        <v>3142.2460999999998</v>
      </c>
      <c r="E49" s="16">
        <v>2.4426000000000001</v>
      </c>
      <c r="F49" s="16">
        <f t="shared" si="8"/>
        <v>0</v>
      </c>
      <c r="G49" s="30">
        <v>3600.0733</v>
      </c>
      <c r="H49" s="102">
        <v>3219</v>
      </c>
      <c r="I49" s="16">
        <v>3092.0001000000002</v>
      </c>
      <c r="J49" s="16">
        <v>4.1074000000000002</v>
      </c>
      <c r="K49" s="16">
        <f t="shared" si="9"/>
        <v>0</v>
      </c>
      <c r="L49" s="30">
        <v>3604.8081000000002</v>
      </c>
      <c r="M49" s="102">
        <v>3219</v>
      </c>
      <c r="N49" s="16">
        <v>3149.4944999999998</v>
      </c>
      <c r="O49" s="16">
        <v>2.2069000000000001</v>
      </c>
      <c r="P49" s="16">
        <f t="shared" si="10"/>
        <v>0</v>
      </c>
      <c r="Q49" s="30">
        <v>3600.0803000000001</v>
      </c>
      <c r="R49" s="16">
        <v>3219</v>
      </c>
      <c r="S49" s="16">
        <v>2573</v>
      </c>
      <c r="T49" s="16">
        <v>25.1069</v>
      </c>
      <c r="U49" s="16">
        <f t="shared" si="11"/>
        <v>0</v>
      </c>
      <c r="V49" s="16">
        <v>150.04</v>
      </c>
      <c r="W49" s="102">
        <v>3219</v>
      </c>
      <c r="X49" s="16">
        <v>3079.18</v>
      </c>
      <c r="Y49" s="16">
        <v>4.5407999999999999</v>
      </c>
      <c r="Z49" s="16">
        <f t="shared" si="12"/>
        <v>0</v>
      </c>
      <c r="AA49" s="30">
        <v>3600.0583999999999</v>
      </c>
      <c r="AB49" s="47">
        <v>3219</v>
      </c>
      <c r="AC49" s="16">
        <v>2573</v>
      </c>
      <c r="AD49" s="16">
        <v>25.1069</v>
      </c>
      <c r="AE49" s="16">
        <f t="shared" si="13"/>
        <v>0</v>
      </c>
      <c r="AF49" s="30">
        <v>150.0557</v>
      </c>
      <c r="AG49" s="2">
        <v>3219</v>
      </c>
      <c r="AH49" s="13">
        <f t="shared" si="16"/>
        <v>0</v>
      </c>
      <c r="AI49" s="2">
        <v>3219</v>
      </c>
      <c r="AJ49" s="16">
        <f t="shared" si="17"/>
        <v>0</v>
      </c>
      <c r="AK49" s="2">
        <v>89.94</v>
      </c>
      <c r="AL49" s="13">
        <v>3693</v>
      </c>
      <c r="AM49" s="13">
        <v>11359.03</v>
      </c>
      <c r="AN49" s="13">
        <v>148.5</v>
      </c>
      <c r="AO49" s="14">
        <v>8.7899999999999991</v>
      </c>
      <c r="AP49" s="4">
        <v>3311</v>
      </c>
      <c r="AQ49" s="2">
        <v>19.600000000000001</v>
      </c>
      <c r="AR49" s="69">
        <f t="shared" si="18"/>
        <v>2.858030444237341</v>
      </c>
      <c r="AS49" s="4">
        <v>3311</v>
      </c>
      <c r="AT49" s="2">
        <v>19.510000000000002</v>
      </c>
      <c r="AU49" s="69">
        <f t="shared" si="19"/>
        <v>2.858030444237341</v>
      </c>
      <c r="AV49" s="4">
        <v>3375</v>
      </c>
      <c r="AW49" s="2">
        <v>42.1</v>
      </c>
      <c r="AX49" s="69">
        <f t="shared" si="20"/>
        <v>4.8462255358807083</v>
      </c>
      <c r="AY49" s="4">
        <v>3361</v>
      </c>
      <c r="AZ49" s="2">
        <v>52.58</v>
      </c>
      <c r="BA49" s="69">
        <f t="shared" si="21"/>
        <v>4.4113078595837223</v>
      </c>
      <c r="BB49">
        <f t="shared" si="22"/>
        <v>0</v>
      </c>
      <c r="BC49">
        <f t="shared" si="14"/>
        <v>0</v>
      </c>
    </row>
    <row r="50" spans="1:55" x14ac:dyDescent="0.2">
      <c r="A50" s="12">
        <v>48</v>
      </c>
      <c r="B50" s="101">
        <f t="shared" si="15"/>
        <v>3478</v>
      </c>
      <c r="C50" s="102">
        <v>3478</v>
      </c>
      <c r="D50" s="16">
        <v>3397.3078999999998</v>
      </c>
      <c r="E50" s="16">
        <v>2.3752</v>
      </c>
      <c r="F50" s="16">
        <f t="shared" si="8"/>
        <v>0</v>
      </c>
      <c r="G50" s="30">
        <v>3600.4913000000001</v>
      </c>
      <c r="H50" s="102">
        <v>3478</v>
      </c>
      <c r="I50" s="16">
        <v>3364</v>
      </c>
      <c r="J50" s="16">
        <v>3.3887999999999998</v>
      </c>
      <c r="K50" s="16">
        <f t="shared" si="9"/>
        <v>0</v>
      </c>
      <c r="L50" s="30">
        <v>3602.4576000000002</v>
      </c>
      <c r="M50" s="102">
        <v>3478</v>
      </c>
      <c r="N50" s="16">
        <v>3392.2350000000001</v>
      </c>
      <c r="O50" s="16">
        <v>2.5283000000000002</v>
      </c>
      <c r="P50" s="16">
        <f t="shared" si="10"/>
        <v>0</v>
      </c>
      <c r="Q50" s="30">
        <v>3600.0636</v>
      </c>
      <c r="R50" s="16">
        <v>3478</v>
      </c>
      <c r="S50" s="16">
        <v>3121.0234999999998</v>
      </c>
      <c r="T50" s="16">
        <v>11.437799999999999</v>
      </c>
      <c r="U50" s="16">
        <f t="shared" si="11"/>
        <v>0</v>
      </c>
      <c r="V50" s="16">
        <v>150.0573</v>
      </c>
      <c r="W50" s="102">
        <v>3478</v>
      </c>
      <c r="X50" s="16">
        <v>2836</v>
      </c>
      <c r="Y50" s="16">
        <v>22.637499999999999</v>
      </c>
      <c r="Z50" s="16">
        <f t="shared" si="12"/>
        <v>0</v>
      </c>
      <c r="AA50" s="30">
        <v>3600.0619999999999</v>
      </c>
      <c r="AB50" s="47">
        <v>3478</v>
      </c>
      <c r="AC50" s="16">
        <v>2836</v>
      </c>
      <c r="AD50" s="16">
        <v>22.637499999999999</v>
      </c>
      <c r="AE50" s="16">
        <f t="shared" si="13"/>
        <v>0</v>
      </c>
      <c r="AF50" s="30">
        <v>150.0575</v>
      </c>
      <c r="AG50" s="2">
        <v>3478</v>
      </c>
      <c r="AH50" s="13">
        <f t="shared" si="16"/>
        <v>0</v>
      </c>
      <c r="AI50" s="2">
        <v>3478.3</v>
      </c>
      <c r="AJ50" s="16">
        <f t="shared" si="17"/>
        <v>8.6256469235244937E-3</v>
      </c>
      <c r="AK50" s="2">
        <v>94.05</v>
      </c>
      <c r="AL50" s="13">
        <v>4049</v>
      </c>
      <c r="AM50" s="13">
        <v>12161.24</v>
      </c>
      <c r="AN50" s="13">
        <v>165.6</v>
      </c>
      <c r="AO50" s="14">
        <v>9.85</v>
      </c>
      <c r="AP50" s="4">
        <v>3653</v>
      </c>
      <c r="AQ50" s="2">
        <v>20.28</v>
      </c>
      <c r="AR50" s="69">
        <f t="shared" si="18"/>
        <v>5.0316273720529043</v>
      </c>
      <c r="AS50" s="4">
        <v>3677</v>
      </c>
      <c r="AT50" s="2">
        <v>20.74</v>
      </c>
      <c r="AU50" s="69">
        <f t="shared" si="19"/>
        <v>5.7216791259344451</v>
      </c>
      <c r="AV50" s="4">
        <v>3663</v>
      </c>
      <c r="AW50" s="2">
        <v>43.35</v>
      </c>
      <c r="AX50" s="69">
        <f t="shared" si="20"/>
        <v>5.3191489361702127</v>
      </c>
      <c r="AY50" s="4">
        <v>3639</v>
      </c>
      <c r="AZ50" s="2">
        <v>53.9</v>
      </c>
      <c r="BA50" s="69">
        <f t="shared" si="21"/>
        <v>4.629097182288672</v>
      </c>
      <c r="BB50">
        <f t="shared" si="22"/>
        <v>0</v>
      </c>
      <c r="BC50">
        <f t="shared" si="14"/>
        <v>0</v>
      </c>
    </row>
    <row r="51" spans="1:55" x14ac:dyDescent="0.2">
      <c r="A51" s="12">
        <v>49</v>
      </c>
      <c r="B51" s="101">
        <f t="shared" si="15"/>
        <v>3487</v>
      </c>
      <c r="C51" s="102">
        <v>3487</v>
      </c>
      <c r="D51" s="16">
        <v>3329.5147999999999</v>
      </c>
      <c r="E51" s="16">
        <v>4.7300000000000004</v>
      </c>
      <c r="F51" s="16">
        <f t="shared" si="8"/>
        <v>0</v>
      </c>
      <c r="G51" s="30">
        <v>3600.0893999999998</v>
      </c>
      <c r="H51" s="102">
        <v>3487</v>
      </c>
      <c r="I51" s="16">
        <v>3333.2512000000002</v>
      </c>
      <c r="J51" s="16">
        <v>4.6125999999999996</v>
      </c>
      <c r="K51" s="16">
        <f t="shared" si="9"/>
        <v>0</v>
      </c>
      <c r="L51" s="30">
        <v>3600.1502999999998</v>
      </c>
      <c r="M51" s="102">
        <v>3487</v>
      </c>
      <c r="N51" s="16">
        <v>3330.7509</v>
      </c>
      <c r="O51" s="16">
        <v>4.6910999999999996</v>
      </c>
      <c r="P51" s="16">
        <f t="shared" si="10"/>
        <v>0</v>
      </c>
      <c r="Q51" s="30">
        <v>3600.0889999999999</v>
      </c>
      <c r="R51" s="16">
        <v>3567</v>
      </c>
      <c r="S51" s="16"/>
      <c r="T51" s="16"/>
      <c r="U51" s="16">
        <f t="shared" si="11"/>
        <v>2.2942357327215372</v>
      </c>
      <c r="V51" s="16">
        <v>150.26840000000001</v>
      </c>
      <c r="W51" s="102">
        <v>3487</v>
      </c>
      <c r="X51" s="16">
        <v>2788</v>
      </c>
      <c r="Y51" s="16">
        <v>25.0717</v>
      </c>
      <c r="Z51" s="16">
        <f t="shared" si="12"/>
        <v>0</v>
      </c>
      <c r="AA51" s="30">
        <v>3600.0659999999998</v>
      </c>
      <c r="AB51" s="47">
        <v>3487</v>
      </c>
      <c r="AC51" s="16">
        <v>2788</v>
      </c>
      <c r="AD51" s="16">
        <v>25.0717</v>
      </c>
      <c r="AE51" s="16">
        <f t="shared" si="13"/>
        <v>0</v>
      </c>
      <c r="AF51" s="30">
        <v>150.06059999999999</v>
      </c>
      <c r="AG51" s="2">
        <v>3487</v>
      </c>
      <c r="AH51" s="13">
        <f t="shared" si="16"/>
        <v>0</v>
      </c>
      <c r="AI51" s="2">
        <v>3487.7</v>
      </c>
      <c r="AJ51" s="16">
        <f t="shared" si="17"/>
        <v>2.0074562661308235E-2</v>
      </c>
      <c r="AK51" s="2">
        <v>96.28</v>
      </c>
      <c r="AL51" s="13">
        <v>4073</v>
      </c>
      <c r="AM51" s="13">
        <v>12358.79</v>
      </c>
      <c r="AN51" s="13">
        <v>152.80000000000001</v>
      </c>
      <c r="AO51" s="14">
        <v>9.65</v>
      </c>
      <c r="AP51" s="4">
        <v>3632</v>
      </c>
      <c r="AQ51" s="2">
        <v>29.66</v>
      </c>
      <c r="AR51" s="69">
        <f t="shared" si="18"/>
        <v>4.1583022655577864</v>
      </c>
      <c r="AS51" s="4">
        <v>3620</v>
      </c>
      <c r="AT51" s="2">
        <v>34.04</v>
      </c>
      <c r="AU51" s="69">
        <f t="shared" si="19"/>
        <v>3.8141669056495555</v>
      </c>
      <c r="AV51" s="4">
        <v>3632</v>
      </c>
      <c r="AW51" s="2">
        <v>42.36</v>
      </c>
      <c r="AX51" s="69">
        <f t="shared" si="20"/>
        <v>4.1583022655577864</v>
      </c>
      <c r="AY51" s="4">
        <v>3614</v>
      </c>
      <c r="AZ51" s="2">
        <v>42.56</v>
      </c>
      <c r="BA51" s="69">
        <f t="shared" si="21"/>
        <v>3.6420992256954401</v>
      </c>
      <c r="BB51">
        <f t="shared" si="22"/>
        <v>0</v>
      </c>
      <c r="BC51">
        <f t="shared" si="14"/>
        <v>0</v>
      </c>
    </row>
    <row r="52" spans="1:55" x14ac:dyDescent="0.2">
      <c r="A52" s="12">
        <v>50</v>
      </c>
      <c r="B52" s="101">
        <f t="shared" si="15"/>
        <v>3464</v>
      </c>
      <c r="C52" s="102">
        <v>3464</v>
      </c>
      <c r="D52" s="16">
        <v>3324.0056</v>
      </c>
      <c r="E52" s="16">
        <v>4.2115999999999998</v>
      </c>
      <c r="F52" s="16">
        <f t="shared" si="8"/>
        <v>0</v>
      </c>
      <c r="G52" s="30">
        <v>3601.0502000000001</v>
      </c>
      <c r="H52" s="102">
        <v>3464</v>
      </c>
      <c r="I52" s="16">
        <v>3307.1668</v>
      </c>
      <c r="J52" s="16">
        <v>4.7422000000000004</v>
      </c>
      <c r="K52" s="16">
        <f t="shared" si="9"/>
        <v>0</v>
      </c>
      <c r="L52" s="30">
        <v>3609.4241999999999</v>
      </c>
      <c r="M52" s="102">
        <v>3464</v>
      </c>
      <c r="N52" s="16">
        <v>3306.0001999999999</v>
      </c>
      <c r="O52" s="16">
        <v>4.7792000000000003</v>
      </c>
      <c r="P52" s="16">
        <f t="shared" si="10"/>
        <v>0</v>
      </c>
      <c r="Q52" s="30">
        <v>3600.3987000000002</v>
      </c>
      <c r="R52" s="16">
        <v>3464</v>
      </c>
      <c r="S52" s="16">
        <v>2765</v>
      </c>
      <c r="T52" s="16">
        <v>25.2803</v>
      </c>
      <c r="U52" s="16">
        <f t="shared" si="11"/>
        <v>0</v>
      </c>
      <c r="V52" s="16">
        <v>160.7516</v>
      </c>
      <c r="W52" s="102">
        <v>3464</v>
      </c>
      <c r="X52" s="16">
        <v>2765</v>
      </c>
      <c r="Y52" s="16">
        <v>25.2803</v>
      </c>
      <c r="Z52" s="16">
        <f t="shared" si="12"/>
        <v>0</v>
      </c>
      <c r="AA52" s="30">
        <v>3600.0749999999998</v>
      </c>
      <c r="AB52" s="47">
        <v>3945</v>
      </c>
      <c r="AC52" s="16"/>
      <c r="AD52" s="16"/>
      <c r="AE52" s="16">
        <f t="shared" si="13"/>
        <v>13.88568129330254</v>
      </c>
      <c r="AF52" s="30">
        <v>154.08260000000001</v>
      </c>
      <c r="AG52" s="2">
        <v>3464</v>
      </c>
      <c r="AH52" s="13">
        <f t="shared" si="16"/>
        <v>0</v>
      </c>
      <c r="AI52" s="2">
        <v>3464.2</v>
      </c>
      <c r="AJ52" s="16">
        <f t="shared" si="17"/>
        <v>5.7736720554220008E-3</v>
      </c>
      <c r="AK52" s="2">
        <v>106.04</v>
      </c>
      <c r="AL52" s="13">
        <v>4061</v>
      </c>
      <c r="AM52" s="13">
        <v>11813.05</v>
      </c>
      <c r="AN52" s="13">
        <v>176.6</v>
      </c>
      <c r="AO52" s="14">
        <v>11.18</v>
      </c>
      <c r="AP52" s="4">
        <v>3645</v>
      </c>
      <c r="AQ52" s="2">
        <v>32</v>
      </c>
      <c r="AR52" s="69">
        <f t="shared" si="18"/>
        <v>5.225173210161663</v>
      </c>
      <c r="AS52" s="4">
        <v>3655</v>
      </c>
      <c r="AT52" s="2">
        <v>23.78</v>
      </c>
      <c r="AU52" s="69">
        <f t="shared" si="19"/>
        <v>5.5138568129330254</v>
      </c>
      <c r="AV52" s="4">
        <v>3645</v>
      </c>
      <c r="AW52" s="2">
        <v>45.54</v>
      </c>
      <c r="AX52" s="69">
        <f t="shared" si="20"/>
        <v>5.225173210161663</v>
      </c>
      <c r="AY52" s="4">
        <v>3650</v>
      </c>
      <c r="AZ52" s="2">
        <v>42.96</v>
      </c>
      <c r="BA52" s="69">
        <f t="shared" si="21"/>
        <v>5.3695150115473442</v>
      </c>
      <c r="BB52">
        <f t="shared" si="22"/>
        <v>0</v>
      </c>
      <c r="BC52">
        <f t="shared" si="14"/>
        <v>13.88568129330254</v>
      </c>
    </row>
    <row r="53" spans="1:55" x14ac:dyDescent="0.2">
      <c r="A53" s="12">
        <v>51</v>
      </c>
      <c r="B53" s="101">
        <f t="shared" si="15"/>
        <v>3270.9468999999999</v>
      </c>
      <c r="C53" s="102">
        <v>3271</v>
      </c>
      <c r="D53" s="16">
        <v>3211.7964999999999</v>
      </c>
      <c r="E53" s="16">
        <v>1.8432999999999999</v>
      </c>
      <c r="F53" s="16">
        <f t="shared" si="8"/>
        <v>1.623383124931984E-3</v>
      </c>
      <c r="G53" s="30">
        <v>3600.1255999999998</v>
      </c>
      <c r="H53" s="102">
        <v>3271</v>
      </c>
      <c r="I53" s="16">
        <v>3147.3438000000001</v>
      </c>
      <c r="J53" s="16">
        <v>3.9289000000000001</v>
      </c>
      <c r="K53" s="16">
        <f t="shared" si="9"/>
        <v>1.623383124931984E-3</v>
      </c>
      <c r="L53" s="30">
        <v>3600.09</v>
      </c>
      <c r="M53" s="102">
        <v>3270.9468999999999</v>
      </c>
      <c r="N53" s="16">
        <v>3217.1091999999999</v>
      </c>
      <c r="O53" s="16">
        <v>1.6735</v>
      </c>
      <c r="P53" s="16">
        <f t="shared" si="10"/>
        <v>0</v>
      </c>
      <c r="Q53" s="30">
        <v>3600.0915</v>
      </c>
      <c r="R53" s="16">
        <v>3271</v>
      </c>
      <c r="S53" s="16">
        <v>2882.0257999999999</v>
      </c>
      <c r="T53" s="16">
        <v>13.496600000000001</v>
      </c>
      <c r="U53" s="16">
        <f t="shared" si="11"/>
        <v>1.623383124931984E-3</v>
      </c>
      <c r="V53" s="16">
        <v>150.28630000000001</v>
      </c>
      <c r="W53" s="102">
        <v>3271</v>
      </c>
      <c r="X53" s="16">
        <v>2630</v>
      </c>
      <c r="Y53" s="16">
        <v>24.372599999999998</v>
      </c>
      <c r="Z53" s="16">
        <f t="shared" si="12"/>
        <v>1.623383124931984E-3</v>
      </c>
      <c r="AA53" s="30">
        <v>3600.0659000000001</v>
      </c>
      <c r="AB53" s="47">
        <v>3271</v>
      </c>
      <c r="AC53" s="16">
        <v>2630</v>
      </c>
      <c r="AD53" s="16">
        <v>24.372599999999998</v>
      </c>
      <c r="AE53" s="16">
        <f t="shared" si="13"/>
        <v>1.623383124931984E-3</v>
      </c>
      <c r="AF53" s="30">
        <v>150.05500000000001</v>
      </c>
      <c r="AG53" s="2">
        <v>3271</v>
      </c>
      <c r="AH53" s="13">
        <f t="shared" si="16"/>
        <v>1.623383124931984E-3</v>
      </c>
      <c r="AI53" s="2">
        <v>3271.1</v>
      </c>
      <c r="AJ53" s="16">
        <f t="shared" si="17"/>
        <v>4.6806018159449465E-3</v>
      </c>
      <c r="AK53" s="2">
        <v>82.97</v>
      </c>
      <c r="AL53" s="13">
        <v>3805</v>
      </c>
      <c r="AM53" s="13">
        <v>11039.24</v>
      </c>
      <c r="AN53" s="13">
        <v>142.6</v>
      </c>
      <c r="AO53" s="14">
        <v>8.33</v>
      </c>
      <c r="AP53" s="4">
        <v>3412</v>
      </c>
      <c r="AQ53" s="2">
        <v>23.41</v>
      </c>
      <c r="AR53" s="69">
        <f t="shared" si="18"/>
        <v>4.3123017374571289</v>
      </c>
      <c r="AS53" s="4">
        <v>3431</v>
      </c>
      <c r="AT53" s="2">
        <v>17.239999999999998</v>
      </c>
      <c r="AU53" s="69">
        <f t="shared" si="19"/>
        <v>4.8931732887501198</v>
      </c>
      <c r="AV53" s="4">
        <v>3412</v>
      </c>
      <c r="AW53" s="2">
        <v>33.869999999999997</v>
      </c>
      <c r="AX53" s="69">
        <f t="shared" si="20"/>
        <v>4.3123017374571289</v>
      </c>
      <c r="AY53" s="4">
        <v>3350</v>
      </c>
      <c r="AZ53" s="2">
        <v>28.55</v>
      </c>
      <c r="BA53" s="69">
        <f t="shared" si="21"/>
        <v>2.4168261490273681</v>
      </c>
      <c r="BB53">
        <f t="shared" si="22"/>
        <v>1.623383124931984E-3</v>
      </c>
      <c r="BC53">
        <f t="shared" si="14"/>
        <v>1.623383124931984E-3</v>
      </c>
    </row>
    <row r="54" spans="1:55" x14ac:dyDescent="0.2">
      <c r="A54" s="12">
        <v>52</v>
      </c>
      <c r="B54" s="101">
        <f t="shared" si="15"/>
        <v>3221</v>
      </c>
      <c r="C54" s="102">
        <v>3227</v>
      </c>
      <c r="D54" s="16">
        <v>3110.9589999999998</v>
      </c>
      <c r="E54" s="16">
        <v>3.7301000000000002</v>
      </c>
      <c r="F54" s="16">
        <f t="shared" si="8"/>
        <v>0.18627755355479667</v>
      </c>
      <c r="G54" s="30">
        <v>3600.1097</v>
      </c>
      <c r="H54" s="102">
        <v>3221</v>
      </c>
      <c r="I54" s="16">
        <v>3096.5</v>
      </c>
      <c r="J54" s="16">
        <v>4.0206999999999997</v>
      </c>
      <c r="K54" s="16">
        <f t="shared" si="9"/>
        <v>0</v>
      </c>
      <c r="L54" s="30">
        <v>3600.5120000000002</v>
      </c>
      <c r="M54" s="102">
        <v>3226</v>
      </c>
      <c r="N54" s="16">
        <v>3097.75</v>
      </c>
      <c r="O54" s="16">
        <v>4.1401000000000003</v>
      </c>
      <c r="P54" s="16">
        <f t="shared" si="10"/>
        <v>0.15523129462899721</v>
      </c>
      <c r="Q54" s="30">
        <v>3600.1178</v>
      </c>
      <c r="R54" s="16">
        <v>3227</v>
      </c>
      <c r="S54" s="16">
        <v>2793.0257000000001</v>
      </c>
      <c r="T54" s="16">
        <v>15.537800000000001</v>
      </c>
      <c r="U54" s="16">
        <f t="shared" si="11"/>
        <v>0.18627755355479667</v>
      </c>
      <c r="V54" s="16">
        <v>150.06389999999999</v>
      </c>
      <c r="W54" s="102">
        <v>3227</v>
      </c>
      <c r="X54" s="16">
        <v>2564</v>
      </c>
      <c r="Y54" s="16">
        <v>25.858000000000001</v>
      </c>
      <c r="Z54" s="16">
        <f t="shared" si="12"/>
        <v>0.18627755355479667</v>
      </c>
      <c r="AA54" s="30">
        <v>3600.1001000000001</v>
      </c>
      <c r="AB54" s="47">
        <v>3586</v>
      </c>
      <c r="AC54" s="16"/>
      <c r="AD54" s="16"/>
      <c r="AE54" s="16">
        <f t="shared" si="13"/>
        <v>11.331884507916797</v>
      </c>
      <c r="AF54" s="30">
        <v>151.5334</v>
      </c>
      <c r="AG54" s="2">
        <v>3227</v>
      </c>
      <c r="AH54" s="13">
        <f t="shared" si="16"/>
        <v>0.18627755355479667</v>
      </c>
      <c r="AI54" s="2">
        <v>3227</v>
      </c>
      <c r="AJ54" s="16">
        <f t="shared" si="17"/>
        <v>0.18627755355479667</v>
      </c>
      <c r="AK54" s="2">
        <v>94.82</v>
      </c>
      <c r="AL54" s="13">
        <v>3707</v>
      </c>
      <c r="AM54" s="13">
        <v>11675.16</v>
      </c>
      <c r="AN54" s="13">
        <v>180.9</v>
      </c>
      <c r="AO54" s="14">
        <v>9.39</v>
      </c>
      <c r="AP54" s="4">
        <v>3376</v>
      </c>
      <c r="AQ54" s="2">
        <v>21.68</v>
      </c>
      <c r="AR54" s="69">
        <f t="shared" si="18"/>
        <v>4.8121701334989133</v>
      </c>
      <c r="AS54" s="4">
        <v>3324</v>
      </c>
      <c r="AT54" s="2">
        <v>21.8</v>
      </c>
      <c r="AU54" s="69">
        <f t="shared" si="19"/>
        <v>3.1977646693573427</v>
      </c>
      <c r="AV54" s="4">
        <v>3373</v>
      </c>
      <c r="AW54" s="2">
        <v>22.46</v>
      </c>
      <c r="AX54" s="69">
        <f t="shared" si="20"/>
        <v>4.7190313567215147</v>
      </c>
      <c r="AY54" s="4">
        <v>3322</v>
      </c>
      <c r="AZ54" s="2">
        <v>48.91</v>
      </c>
      <c r="BA54" s="69">
        <f t="shared" si="21"/>
        <v>3.135672151505744</v>
      </c>
      <c r="BB54">
        <f t="shared" si="22"/>
        <v>0.18627755355479667</v>
      </c>
      <c r="BC54">
        <f t="shared" si="14"/>
        <v>11.331884507916797</v>
      </c>
    </row>
    <row r="55" spans="1:55" x14ac:dyDescent="0.2">
      <c r="A55" s="12">
        <v>53</v>
      </c>
      <c r="B55" s="101">
        <f t="shared" si="15"/>
        <v>3410</v>
      </c>
      <c r="C55" s="102">
        <v>3410</v>
      </c>
      <c r="D55" s="16">
        <v>3316.7546000000002</v>
      </c>
      <c r="E55" s="16">
        <v>2.8113000000000001</v>
      </c>
      <c r="F55" s="16">
        <f t="shared" si="8"/>
        <v>0</v>
      </c>
      <c r="G55" s="30">
        <v>3600.0632000000001</v>
      </c>
      <c r="H55" s="102">
        <v>3410</v>
      </c>
      <c r="I55" s="16">
        <v>3287.0127000000002</v>
      </c>
      <c r="J55" s="16">
        <v>3.7416</v>
      </c>
      <c r="K55" s="16">
        <f t="shared" si="9"/>
        <v>0</v>
      </c>
      <c r="L55" s="30">
        <v>3600.0972000000002</v>
      </c>
      <c r="M55" s="102">
        <v>3410</v>
      </c>
      <c r="N55" s="16">
        <v>3318.2703000000001</v>
      </c>
      <c r="O55" s="16">
        <v>2.7644000000000002</v>
      </c>
      <c r="P55" s="16">
        <f t="shared" si="10"/>
        <v>0</v>
      </c>
      <c r="Q55" s="30">
        <v>3600.058</v>
      </c>
      <c r="R55" s="16">
        <v>3410</v>
      </c>
      <c r="S55" s="16">
        <v>3017.0255999999999</v>
      </c>
      <c r="T55" s="16">
        <v>13.0252</v>
      </c>
      <c r="U55" s="16">
        <f t="shared" si="11"/>
        <v>0</v>
      </c>
      <c r="V55" s="16">
        <v>150.482</v>
      </c>
      <c r="W55" s="102">
        <v>3410</v>
      </c>
      <c r="X55" s="16">
        <v>2785</v>
      </c>
      <c r="Y55" s="16">
        <v>22.441700000000001</v>
      </c>
      <c r="Z55" s="16">
        <f t="shared" si="12"/>
        <v>0</v>
      </c>
      <c r="AA55" s="30">
        <v>3600.0756999999999</v>
      </c>
      <c r="AB55" s="47">
        <v>3410</v>
      </c>
      <c r="AC55" s="16">
        <v>2785</v>
      </c>
      <c r="AD55" s="16">
        <v>22.441700000000001</v>
      </c>
      <c r="AE55" s="16">
        <f t="shared" si="13"/>
        <v>0</v>
      </c>
      <c r="AF55" s="30">
        <v>150.08590000000001</v>
      </c>
      <c r="AG55" s="2">
        <v>3410</v>
      </c>
      <c r="AH55" s="13">
        <f t="shared" si="16"/>
        <v>0</v>
      </c>
      <c r="AI55" s="2">
        <v>3410.2</v>
      </c>
      <c r="AJ55" s="16">
        <f t="shared" si="17"/>
        <v>5.8651026392908534E-3</v>
      </c>
      <c r="AK55" s="2">
        <v>89.86</v>
      </c>
      <c r="AL55" s="13">
        <v>3972</v>
      </c>
      <c r="AM55" s="13">
        <v>11509.08</v>
      </c>
      <c r="AN55" s="13">
        <v>155.69999999999999</v>
      </c>
      <c r="AO55" s="14">
        <v>10.81</v>
      </c>
      <c r="AP55" s="4">
        <v>3573</v>
      </c>
      <c r="AQ55" s="2">
        <v>20.07</v>
      </c>
      <c r="AR55" s="69">
        <f t="shared" si="18"/>
        <v>4.7800586510263932</v>
      </c>
      <c r="AS55" s="4">
        <v>3596</v>
      </c>
      <c r="AT55" s="2">
        <v>8.9</v>
      </c>
      <c r="AU55" s="69">
        <f t="shared" si="19"/>
        <v>5.4545454545454541</v>
      </c>
      <c r="AV55" s="4">
        <v>3573</v>
      </c>
      <c r="AW55" s="2">
        <v>20.43</v>
      </c>
      <c r="AX55" s="69">
        <f t="shared" si="20"/>
        <v>4.7800586510263932</v>
      </c>
      <c r="AY55" s="4">
        <v>3580</v>
      </c>
      <c r="AZ55" s="2">
        <v>48.54</v>
      </c>
      <c r="BA55" s="69">
        <f t="shared" si="21"/>
        <v>4.9853372434017595</v>
      </c>
      <c r="BB55">
        <f t="shared" si="22"/>
        <v>0</v>
      </c>
      <c r="BC55">
        <f t="shared" si="14"/>
        <v>0</v>
      </c>
    </row>
    <row r="56" spans="1:55" x14ac:dyDescent="0.2">
      <c r="A56" s="12">
        <v>54</v>
      </c>
      <c r="B56" s="101">
        <f t="shared" si="15"/>
        <v>3263</v>
      </c>
      <c r="C56" s="102">
        <v>3263</v>
      </c>
      <c r="D56" s="16">
        <v>3181.4148</v>
      </c>
      <c r="E56" s="16">
        <v>2.5644</v>
      </c>
      <c r="F56" s="16">
        <f t="shared" si="8"/>
        <v>0</v>
      </c>
      <c r="G56" s="30">
        <v>3600.08</v>
      </c>
      <c r="H56" s="102">
        <v>3263</v>
      </c>
      <c r="I56" s="16">
        <v>3146.5001999999999</v>
      </c>
      <c r="J56" s="16">
        <v>3.7025000000000001</v>
      </c>
      <c r="K56" s="16">
        <f t="shared" si="9"/>
        <v>0</v>
      </c>
      <c r="L56" s="30">
        <v>3602.7094000000002</v>
      </c>
      <c r="M56" s="102">
        <v>3263</v>
      </c>
      <c r="N56" s="16">
        <v>3197.3861999999999</v>
      </c>
      <c r="O56" s="16">
        <v>2.0520999999999998</v>
      </c>
      <c r="P56" s="16">
        <f t="shared" si="10"/>
        <v>0</v>
      </c>
      <c r="Q56" s="30">
        <v>3600.0653000000002</v>
      </c>
      <c r="R56" s="16">
        <v>3347</v>
      </c>
      <c r="S56" s="16"/>
      <c r="T56" s="16"/>
      <c r="U56" s="16">
        <f t="shared" si="11"/>
        <v>2.5743181121667176</v>
      </c>
      <c r="V56" s="16">
        <v>180.75229999999999</v>
      </c>
      <c r="W56" s="102">
        <v>3263</v>
      </c>
      <c r="X56" s="16">
        <v>2637</v>
      </c>
      <c r="Y56" s="16">
        <v>23.739100000000001</v>
      </c>
      <c r="Z56" s="16">
        <f t="shared" si="12"/>
        <v>0</v>
      </c>
      <c r="AA56" s="30">
        <v>3600.0729000000001</v>
      </c>
      <c r="AB56" s="47">
        <v>3845</v>
      </c>
      <c r="AC56" s="16"/>
      <c r="AD56" s="16"/>
      <c r="AE56" s="16">
        <f t="shared" si="13"/>
        <v>17.836346920012257</v>
      </c>
      <c r="AF56" s="30">
        <v>189.9804</v>
      </c>
      <c r="AG56" s="2">
        <v>3263</v>
      </c>
      <c r="AH56" s="13">
        <f t="shared" si="16"/>
        <v>0</v>
      </c>
      <c r="AI56" s="2">
        <v>3263.4</v>
      </c>
      <c r="AJ56" s="16">
        <f t="shared" si="17"/>
        <v>1.2258657676987158E-2</v>
      </c>
      <c r="AK56" s="2">
        <v>89.91</v>
      </c>
      <c r="AL56" s="13">
        <v>3813</v>
      </c>
      <c r="AM56" s="13">
        <v>11437.41</v>
      </c>
      <c r="AN56" s="13">
        <v>169.4</v>
      </c>
      <c r="AO56" s="14">
        <v>9.24</v>
      </c>
      <c r="AP56" s="4">
        <v>3426</v>
      </c>
      <c r="AQ56" s="2">
        <v>20.2</v>
      </c>
      <c r="AR56" s="69">
        <f t="shared" si="18"/>
        <v>4.9954030033711305</v>
      </c>
      <c r="AS56" s="4">
        <v>3407</v>
      </c>
      <c r="AT56" s="2">
        <v>43.7</v>
      </c>
      <c r="AU56" s="69">
        <f t="shared" si="19"/>
        <v>4.4131167637143731</v>
      </c>
      <c r="AV56" s="4">
        <v>3403</v>
      </c>
      <c r="AW56" s="2">
        <v>86.36</v>
      </c>
      <c r="AX56" s="69">
        <f t="shared" si="20"/>
        <v>4.2905301869445296</v>
      </c>
      <c r="AY56" s="4">
        <v>3406</v>
      </c>
      <c r="AZ56" s="2">
        <v>30.58</v>
      </c>
      <c r="BA56" s="69">
        <f t="shared" si="21"/>
        <v>4.3824701195219129</v>
      </c>
      <c r="BB56">
        <f t="shared" si="22"/>
        <v>0</v>
      </c>
      <c r="BC56">
        <f t="shared" si="14"/>
        <v>17.836346920012257</v>
      </c>
    </row>
    <row r="57" spans="1:55" x14ac:dyDescent="0.2">
      <c r="A57" s="12">
        <v>55</v>
      </c>
      <c r="B57" s="101">
        <f t="shared" si="15"/>
        <v>3600</v>
      </c>
      <c r="C57" s="102">
        <v>3600</v>
      </c>
      <c r="D57" s="16">
        <v>3476.3418000000001</v>
      </c>
      <c r="E57" s="16">
        <v>3.5571000000000002</v>
      </c>
      <c r="F57" s="16">
        <f t="shared" si="8"/>
        <v>0</v>
      </c>
      <c r="G57" s="30">
        <v>3600.0852</v>
      </c>
      <c r="H57" s="102">
        <v>3600</v>
      </c>
      <c r="I57" s="16">
        <v>3432.2568999999999</v>
      </c>
      <c r="J57" s="16">
        <v>4.8872999999999998</v>
      </c>
      <c r="K57" s="16">
        <f t="shared" si="9"/>
        <v>0</v>
      </c>
      <c r="L57" s="30">
        <v>3606.7298000000001</v>
      </c>
      <c r="M57" s="102">
        <v>3600</v>
      </c>
      <c r="N57" s="16">
        <v>3428.8332999999998</v>
      </c>
      <c r="O57" s="16">
        <v>4.992</v>
      </c>
      <c r="P57" s="16">
        <f t="shared" si="10"/>
        <v>0</v>
      </c>
      <c r="Q57" s="30">
        <v>3600.0803000000001</v>
      </c>
      <c r="R57" s="16">
        <v>4186</v>
      </c>
      <c r="S57" s="16"/>
      <c r="T57" s="16"/>
      <c r="U57" s="16">
        <f t="shared" si="11"/>
        <v>16.277777777777779</v>
      </c>
      <c r="V57" s="16">
        <v>150.33009999999999</v>
      </c>
      <c r="W57" s="102">
        <v>3600</v>
      </c>
      <c r="X57" s="16">
        <v>2848</v>
      </c>
      <c r="Y57" s="16">
        <v>26.404499999999999</v>
      </c>
      <c r="Z57" s="16">
        <f t="shared" si="12"/>
        <v>0</v>
      </c>
      <c r="AA57" s="30">
        <v>3600.0801999999999</v>
      </c>
      <c r="AB57" s="47">
        <v>4264</v>
      </c>
      <c r="AC57" s="16"/>
      <c r="AD57" s="16"/>
      <c r="AE57" s="16">
        <f t="shared" si="13"/>
        <v>18.444444444444443</v>
      </c>
      <c r="AF57" s="30">
        <v>201.7851</v>
      </c>
      <c r="AG57" s="2">
        <v>3600</v>
      </c>
      <c r="AH57" s="13">
        <f t="shared" si="16"/>
        <v>0</v>
      </c>
      <c r="AI57" s="2">
        <v>3600.1</v>
      </c>
      <c r="AJ57" s="16">
        <f t="shared" si="17"/>
        <v>2.7777777777752513E-3</v>
      </c>
      <c r="AK57" s="2">
        <v>104.51</v>
      </c>
      <c r="AL57" s="13">
        <v>4240</v>
      </c>
      <c r="AM57" s="13">
        <v>12930.14</v>
      </c>
      <c r="AN57" s="13">
        <v>188.4</v>
      </c>
      <c r="AO57" s="14">
        <v>11.29</v>
      </c>
      <c r="AP57" s="4">
        <v>3789</v>
      </c>
      <c r="AQ57" s="2">
        <v>32.270000000000003</v>
      </c>
      <c r="AR57" s="69">
        <f t="shared" si="18"/>
        <v>5.25</v>
      </c>
      <c r="AS57" s="4">
        <v>3834</v>
      </c>
      <c r="AT57" s="2">
        <v>24.69</v>
      </c>
      <c r="AU57" s="69">
        <f t="shared" si="19"/>
        <v>6.5</v>
      </c>
      <c r="AV57" s="4">
        <v>3789</v>
      </c>
      <c r="AW57" s="2">
        <v>46.65</v>
      </c>
      <c r="AX57" s="69">
        <f t="shared" si="20"/>
        <v>5.25</v>
      </c>
      <c r="AY57" s="4">
        <v>3778</v>
      </c>
      <c r="AZ57" s="2">
        <v>44.55</v>
      </c>
      <c r="BA57" s="69">
        <f t="shared" si="21"/>
        <v>4.9444444444444446</v>
      </c>
      <c r="BB57">
        <f t="shared" si="22"/>
        <v>0</v>
      </c>
      <c r="BC57">
        <f t="shared" si="14"/>
        <v>18.444444444444443</v>
      </c>
    </row>
    <row r="58" spans="1:55" x14ac:dyDescent="0.2">
      <c r="A58" s="12">
        <v>56</v>
      </c>
      <c r="B58" s="101">
        <f t="shared" si="15"/>
        <v>3580</v>
      </c>
      <c r="C58" s="102">
        <v>3580</v>
      </c>
      <c r="D58" s="16">
        <v>3447.3114</v>
      </c>
      <c r="E58" s="16">
        <v>3.8490000000000002</v>
      </c>
      <c r="F58" s="16">
        <f t="shared" si="8"/>
        <v>0</v>
      </c>
      <c r="G58" s="30">
        <v>3600.1205</v>
      </c>
      <c r="H58" s="102">
        <v>3580</v>
      </c>
      <c r="I58" s="16">
        <v>3421.5001999999999</v>
      </c>
      <c r="J58" s="16">
        <v>4.6325000000000003</v>
      </c>
      <c r="K58" s="16">
        <f t="shared" si="9"/>
        <v>0</v>
      </c>
      <c r="L58" s="30">
        <v>3600.1268</v>
      </c>
      <c r="M58" s="102">
        <v>3580</v>
      </c>
      <c r="N58" s="16">
        <v>3440.5196999999998</v>
      </c>
      <c r="O58" s="16">
        <v>4.0540000000000003</v>
      </c>
      <c r="P58" s="16">
        <f t="shared" si="10"/>
        <v>0</v>
      </c>
      <c r="Q58" s="30">
        <v>3600.6894000000002</v>
      </c>
      <c r="R58" s="16">
        <v>3580</v>
      </c>
      <c r="S58" s="16">
        <v>2907</v>
      </c>
      <c r="T58" s="16">
        <v>23.151</v>
      </c>
      <c r="U58" s="16">
        <f t="shared" si="11"/>
        <v>0</v>
      </c>
      <c r="V58" s="16">
        <v>150.07749999999999</v>
      </c>
      <c r="W58" s="102">
        <v>3580</v>
      </c>
      <c r="X58" s="16">
        <v>3443.4346999999998</v>
      </c>
      <c r="Y58" s="16">
        <v>3.9660000000000002</v>
      </c>
      <c r="Z58" s="16">
        <f t="shared" si="12"/>
        <v>0</v>
      </c>
      <c r="AA58" s="30">
        <v>3600.0938000000001</v>
      </c>
      <c r="AB58" s="47">
        <v>3666</v>
      </c>
      <c r="AC58" s="16"/>
      <c r="AD58" s="16"/>
      <c r="AE58" s="16">
        <f t="shared" si="13"/>
        <v>2.4022346368715084</v>
      </c>
      <c r="AF58" s="30">
        <v>150.37010000000001</v>
      </c>
      <c r="AG58" s="2">
        <v>3580</v>
      </c>
      <c r="AH58" s="13">
        <f t="shared" si="16"/>
        <v>0</v>
      </c>
      <c r="AI58" s="2">
        <v>3580</v>
      </c>
      <c r="AJ58" s="16">
        <f t="shared" si="17"/>
        <v>0</v>
      </c>
      <c r="AK58" s="2">
        <v>97.69</v>
      </c>
      <c r="AL58" s="13">
        <v>4201</v>
      </c>
      <c r="AM58" s="13">
        <v>12415.8</v>
      </c>
      <c r="AN58" s="13">
        <v>186.1</v>
      </c>
      <c r="AO58" s="14">
        <v>11.43</v>
      </c>
      <c r="AP58" s="4">
        <v>3728</v>
      </c>
      <c r="AQ58" s="2">
        <v>24.5</v>
      </c>
      <c r="AR58" s="69">
        <f t="shared" si="18"/>
        <v>4.1340782122905022</v>
      </c>
      <c r="AS58" s="4">
        <v>3728</v>
      </c>
      <c r="AT58" s="2">
        <v>23.23</v>
      </c>
      <c r="AU58" s="69">
        <f t="shared" si="19"/>
        <v>4.1340782122905022</v>
      </c>
      <c r="AV58" s="4">
        <v>3715</v>
      </c>
      <c r="AW58" s="2">
        <v>51.62</v>
      </c>
      <c r="AX58" s="69">
        <f t="shared" si="20"/>
        <v>3.7709497206703912</v>
      </c>
      <c r="AY58" s="4">
        <v>3748</v>
      </c>
      <c r="AZ58" s="2">
        <v>19.98</v>
      </c>
      <c r="BA58" s="69">
        <f t="shared" si="21"/>
        <v>4.6927374301675977</v>
      </c>
      <c r="BB58">
        <f t="shared" si="22"/>
        <v>0</v>
      </c>
      <c r="BC58">
        <f t="shared" si="14"/>
        <v>2.4022346368715084</v>
      </c>
    </row>
    <row r="59" spans="1:55" x14ac:dyDescent="0.2">
      <c r="A59" s="12">
        <v>57</v>
      </c>
      <c r="B59" s="101">
        <f t="shared" si="15"/>
        <v>3584</v>
      </c>
      <c r="C59" s="102">
        <v>3584</v>
      </c>
      <c r="D59" s="16">
        <v>3484.6046000000001</v>
      </c>
      <c r="E59" s="16">
        <v>2.8523999999999998</v>
      </c>
      <c r="F59" s="16">
        <f t="shared" si="8"/>
        <v>0</v>
      </c>
      <c r="G59" s="30">
        <v>3600.1001000000001</v>
      </c>
      <c r="H59" s="102">
        <v>3591</v>
      </c>
      <c r="I59" s="16">
        <v>3459</v>
      </c>
      <c r="J59" s="16">
        <v>3.8161</v>
      </c>
      <c r="K59" s="16">
        <f t="shared" si="9"/>
        <v>0.1953125</v>
      </c>
      <c r="L59" s="30">
        <v>3610.0164</v>
      </c>
      <c r="M59" s="102">
        <v>3584</v>
      </c>
      <c r="N59" s="16">
        <v>3481.0774000000001</v>
      </c>
      <c r="O59" s="16">
        <v>2.9565999999999999</v>
      </c>
      <c r="P59" s="16">
        <f t="shared" si="10"/>
        <v>0</v>
      </c>
      <c r="Q59" s="30">
        <v>3601.2</v>
      </c>
      <c r="R59" s="16">
        <v>4264</v>
      </c>
      <c r="S59" s="16"/>
      <c r="T59" s="16"/>
      <c r="U59" s="16">
        <f t="shared" si="11"/>
        <v>18.973214285714285</v>
      </c>
      <c r="V59" s="16">
        <v>174.5395</v>
      </c>
      <c r="W59" s="102">
        <v>3591</v>
      </c>
      <c r="X59" s="16">
        <v>2901</v>
      </c>
      <c r="Y59" s="16">
        <v>23.7849</v>
      </c>
      <c r="Z59" s="16">
        <f t="shared" si="12"/>
        <v>0.1953125</v>
      </c>
      <c r="AA59" s="30">
        <v>3600.0754000000002</v>
      </c>
      <c r="AB59" s="47">
        <v>4059</v>
      </c>
      <c r="AC59" s="16"/>
      <c r="AD59" s="16"/>
      <c r="AE59" s="16">
        <f t="shared" si="13"/>
        <v>13.253348214285715</v>
      </c>
      <c r="AF59" s="30">
        <v>176.16900000000001</v>
      </c>
      <c r="AG59" s="2">
        <v>3591</v>
      </c>
      <c r="AH59" s="13">
        <f t="shared" si="16"/>
        <v>0.1953125</v>
      </c>
      <c r="AI59" s="2">
        <v>3591</v>
      </c>
      <c r="AJ59" s="16">
        <f t="shared" si="17"/>
        <v>0.1953125</v>
      </c>
      <c r="AK59" s="2">
        <v>108.8</v>
      </c>
      <c r="AL59" s="13">
        <v>4162</v>
      </c>
      <c r="AM59" s="13">
        <v>12705.18</v>
      </c>
      <c r="AN59" s="13">
        <v>176</v>
      </c>
      <c r="AO59" s="14">
        <v>12.03</v>
      </c>
      <c r="AP59" s="4">
        <v>3782</v>
      </c>
      <c r="AQ59" s="2">
        <v>26.64</v>
      </c>
      <c r="AR59" s="69">
        <f t="shared" si="18"/>
        <v>5.5245535714285712</v>
      </c>
      <c r="AS59" s="4">
        <v>3798</v>
      </c>
      <c r="AT59" s="2">
        <v>26.74</v>
      </c>
      <c r="AU59" s="69">
        <f t="shared" si="19"/>
        <v>5.9709821428571432</v>
      </c>
      <c r="AV59" s="4">
        <v>3738</v>
      </c>
      <c r="AW59" s="2">
        <v>76.19</v>
      </c>
      <c r="AX59" s="69">
        <f t="shared" si="20"/>
        <v>4.296875</v>
      </c>
      <c r="AY59" s="4">
        <v>3762</v>
      </c>
      <c r="AZ59" s="2">
        <v>74.77</v>
      </c>
      <c r="BA59" s="69">
        <f t="shared" si="21"/>
        <v>4.9665178571428568</v>
      </c>
      <c r="BB59">
        <f t="shared" si="22"/>
        <v>0.1953125</v>
      </c>
      <c r="BC59">
        <f t="shared" si="14"/>
        <v>13.253348214285715</v>
      </c>
    </row>
    <row r="60" spans="1:55" x14ac:dyDescent="0.2">
      <c r="A60" s="12">
        <v>58</v>
      </c>
      <c r="B60" s="101">
        <f t="shared" si="15"/>
        <v>3518</v>
      </c>
      <c r="C60" s="102">
        <v>3518</v>
      </c>
      <c r="D60" s="16">
        <v>3421.1473999999998</v>
      </c>
      <c r="E60" s="16">
        <v>2.831</v>
      </c>
      <c r="F60" s="16">
        <f t="shared" si="8"/>
        <v>0</v>
      </c>
      <c r="G60" s="30">
        <v>3600.8584999999998</v>
      </c>
      <c r="H60" s="102">
        <v>3518</v>
      </c>
      <c r="I60" s="16">
        <v>3383.0034000000001</v>
      </c>
      <c r="J60" s="16">
        <v>3.9904000000000002</v>
      </c>
      <c r="K60" s="16">
        <f t="shared" si="9"/>
        <v>0</v>
      </c>
      <c r="L60" s="30">
        <v>3600.0617000000002</v>
      </c>
      <c r="M60" s="102">
        <v>3518</v>
      </c>
      <c r="N60" s="16">
        <v>3434.9852000000001</v>
      </c>
      <c r="O60" s="16">
        <v>2.4167000000000001</v>
      </c>
      <c r="P60" s="16">
        <f t="shared" si="10"/>
        <v>0</v>
      </c>
      <c r="Q60" s="30">
        <v>3600.1026000000002</v>
      </c>
      <c r="R60" s="16">
        <v>3518</v>
      </c>
      <c r="S60" s="16">
        <v>2833</v>
      </c>
      <c r="T60" s="16">
        <v>24.179300000000001</v>
      </c>
      <c r="U60" s="16">
        <f t="shared" si="11"/>
        <v>0</v>
      </c>
      <c r="V60" s="16">
        <v>150.05109999999999</v>
      </c>
      <c r="W60" s="102">
        <v>3518</v>
      </c>
      <c r="X60" s="16">
        <v>3359.0219999999999</v>
      </c>
      <c r="Y60" s="16">
        <v>4.7328999999999999</v>
      </c>
      <c r="Z60" s="16">
        <f t="shared" si="12"/>
        <v>0</v>
      </c>
      <c r="AA60" s="30">
        <v>3600.0626999999999</v>
      </c>
      <c r="AB60" s="47">
        <v>3518</v>
      </c>
      <c r="AC60" s="16">
        <v>2833</v>
      </c>
      <c r="AD60" s="16">
        <v>24.179300000000001</v>
      </c>
      <c r="AE60" s="16">
        <f t="shared" si="13"/>
        <v>0</v>
      </c>
      <c r="AF60" s="30">
        <v>151.19929999999999</v>
      </c>
      <c r="AG60" s="2">
        <v>3518</v>
      </c>
      <c r="AH60" s="13">
        <f t="shared" si="16"/>
        <v>0</v>
      </c>
      <c r="AI60" s="2">
        <v>3518.9</v>
      </c>
      <c r="AJ60" s="16">
        <f t="shared" si="17"/>
        <v>2.5582717453100937E-2</v>
      </c>
      <c r="AK60" s="2">
        <v>107.67</v>
      </c>
      <c r="AL60" s="13">
        <v>4079</v>
      </c>
      <c r="AM60" s="13">
        <v>12201.24</v>
      </c>
      <c r="AN60" s="13">
        <v>176.3</v>
      </c>
      <c r="AO60" s="14">
        <v>12.07</v>
      </c>
      <c r="AP60" s="4">
        <v>3660</v>
      </c>
      <c r="AQ60" s="2">
        <v>25.32</v>
      </c>
      <c r="AR60" s="69">
        <f t="shared" si="18"/>
        <v>4.0363843092666292</v>
      </c>
      <c r="AS60" s="4">
        <v>3666</v>
      </c>
      <c r="AT60" s="2">
        <v>53.91</v>
      </c>
      <c r="AU60" s="69">
        <f t="shared" si="19"/>
        <v>4.2069357589539509</v>
      </c>
      <c r="AV60" s="4">
        <v>3633</v>
      </c>
      <c r="AW60" s="2">
        <v>46.63</v>
      </c>
      <c r="AX60" s="69">
        <f t="shared" si="20"/>
        <v>3.2689027856736783</v>
      </c>
      <c r="AY60" s="4">
        <v>3700</v>
      </c>
      <c r="AZ60" s="2">
        <v>39.869999999999997</v>
      </c>
      <c r="BA60" s="69">
        <f t="shared" si="21"/>
        <v>5.1733939738487775</v>
      </c>
      <c r="BB60">
        <f t="shared" si="22"/>
        <v>0</v>
      </c>
      <c r="BC60">
        <f t="shared" si="14"/>
        <v>0</v>
      </c>
    </row>
    <row r="61" spans="1:55" x14ac:dyDescent="0.2">
      <c r="A61" s="12">
        <v>59</v>
      </c>
      <c r="B61" s="101">
        <f t="shared" si="15"/>
        <v>3188</v>
      </c>
      <c r="C61" s="102">
        <v>3194</v>
      </c>
      <c r="D61" s="16">
        <v>3111.1765999999998</v>
      </c>
      <c r="E61" s="16">
        <v>2.6621000000000001</v>
      </c>
      <c r="F61" s="16">
        <f t="shared" si="8"/>
        <v>0.18820577164366373</v>
      </c>
      <c r="G61" s="30">
        <v>3600.0974000000001</v>
      </c>
      <c r="H61" s="102">
        <v>3194</v>
      </c>
      <c r="I61" s="16">
        <v>3047.5001000000002</v>
      </c>
      <c r="J61" s="16">
        <v>4.8071999999999999</v>
      </c>
      <c r="K61" s="16">
        <f t="shared" si="9"/>
        <v>0.18820577164366373</v>
      </c>
      <c r="L61" s="30">
        <v>3600.067</v>
      </c>
      <c r="M61" s="102">
        <v>3188</v>
      </c>
      <c r="N61" s="16">
        <v>3109.2446</v>
      </c>
      <c r="O61" s="16">
        <v>2.5329000000000002</v>
      </c>
      <c r="P61" s="16">
        <f t="shared" si="10"/>
        <v>0</v>
      </c>
      <c r="Q61" s="30">
        <v>3600.6905000000002</v>
      </c>
      <c r="R61" s="16">
        <v>3735</v>
      </c>
      <c r="S61" s="16"/>
      <c r="T61" s="16"/>
      <c r="U61" s="16">
        <f t="shared" si="11"/>
        <v>17.158092848180679</v>
      </c>
      <c r="V61" s="16">
        <v>151.3134</v>
      </c>
      <c r="W61" s="102">
        <v>3194</v>
      </c>
      <c r="X61" s="16">
        <v>2543</v>
      </c>
      <c r="Y61" s="16">
        <v>25.599699999999999</v>
      </c>
      <c r="Z61" s="16">
        <f t="shared" si="12"/>
        <v>0.18820577164366373</v>
      </c>
      <c r="AA61" s="30">
        <v>3600.0657999999999</v>
      </c>
      <c r="AB61" s="47">
        <v>3194</v>
      </c>
      <c r="AC61" s="16">
        <v>2543</v>
      </c>
      <c r="AD61" s="16">
        <v>25.599699999999999</v>
      </c>
      <c r="AE61" s="16">
        <f t="shared" si="13"/>
        <v>0.18820577164366373</v>
      </c>
      <c r="AF61" s="30">
        <v>151.53</v>
      </c>
      <c r="AG61" s="2">
        <v>3194</v>
      </c>
      <c r="AH61" s="13">
        <f t="shared" si="16"/>
        <v>0.18820577164366373</v>
      </c>
      <c r="AI61" s="2">
        <v>3194</v>
      </c>
      <c r="AJ61" s="16">
        <f t="shared" si="17"/>
        <v>0.18820577164366373</v>
      </c>
      <c r="AK61" s="2">
        <v>86.03</v>
      </c>
      <c r="AL61" s="13">
        <v>3754</v>
      </c>
      <c r="AM61" s="13">
        <v>11434.3</v>
      </c>
      <c r="AN61" s="13">
        <v>171.5</v>
      </c>
      <c r="AO61" s="14">
        <v>8.61</v>
      </c>
      <c r="AP61" s="4">
        <v>3316</v>
      </c>
      <c r="AQ61" s="2">
        <v>20.399999999999999</v>
      </c>
      <c r="AR61" s="69">
        <f t="shared" si="18"/>
        <v>4.0150564617314926</v>
      </c>
      <c r="AS61" s="4">
        <v>3341</v>
      </c>
      <c r="AT61" s="2">
        <v>17.84</v>
      </c>
      <c r="AU61" s="69">
        <f t="shared" si="19"/>
        <v>4.7992471769134255</v>
      </c>
      <c r="AV61" s="4">
        <v>3355</v>
      </c>
      <c r="AW61" s="2">
        <v>48.09</v>
      </c>
      <c r="AX61" s="69">
        <f t="shared" si="20"/>
        <v>5.2383939774153072</v>
      </c>
      <c r="AY61" s="4">
        <v>3345</v>
      </c>
      <c r="AZ61" s="2">
        <v>40.53</v>
      </c>
      <c r="BA61" s="69">
        <f t="shared" si="21"/>
        <v>4.9247176913425346</v>
      </c>
      <c r="BB61">
        <f t="shared" si="22"/>
        <v>0.18820577164366373</v>
      </c>
      <c r="BC61">
        <f t="shared" si="14"/>
        <v>0.18820577164366373</v>
      </c>
    </row>
    <row r="62" spans="1:55" x14ac:dyDescent="0.2">
      <c r="A62" s="12">
        <v>60</v>
      </c>
      <c r="B62" s="101">
        <f t="shared" si="15"/>
        <v>3295</v>
      </c>
      <c r="C62" s="102">
        <v>3295</v>
      </c>
      <c r="D62" s="16">
        <v>3201.0241999999998</v>
      </c>
      <c r="E62" s="16">
        <v>2.9358</v>
      </c>
      <c r="F62" s="16">
        <f t="shared" si="8"/>
        <v>0</v>
      </c>
      <c r="G62" s="30">
        <v>3600.0805999999998</v>
      </c>
      <c r="H62" s="102">
        <v>3295</v>
      </c>
      <c r="I62" s="16">
        <v>3157.0005000000001</v>
      </c>
      <c r="J62" s="16">
        <v>4.3712</v>
      </c>
      <c r="K62" s="16">
        <f t="shared" si="9"/>
        <v>0</v>
      </c>
      <c r="L62" s="30">
        <v>3600.7323999999999</v>
      </c>
      <c r="M62" s="102">
        <v>3295</v>
      </c>
      <c r="N62" s="16">
        <v>3213.4153000000001</v>
      </c>
      <c r="O62" s="16">
        <v>2.5388999999999999</v>
      </c>
      <c r="P62" s="16">
        <f t="shared" si="10"/>
        <v>0</v>
      </c>
      <c r="Q62" s="30">
        <v>3600.9776999999999</v>
      </c>
      <c r="R62" s="16">
        <v>3381</v>
      </c>
      <c r="S62" s="16"/>
      <c r="T62" s="16"/>
      <c r="U62" s="16">
        <f t="shared" si="11"/>
        <v>2.6100151745068287</v>
      </c>
      <c r="V62" s="16">
        <v>160.56729999999999</v>
      </c>
      <c r="W62" s="102">
        <v>3295</v>
      </c>
      <c r="X62" s="16">
        <v>2627</v>
      </c>
      <c r="Y62" s="16">
        <v>25.4282</v>
      </c>
      <c r="Z62" s="16">
        <f t="shared" si="12"/>
        <v>0</v>
      </c>
      <c r="AA62" s="30">
        <v>3600.0578999999998</v>
      </c>
      <c r="AB62" s="47">
        <v>3784</v>
      </c>
      <c r="AC62" s="16"/>
      <c r="AD62" s="16"/>
      <c r="AE62" s="16">
        <f t="shared" si="13"/>
        <v>14.840667678300456</v>
      </c>
      <c r="AF62" s="30">
        <v>158.05500000000001</v>
      </c>
      <c r="AG62" s="2">
        <v>3295</v>
      </c>
      <c r="AH62" s="13">
        <f t="shared" si="16"/>
        <v>0</v>
      </c>
      <c r="AI62" s="2">
        <v>3295</v>
      </c>
      <c r="AJ62" s="16">
        <f t="shared" si="17"/>
        <v>0</v>
      </c>
      <c r="AK62" s="2">
        <v>91.68</v>
      </c>
      <c r="AL62" s="13">
        <v>3825</v>
      </c>
      <c r="AM62" s="13">
        <v>11650.21</v>
      </c>
      <c r="AN62" s="13">
        <v>150.69999999999999</v>
      </c>
      <c r="AO62" s="14">
        <v>8.93</v>
      </c>
      <c r="AP62" s="4">
        <v>3433</v>
      </c>
      <c r="AQ62" s="2">
        <v>17.75</v>
      </c>
      <c r="AR62" s="69">
        <f t="shared" si="18"/>
        <v>4.1881638846737488</v>
      </c>
      <c r="AS62" s="4">
        <v>3445</v>
      </c>
      <c r="AT62" s="2">
        <v>19.18</v>
      </c>
      <c r="AU62" s="69">
        <f t="shared" si="19"/>
        <v>4.5523520485584212</v>
      </c>
      <c r="AV62" s="4">
        <v>3372</v>
      </c>
      <c r="AW62" s="2">
        <v>61.3</v>
      </c>
      <c r="AX62" s="69">
        <f t="shared" si="20"/>
        <v>2.3368740515933233</v>
      </c>
      <c r="AY62" s="4">
        <v>3434</v>
      </c>
      <c r="AZ62" s="2">
        <v>34.89</v>
      </c>
      <c r="BA62" s="69">
        <f t="shared" si="21"/>
        <v>4.218512898330804</v>
      </c>
      <c r="BB62">
        <f t="shared" si="22"/>
        <v>0</v>
      </c>
      <c r="BC62">
        <f t="shared" si="14"/>
        <v>14.840667678300456</v>
      </c>
    </row>
    <row r="63" spans="1:55" x14ac:dyDescent="0.2">
      <c r="A63" s="12">
        <v>61</v>
      </c>
      <c r="B63" s="101">
        <f t="shared" si="15"/>
        <v>3310</v>
      </c>
      <c r="C63" s="102">
        <v>3310</v>
      </c>
      <c r="D63" s="16">
        <v>3133.0241000000001</v>
      </c>
      <c r="E63" s="16">
        <v>5.6486999999999998</v>
      </c>
      <c r="F63" s="16">
        <f t="shared" si="8"/>
        <v>0</v>
      </c>
      <c r="G63" s="30">
        <v>3600.6493</v>
      </c>
      <c r="H63" s="102">
        <v>3310</v>
      </c>
      <c r="I63" s="16">
        <v>3128.0001000000002</v>
      </c>
      <c r="J63" s="16">
        <v>5.8183999999999996</v>
      </c>
      <c r="K63" s="16">
        <f t="shared" si="9"/>
        <v>0</v>
      </c>
      <c r="L63" s="30">
        <v>3600.0563000000002</v>
      </c>
      <c r="M63" s="102">
        <v>3310</v>
      </c>
      <c r="N63" s="16">
        <v>3177.8962999999999</v>
      </c>
      <c r="O63" s="16">
        <v>4.157</v>
      </c>
      <c r="P63" s="16">
        <f t="shared" si="10"/>
        <v>0</v>
      </c>
      <c r="Q63" s="30">
        <v>3600.1140999999998</v>
      </c>
      <c r="R63" s="16">
        <v>3310</v>
      </c>
      <c r="S63" s="16">
        <v>2885.0228999999999</v>
      </c>
      <c r="T63" s="16">
        <v>14.730499999999999</v>
      </c>
      <c r="U63" s="16">
        <f t="shared" si="11"/>
        <v>0</v>
      </c>
      <c r="V63" s="16">
        <v>150.48500000000001</v>
      </c>
      <c r="W63" s="102">
        <v>3310</v>
      </c>
      <c r="X63" s="16">
        <v>2618</v>
      </c>
      <c r="Y63" s="16">
        <v>26.432400000000001</v>
      </c>
      <c r="Z63" s="16">
        <f t="shared" si="12"/>
        <v>0</v>
      </c>
      <c r="AA63" s="30">
        <v>3600.0697</v>
      </c>
      <c r="AB63" s="47">
        <v>3310</v>
      </c>
      <c r="AC63" s="16">
        <v>2618</v>
      </c>
      <c r="AD63" s="16">
        <v>26.432400000000001</v>
      </c>
      <c r="AE63" s="16">
        <f t="shared" si="13"/>
        <v>0</v>
      </c>
      <c r="AF63" s="30">
        <v>150.06049999999999</v>
      </c>
      <c r="AG63" s="2">
        <v>3310</v>
      </c>
      <c r="AH63" s="13">
        <f t="shared" si="16"/>
        <v>0</v>
      </c>
      <c r="AI63" s="2">
        <v>3310</v>
      </c>
      <c r="AJ63" s="16">
        <f t="shared" si="17"/>
        <v>0</v>
      </c>
      <c r="AK63" s="2">
        <v>94.64</v>
      </c>
      <c r="AL63" s="13">
        <v>3853</v>
      </c>
      <c r="AM63" s="13">
        <v>11420.5</v>
      </c>
      <c r="AN63" s="13">
        <v>182.3</v>
      </c>
      <c r="AO63" s="14">
        <v>9.76</v>
      </c>
      <c r="AP63" s="4">
        <v>3459</v>
      </c>
      <c r="AQ63" s="2">
        <v>20.73</v>
      </c>
      <c r="AR63" s="69">
        <f t="shared" si="18"/>
        <v>4.5015105740181269</v>
      </c>
      <c r="AS63" s="4">
        <v>3466</v>
      </c>
      <c r="AT63" s="2">
        <v>31.85</v>
      </c>
      <c r="AU63" s="69">
        <f t="shared" si="19"/>
        <v>4.7129909365558911</v>
      </c>
      <c r="AV63" s="4">
        <v>3479</v>
      </c>
      <c r="AW63" s="2">
        <v>61.89</v>
      </c>
      <c r="AX63" s="69">
        <f t="shared" si="20"/>
        <v>5.1057401812688825</v>
      </c>
      <c r="AY63" s="4">
        <v>3482</v>
      </c>
      <c r="AZ63" s="2">
        <v>41.36</v>
      </c>
      <c r="BA63" s="69">
        <f t="shared" si="21"/>
        <v>5.1963746223564957</v>
      </c>
      <c r="BB63">
        <f t="shared" si="22"/>
        <v>0</v>
      </c>
      <c r="BC63">
        <f t="shared" si="14"/>
        <v>0</v>
      </c>
    </row>
    <row r="64" spans="1:55" x14ac:dyDescent="0.2">
      <c r="A64" s="12">
        <v>62</v>
      </c>
      <c r="B64" s="101">
        <f t="shared" si="15"/>
        <v>3511</v>
      </c>
      <c r="C64" s="102">
        <v>3511</v>
      </c>
      <c r="D64" s="16">
        <v>3394.1945000000001</v>
      </c>
      <c r="E64" s="16">
        <v>3.4413</v>
      </c>
      <c r="F64" s="16">
        <f t="shared" si="8"/>
        <v>0</v>
      </c>
      <c r="G64" s="30">
        <v>3600.0708</v>
      </c>
      <c r="H64" s="102">
        <v>3511</v>
      </c>
      <c r="I64" s="16">
        <v>3376.3761</v>
      </c>
      <c r="J64" s="16">
        <v>3.9872000000000001</v>
      </c>
      <c r="K64" s="16">
        <f t="shared" si="9"/>
        <v>0</v>
      </c>
      <c r="L64" s="30">
        <v>3600.2062999999998</v>
      </c>
      <c r="M64" s="102">
        <v>3511</v>
      </c>
      <c r="N64" s="16">
        <v>3422.6062000000002</v>
      </c>
      <c r="O64" s="16">
        <v>2.5825999999999998</v>
      </c>
      <c r="P64" s="16">
        <f t="shared" si="10"/>
        <v>0</v>
      </c>
      <c r="Q64" s="30">
        <v>3600.0907999999999</v>
      </c>
      <c r="R64" s="16">
        <v>3511</v>
      </c>
      <c r="S64" s="16">
        <v>2834</v>
      </c>
      <c r="T64" s="16">
        <v>23.888500000000001</v>
      </c>
      <c r="U64" s="16">
        <f t="shared" si="11"/>
        <v>0</v>
      </c>
      <c r="V64" s="16">
        <v>150.04089999999999</v>
      </c>
      <c r="W64" s="102">
        <v>3511</v>
      </c>
      <c r="X64" s="16">
        <v>3140.0205000000001</v>
      </c>
      <c r="Y64" s="16">
        <v>11.8146</v>
      </c>
      <c r="Z64" s="16">
        <f t="shared" si="12"/>
        <v>0</v>
      </c>
      <c r="AA64" s="30">
        <v>3600.0626000000002</v>
      </c>
      <c r="AB64" s="47">
        <v>3511</v>
      </c>
      <c r="AC64" s="16">
        <v>2834</v>
      </c>
      <c r="AD64" s="16">
        <v>23.888500000000001</v>
      </c>
      <c r="AE64" s="16">
        <f t="shared" si="13"/>
        <v>0</v>
      </c>
      <c r="AF64" s="30">
        <v>150.09729999999999</v>
      </c>
      <c r="AG64" s="2">
        <v>3511</v>
      </c>
      <c r="AH64" s="13">
        <f t="shared" si="16"/>
        <v>0</v>
      </c>
      <c r="AI64" s="2">
        <v>3512.4</v>
      </c>
      <c r="AJ64" s="16">
        <f t="shared" si="17"/>
        <v>3.9874679578470261E-2</v>
      </c>
      <c r="AK64" s="2">
        <v>93.57</v>
      </c>
      <c r="AL64" s="13">
        <v>4130</v>
      </c>
      <c r="AM64" s="13">
        <v>12334.53</v>
      </c>
      <c r="AN64" s="13">
        <v>166.6</v>
      </c>
      <c r="AO64" s="14">
        <v>9.43</v>
      </c>
      <c r="AP64" s="4">
        <v>3699</v>
      </c>
      <c r="AQ64" s="2">
        <v>22.17</v>
      </c>
      <c r="AR64" s="69">
        <f t="shared" si="18"/>
        <v>5.3545998291085164</v>
      </c>
      <c r="AS64" s="4">
        <v>3659</v>
      </c>
      <c r="AT64" s="2">
        <v>43.9</v>
      </c>
      <c r="AU64" s="69">
        <f t="shared" si="19"/>
        <v>4.2153232697237257</v>
      </c>
      <c r="AV64" s="4">
        <v>3684</v>
      </c>
      <c r="AW64" s="2">
        <v>33.01</v>
      </c>
      <c r="AX64" s="69">
        <f t="shared" si="20"/>
        <v>4.9273711193392193</v>
      </c>
      <c r="AY64" s="4">
        <v>3658</v>
      </c>
      <c r="AZ64" s="2">
        <v>39.53</v>
      </c>
      <c r="BA64" s="69">
        <f t="shared" si="21"/>
        <v>4.186841355739106</v>
      </c>
      <c r="BB64">
        <f t="shared" si="22"/>
        <v>0</v>
      </c>
      <c r="BC64">
        <f t="shared" si="14"/>
        <v>0</v>
      </c>
    </row>
    <row r="65" spans="1:55" x14ac:dyDescent="0.2">
      <c r="A65" s="12">
        <v>63</v>
      </c>
      <c r="B65" s="101">
        <f t="shared" si="15"/>
        <v>3450</v>
      </c>
      <c r="C65" s="102">
        <v>3450</v>
      </c>
      <c r="D65" s="16">
        <v>3316.0001000000002</v>
      </c>
      <c r="E65" s="16">
        <v>4.0410000000000004</v>
      </c>
      <c r="F65" s="16">
        <f t="shared" si="8"/>
        <v>0</v>
      </c>
      <c r="G65" s="30">
        <v>3601.4621000000002</v>
      </c>
      <c r="H65" s="102">
        <v>3450</v>
      </c>
      <c r="I65" s="16">
        <v>3315.0001999999999</v>
      </c>
      <c r="J65" s="16">
        <v>4.0724</v>
      </c>
      <c r="K65" s="16">
        <f t="shared" si="9"/>
        <v>0</v>
      </c>
      <c r="L65" s="30">
        <v>3600.5232999999998</v>
      </c>
      <c r="M65" s="102">
        <v>3450</v>
      </c>
      <c r="N65" s="16">
        <v>3322.0001000000002</v>
      </c>
      <c r="O65" s="16">
        <v>3.8531</v>
      </c>
      <c r="P65" s="16">
        <f t="shared" si="10"/>
        <v>0</v>
      </c>
      <c r="Q65" s="30">
        <v>3600.0925000000002</v>
      </c>
      <c r="R65" s="16">
        <v>4050</v>
      </c>
      <c r="S65" s="16"/>
      <c r="T65" s="16"/>
      <c r="U65" s="16">
        <f t="shared" si="11"/>
        <v>17.391304347826086</v>
      </c>
      <c r="V65" s="16">
        <v>202.17099999999999</v>
      </c>
      <c r="W65" s="102">
        <v>3450</v>
      </c>
      <c r="X65" s="16">
        <v>2786</v>
      </c>
      <c r="Y65" s="16">
        <v>23.833500000000001</v>
      </c>
      <c r="Z65" s="16">
        <f t="shared" si="12"/>
        <v>0</v>
      </c>
      <c r="AA65" s="30">
        <v>3600.0803999999998</v>
      </c>
      <c r="AB65" s="47">
        <v>3450</v>
      </c>
      <c r="AC65" s="16">
        <v>2786</v>
      </c>
      <c r="AD65" s="16">
        <v>23.833500000000001</v>
      </c>
      <c r="AE65" s="16">
        <f t="shared" si="13"/>
        <v>0</v>
      </c>
      <c r="AF65" s="30">
        <v>150.24940000000001</v>
      </c>
      <c r="AG65" s="2">
        <v>3450</v>
      </c>
      <c r="AH65" s="13">
        <f t="shared" si="16"/>
        <v>0</v>
      </c>
      <c r="AI65" s="2">
        <v>3450.1</v>
      </c>
      <c r="AJ65" s="16">
        <f t="shared" si="17"/>
        <v>2.8985507246350448E-3</v>
      </c>
      <c r="AK65" s="2">
        <v>104.46</v>
      </c>
      <c r="AL65" s="13">
        <v>4015</v>
      </c>
      <c r="AM65" s="13">
        <v>13043.17</v>
      </c>
      <c r="AN65" s="13">
        <v>163.6</v>
      </c>
      <c r="AO65" s="14">
        <v>12.16</v>
      </c>
      <c r="AP65" s="4">
        <v>3598</v>
      </c>
      <c r="AQ65" s="2">
        <v>23.68</v>
      </c>
      <c r="AR65" s="69">
        <f t="shared" si="18"/>
        <v>4.2898550724637685</v>
      </c>
      <c r="AS65" s="4">
        <v>3579</v>
      </c>
      <c r="AT65" s="2">
        <v>39.409999999999997</v>
      </c>
      <c r="AU65" s="69">
        <f t="shared" si="19"/>
        <v>3.7391304347826089</v>
      </c>
      <c r="AV65" s="4">
        <v>3575</v>
      </c>
      <c r="AW65" s="2">
        <v>46.54</v>
      </c>
      <c r="AX65" s="69">
        <f t="shared" si="20"/>
        <v>3.6231884057971016</v>
      </c>
      <c r="AY65" s="4">
        <v>3604</v>
      </c>
      <c r="AZ65" s="2">
        <v>46.19</v>
      </c>
      <c r="BA65" s="69">
        <f t="shared" si="21"/>
        <v>4.4637681159420284</v>
      </c>
      <c r="BB65">
        <f t="shared" si="22"/>
        <v>0</v>
      </c>
      <c r="BC65">
        <f t="shared" si="14"/>
        <v>0</v>
      </c>
    </row>
    <row r="66" spans="1:55" x14ac:dyDescent="0.2">
      <c r="A66" s="12">
        <v>64</v>
      </c>
      <c r="B66" s="101">
        <f t="shared" si="15"/>
        <v>3371</v>
      </c>
      <c r="C66" s="102">
        <v>3372</v>
      </c>
      <c r="D66" s="16">
        <v>3200.6680000000001</v>
      </c>
      <c r="E66" s="16">
        <v>5.3529999999999998</v>
      </c>
      <c r="F66" s="16">
        <f t="shared" si="8"/>
        <v>2.9664787896766541E-2</v>
      </c>
      <c r="G66" s="30">
        <v>3600.0747999999999</v>
      </c>
      <c r="H66" s="102">
        <v>3373</v>
      </c>
      <c r="I66" s="16">
        <v>3201.7588999999998</v>
      </c>
      <c r="J66" s="16">
        <v>5.3483000000000001</v>
      </c>
      <c r="K66" s="16">
        <f t="shared" si="9"/>
        <v>5.9329575793533082E-2</v>
      </c>
      <c r="L66" s="30">
        <v>3600.0846000000001</v>
      </c>
      <c r="M66" s="102">
        <v>3371</v>
      </c>
      <c r="N66" s="16">
        <v>3198.0023999999999</v>
      </c>
      <c r="O66" s="16">
        <v>5.4096000000000002</v>
      </c>
      <c r="P66" s="16">
        <f t="shared" si="10"/>
        <v>0</v>
      </c>
      <c r="Q66" s="30">
        <v>3600.1127000000001</v>
      </c>
      <c r="R66" s="16">
        <v>3373</v>
      </c>
      <c r="S66" s="16">
        <v>2704</v>
      </c>
      <c r="T66" s="16">
        <v>24.741099999999999</v>
      </c>
      <c r="U66" s="16">
        <f t="shared" si="11"/>
        <v>5.9329575793533082E-2</v>
      </c>
      <c r="V66" s="16">
        <v>150.04349999999999</v>
      </c>
      <c r="W66" s="102">
        <v>3373</v>
      </c>
      <c r="X66" s="16">
        <v>3209.5383000000002</v>
      </c>
      <c r="Y66" s="16">
        <v>5.093</v>
      </c>
      <c r="Z66" s="16">
        <f t="shared" si="12"/>
        <v>5.9329575793533082E-2</v>
      </c>
      <c r="AA66" s="30">
        <v>3600.0572999999999</v>
      </c>
      <c r="AB66" s="47">
        <v>3373</v>
      </c>
      <c r="AC66" s="16">
        <v>2704</v>
      </c>
      <c r="AD66" s="16">
        <v>24.741099999999999</v>
      </c>
      <c r="AE66" s="16">
        <f t="shared" si="13"/>
        <v>5.9329575793533082E-2</v>
      </c>
      <c r="AF66" s="30">
        <v>150.05629999999999</v>
      </c>
      <c r="AG66" s="2">
        <v>3373</v>
      </c>
      <c r="AH66" s="13">
        <f t="shared" si="16"/>
        <v>5.9329575793533082E-2</v>
      </c>
      <c r="AI66" s="2">
        <v>3373.1</v>
      </c>
      <c r="AJ66" s="16">
        <f t="shared" si="17"/>
        <v>6.2296054583207028E-2</v>
      </c>
      <c r="AK66" s="2">
        <v>94.76</v>
      </c>
      <c r="AL66" s="13">
        <v>3960</v>
      </c>
      <c r="AM66" s="13">
        <v>11332.69</v>
      </c>
      <c r="AN66" s="13">
        <v>165.1</v>
      </c>
      <c r="AO66" s="14">
        <v>10.130000000000001</v>
      </c>
      <c r="AP66" s="4">
        <v>3520</v>
      </c>
      <c r="AQ66" s="2">
        <v>23.12</v>
      </c>
      <c r="AR66" s="69">
        <f t="shared" si="18"/>
        <v>4.4200533966182141</v>
      </c>
      <c r="AS66" s="4">
        <v>3540</v>
      </c>
      <c r="AT66" s="2">
        <v>12.68</v>
      </c>
      <c r="AU66" s="69">
        <f t="shared" si="19"/>
        <v>5.0133491545535449</v>
      </c>
      <c r="AV66" s="4">
        <v>3519</v>
      </c>
      <c r="AW66" s="2">
        <v>35.72</v>
      </c>
      <c r="AX66" s="69">
        <f t="shared" si="20"/>
        <v>4.3903886087214472</v>
      </c>
      <c r="AY66" s="4">
        <v>3488</v>
      </c>
      <c r="AZ66" s="2">
        <v>38.93</v>
      </c>
      <c r="BA66" s="69">
        <f t="shared" si="21"/>
        <v>3.4707801839216854</v>
      </c>
      <c r="BB66">
        <f t="shared" si="22"/>
        <v>5.9329575793533082E-2</v>
      </c>
      <c r="BC66">
        <f t="shared" si="14"/>
        <v>5.9329575793533082E-2</v>
      </c>
    </row>
    <row r="67" spans="1:55" x14ac:dyDescent="0.2">
      <c r="A67" s="12">
        <v>65</v>
      </c>
      <c r="B67" s="101">
        <f t="shared" ref="B67:B98" si="23">MIN(C67,W67,H67,M67,AG67,AP67,AS67,AV67,AY67)</f>
        <v>3586</v>
      </c>
      <c r="C67" s="102">
        <v>3586</v>
      </c>
      <c r="D67" s="16">
        <v>3466.0025000000001</v>
      </c>
      <c r="E67" s="16">
        <v>3.4621</v>
      </c>
      <c r="F67" s="16">
        <f t="shared" si="8"/>
        <v>0</v>
      </c>
      <c r="G67" s="30">
        <v>3600.4007000000001</v>
      </c>
      <c r="H67" s="102">
        <v>3586</v>
      </c>
      <c r="I67" s="16">
        <v>3465.75</v>
      </c>
      <c r="J67" s="16">
        <v>3.4697</v>
      </c>
      <c r="K67" s="16">
        <f t="shared" si="9"/>
        <v>0</v>
      </c>
      <c r="L67" s="30">
        <v>3600.0947000000001</v>
      </c>
      <c r="M67" s="102">
        <v>3586</v>
      </c>
      <c r="N67" s="16">
        <v>3466.0001999999999</v>
      </c>
      <c r="O67" s="16">
        <v>3.4622000000000002</v>
      </c>
      <c r="P67" s="16">
        <f t="shared" si="10"/>
        <v>0</v>
      </c>
      <c r="Q67" s="30">
        <v>3600.0900999999999</v>
      </c>
      <c r="R67" s="16">
        <v>4377</v>
      </c>
      <c r="S67" s="16"/>
      <c r="T67" s="16"/>
      <c r="U67" s="16">
        <f t="shared" si="11"/>
        <v>22.058003346346904</v>
      </c>
      <c r="V67" s="16">
        <v>150.9761</v>
      </c>
      <c r="W67" s="102">
        <v>3586</v>
      </c>
      <c r="X67" s="16">
        <v>3231.93</v>
      </c>
      <c r="Y67" s="16">
        <v>10.955399999999999</v>
      </c>
      <c r="Z67" s="16">
        <f t="shared" si="12"/>
        <v>0</v>
      </c>
      <c r="AA67" s="30">
        <v>3600.0745999999999</v>
      </c>
      <c r="AB67" s="47">
        <v>4377</v>
      </c>
      <c r="AC67" s="16"/>
      <c r="AD67" s="16"/>
      <c r="AE67" s="16">
        <f t="shared" si="13"/>
        <v>22.058003346346904</v>
      </c>
      <c r="AF67" s="30">
        <v>151.5985</v>
      </c>
      <c r="AG67" s="2">
        <v>3586</v>
      </c>
      <c r="AH67" s="13">
        <f t="shared" ref="AH67:AH98" si="24">(AG67-B67)/B67*100</f>
        <v>0</v>
      </c>
      <c r="AI67" s="2">
        <v>3586</v>
      </c>
      <c r="AJ67" s="16">
        <f t="shared" ref="AJ67:AJ98" si="25">(AI67-B67)/B67*100</f>
        <v>0</v>
      </c>
      <c r="AK67" s="2">
        <v>112.3</v>
      </c>
      <c r="AL67" s="13">
        <v>4199</v>
      </c>
      <c r="AM67" s="13">
        <v>13315.27</v>
      </c>
      <c r="AN67" s="13">
        <v>175.2</v>
      </c>
      <c r="AO67" s="14">
        <v>12.78</v>
      </c>
      <c r="AP67" s="4">
        <v>3757</v>
      </c>
      <c r="AQ67" s="2">
        <v>28.49</v>
      </c>
      <c r="AR67" s="69">
        <f t="shared" ref="AR67:AR102" si="26">(AP67-B67)/B67*100</f>
        <v>4.7685443390964863</v>
      </c>
      <c r="AS67" s="4">
        <v>3771</v>
      </c>
      <c r="AT67" s="2">
        <v>11.78</v>
      </c>
      <c r="AU67" s="69">
        <f t="shared" ref="AU67:AU102" si="27">(AS67-B67)/B67*100</f>
        <v>5.1589514779698833</v>
      </c>
      <c r="AV67" s="4">
        <v>3757</v>
      </c>
      <c r="AW67" s="2">
        <v>28.93</v>
      </c>
      <c r="AX67" s="69">
        <f t="shared" ref="AX67:AX102" si="28">(AV67-B67)/B67*100</f>
        <v>4.7685443390964863</v>
      </c>
      <c r="AY67" s="4">
        <v>3746</v>
      </c>
      <c r="AZ67" s="2">
        <v>53.5</v>
      </c>
      <c r="BA67" s="69">
        <f t="shared" ref="BA67:BA102" si="29">(AY67-B67)/B67*100</f>
        <v>4.4617958728388176</v>
      </c>
      <c r="BB67">
        <f t="shared" ref="BB67:BB102" si="30">(W67-B67)/B67*100</f>
        <v>0</v>
      </c>
      <c r="BC67">
        <f t="shared" si="14"/>
        <v>22.058003346346904</v>
      </c>
    </row>
    <row r="68" spans="1:55" x14ac:dyDescent="0.2">
      <c r="A68" s="12">
        <v>66</v>
      </c>
      <c r="B68" s="101">
        <f t="shared" si="23"/>
        <v>3509</v>
      </c>
      <c r="C68" s="102">
        <v>3509</v>
      </c>
      <c r="D68" s="16">
        <v>3363.0059999999999</v>
      </c>
      <c r="E68" s="16">
        <v>4.3411999999999997</v>
      </c>
      <c r="F68" s="16">
        <f t="shared" ref="F68:F102" si="31">(C68-$B68)/$B68*100</f>
        <v>0</v>
      </c>
      <c r="G68" s="30">
        <v>3600.0904</v>
      </c>
      <c r="H68" s="102">
        <v>3515</v>
      </c>
      <c r="I68" s="16">
        <v>3364.0001000000002</v>
      </c>
      <c r="J68" s="16">
        <v>4.4886999999999997</v>
      </c>
      <c r="K68" s="16">
        <f t="shared" ref="K68:K102" si="32">(H68-$B68)/$B68*100</f>
        <v>0.17098888572242804</v>
      </c>
      <c r="L68" s="30">
        <v>3600.0529999999999</v>
      </c>
      <c r="M68" s="102">
        <v>3515</v>
      </c>
      <c r="N68" s="16">
        <v>3366</v>
      </c>
      <c r="O68" s="16">
        <v>4.4265999999999996</v>
      </c>
      <c r="P68" s="16">
        <f t="shared" ref="P68:P102" si="33">(M68-$B68)/$B68*100</f>
        <v>0.17098888572242804</v>
      </c>
      <c r="Q68" s="30">
        <v>3600.0862000000002</v>
      </c>
      <c r="R68" s="16">
        <v>4298</v>
      </c>
      <c r="S68" s="16"/>
      <c r="T68" s="16"/>
      <c r="U68" s="16">
        <f t="shared" ref="U68:U102" si="34">(R68-$B68)/$B68*100</f>
        <v>22.485038472499287</v>
      </c>
      <c r="V68" s="16">
        <v>150.887</v>
      </c>
      <c r="W68" s="102">
        <v>3515</v>
      </c>
      <c r="X68" s="16">
        <v>2863</v>
      </c>
      <c r="Y68" s="16">
        <v>22.773299999999999</v>
      </c>
      <c r="Z68" s="16">
        <f t="shared" ref="Z68:Z102" si="35">(W68-$B68)/$B68*100</f>
        <v>0.17098888572242804</v>
      </c>
      <c r="AA68" s="30">
        <v>3600.0612000000001</v>
      </c>
      <c r="AB68" s="47">
        <v>4078</v>
      </c>
      <c r="AC68" s="16"/>
      <c r="AD68" s="16"/>
      <c r="AE68" s="16">
        <f t="shared" ref="AE68:AE102" si="36">(AB68-$B68)/$B68*100</f>
        <v>16.21544599601026</v>
      </c>
      <c r="AF68" s="30">
        <v>159.916</v>
      </c>
      <c r="AG68" s="2">
        <v>3515</v>
      </c>
      <c r="AH68" s="13">
        <f t="shared" si="24"/>
        <v>0.17098888572242804</v>
      </c>
      <c r="AI68" s="2">
        <v>3515</v>
      </c>
      <c r="AJ68" s="16">
        <f t="shared" si="25"/>
        <v>0.17098888572242804</v>
      </c>
      <c r="AK68" s="2">
        <v>101.24</v>
      </c>
      <c r="AL68" s="13">
        <v>4119</v>
      </c>
      <c r="AM68" s="13">
        <v>12094.33</v>
      </c>
      <c r="AN68" s="13">
        <v>176.8</v>
      </c>
      <c r="AO68" s="14">
        <v>11.01</v>
      </c>
      <c r="AP68" s="4">
        <v>3687</v>
      </c>
      <c r="AQ68" s="2">
        <v>24.06</v>
      </c>
      <c r="AR68" s="69">
        <f t="shared" si="26"/>
        <v>5.0726702764320324</v>
      </c>
      <c r="AS68" s="4">
        <v>3760</v>
      </c>
      <c r="AT68" s="2">
        <v>47.13</v>
      </c>
      <c r="AU68" s="69">
        <f t="shared" si="27"/>
        <v>7.1530350527215738</v>
      </c>
      <c r="AV68" s="4">
        <v>3657</v>
      </c>
      <c r="AW68" s="2">
        <v>53.47</v>
      </c>
      <c r="AX68" s="69">
        <f t="shared" si="28"/>
        <v>4.2177258478198922</v>
      </c>
      <c r="AY68" s="4">
        <v>3728</v>
      </c>
      <c r="AZ68" s="2">
        <v>52.74</v>
      </c>
      <c r="BA68" s="69">
        <f t="shared" si="29"/>
        <v>6.2410943288686234</v>
      </c>
      <c r="BB68">
        <f t="shared" si="30"/>
        <v>0.17098888572242804</v>
      </c>
      <c r="BC68">
        <f t="shared" ref="BC68:BC102" si="37">(AB68-B68)/B68*100</f>
        <v>16.21544599601026</v>
      </c>
    </row>
    <row r="69" spans="1:55" x14ac:dyDescent="0.2">
      <c r="A69" s="12">
        <v>67</v>
      </c>
      <c r="B69" s="101">
        <f t="shared" si="23"/>
        <v>3326</v>
      </c>
      <c r="C69" s="102">
        <v>3326</v>
      </c>
      <c r="D69" s="16">
        <v>3216.0486000000001</v>
      </c>
      <c r="E69" s="16">
        <v>3.4188000000000001</v>
      </c>
      <c r="F69" s="16">
        <f t="shared" si="31"/>
        <v>0</v>
      </c>
      <c r="G69" s="30">
        <v>3600.4694</v>
      </c>
      <c r="H69" s="102">
        <v>3326</v>
      </c>
      <c r="I69" s="16">
        <v>3181.5001000000002</v>
      </c>
      <c r="J69" s="16">
        <v>4.5419</v>
      </c>
      <c r="K69" s="16">
        <f t="shared" si="32"/>
        <v>0</v>
      </c>
      <c r="L69" s="30">
        <v>3600.0738999999999</v>
      </c>
      <c r="M69" s="102">
        <v>3326</v>
      </c>
      <c r="N69" s="16">
        <v>3200.1882999999998</v>
      </c>
      <c r="O69" s="16">
        <v>3.9314</v>
      </c>
      <c r="P69" s="16">
        <f t="shared" si="33"/>
        <v>0</v>
      </c>
      <c r="Q69" s="30">
        <v>3600.6145999999999</v>
      </c>
      <c r="R69" s="16">
        <v>3326</v>
      </c>
      <c r="S69" s="16">
        <v>2681</v>
      </c>
      <c r="T69" s="16">
        <v>24.058199999999999</v>
      </c>
      <c r="U69" s="16">
        <f t="shared" si="34"/>
        <v>0</v>
      </c>
      <c r="V69" s="16">
        <v>153.3381</v>
      </c>
      <c r="W69" s="102">
        <v>3326</v>
      </c>
      <c r="X69" s="16">
        <v>2681</v>
      </c>
      <c r="Y69" s="16">
        <v>24.058199999999999</v>
      </c>
      <c r="Z69" s="16">
        <f t="shared" si="35"/>
        <v>0</v>
      </c>
      <c r="AA69" s="30">
        <v>3600.0515</v>
      </c>
      <c r="AB69" s="47">
        <v>3326</v>
      </c>
      <c r="AC69" s="16">
        <v>2681</v>
      </c>
      <c r="AD69" s="16">
        <v>24.058199999999999</v>
      </c>
      <c r="AE69" s="16">
        <f t="shared" si="36"/>
        <v>0</v>
      </c>
      <c r="AF69" s="30">
        <v>155.78380000000001</v>
      </c>
      <c r="AG69" s="2">
        <v>3326</v>
      </c>
      <c r="AH69" s="13">
        <f t="shared" si="24"/>
        <v>0</v>
      </c>
      <c r="AI69" s="2">
        <v>3326.9</v>
      </c>
      <c r="AJ69" s="16">
        <f t="shared" si="25"/>
        <v>2.7059530968132621E-2</v>
      </c>
      <c r="AK69" s="2">
        <v>84.6</v>
      </c>
      <c r="AL69" s="13">
        <v>3874</v>
      </c>
      <c r="AM69" s="13">
        <v>11258.04</v>
      </c>
      <c r="AN69" s="13">
        <v>165.6</v>
      </c>
      <c r="AO69" s="14">
        <v>7.74</v>
      </c>
      <c r="AP69" s="4">
        <v>3528</v>
      </c>
      <c r="AQ69" s="2">
        <v>16.79</v>
      </c>
      <c r="AR69" s="69">
        <f t="shared" si="26"/>
        <v>6.0733613950691527</v>
      </c>
      <c r="AS69" s="4">
        <v>3528</v>
      </c>
      <c r="AT69" s="2">
        <v>38.26</v>
      </c>
      <c r="AU69" s="69">
        <f t="shared" si="27"/>
        <v>6.0733613950691527</v>
      </c>
      <c r="AV69" s="4">
        <v>3472</v>
      </c>
      <c r="AW69" s="2">
        <v>45.27</v>
      </c>
      <c r="AX69" s="69">
        <f t="shared" si="28"/>
        <v>4.3896572459410708</v>
      </c>
      <c r="AY69" s="4">
        <v>3449</v>
      </c>
      <c r="AZ69" s="2">
        <v>35.54</v>
      </c>
      <c r="BA69" s="69">
        <f t="shared" si="29"/>
        <v>3.6981358989777511</v>
      </c>
      <c r="BB69">
        <f t="shared" si="30"/>
        <v>0</v>
      </c>
      <c r="BC69">
        <f t="shared" si="37"/>
        <v>0</v>
      </c>
    </row>
    <row r="70" spans="1:55" x14ac:dyDescent="0.2">
      <c r="A70" s="12">
        <v>68</v>
      </c>
      <c r="B70" s="101">
        <f t="shared" si="23"/>
        <v>3234</v>
      </c>
      <c r="C70" s="102">
        <v>3234</v>
      </c>
      <c r="D70" s="16">
        <v>3136.1109000000001</v>
      </c>
      <c r="E70" s="16">
        <v>3.1214</v>
      </c>
      <c r="F70" s="16">
        <f t="shared" si="31"/>
        <v>0</v>
      </c>
      <c r="G70" s="30">
        <v>3600.0799000000002</v>
      </c>
      <c r="H70" s="102">
        <v>3234</v>
      </c>
      <c r="I70" s="16">
        <v>3096.75</v>
      </c>
      <c r="J70" s="16">
        <v>4.4321000000000002</v>
      </c>
      <c r="K70" s="16">
        <f t="shared" si="32"/>
        <v>0</v>
      </c>
      <c r="L70" s="30">
        <v>3600.0672</v>
      </c>
      <c r="M70" s="102">
        <v>3234</v>
      </c>
      <c r="N70" s="16">
        <v>3123.2220000000002</v>
      </c>
      <c r="O70" s="16">
        <v>3.5468999999999999</v>
      </c>
      <c r="P70" s="16">
        <f t="shared" si="33"/>
        <v>0</v>
      </c>
      <c r="Q70" s="30">
        <v>3600.0805</v>
      </c>
      <c r="R70" s="16">
        <v>3234</v>
      </c>
      <c r="S70" s="16">
        <v>2637</v>
      </c>
      <c r="T70" s="16">
        <v>22.639399999999998</v>
      </c>
      <c r="U70" s="16">
        <f t="shared" si="34"/>
        <v>0</v>
      </c>
      <c r="V70" s="16">
        <v>150.0514</v>
      </c>
      <c r="W70" s="102">
        <v>3234</v>
      </c>
      <c r="X70" s="16">
        <v>2637</v>
      </c>
      <c r="Y70" s="16">
        <v>22.639399999999998</v>
      </c>
      <c r="Z70" s="16">
        <f t="shared" si="35"/>
        <v>0</v>
      </c>
      <c r="AA70" s="30">
        <v>3600.0864000000001</v>
      </c>
      <c r="AB70" s="47">
        <v>3234</v>
      </c>
      <c r="AC70" s="16">
        <v>2637</v>
      </c>
      <c r="AD70" s="16">
        <v>22.639399999999998</v>
      </c>
      <c r="AE70" s="16">
        <f t="shared" si="36"/>
        <v>0</v>
      </c>
      <c r="AF70" s="30">
        <v>150.05940000000001</v>
      </c>
      <c r="AG70" s="2">
        <v>3234</v>
      </c>
      <c r="AH70" s="13">
        <f t="shared" si="24"/>
        <v>0</v>
      </c>
      <c r="AI70" s="2">
        <v>3234</v>
      </c>
      <c r="AJ70" s="16">
        <f t="shared" si="25"/>
        <v>0</v>
      </c>
      <c r="AK70" s="2">
        <v>93.07</v>
      </c>
      <c r="AL70" s="13">
        <v>3770</v>
      </c>
      <c r="AM70" s="13">
        <v>10878.14</v>
      </c>
      <c r="AN70" s="13">
        <v>156.9</v>
      </c>
      <c r="AO70" s="14">
        <v>10.32</v>
      </c>
      <c r="AP70" s="4">
        <v>3422</v>
      </c>
      <c r="AQ70" s="2">
        <v>20.63</v>
      </c>
      <c r="AR70" s="69">
        <f t="shared" si="26"/>
        <v>5.8132343846629562</v>
      </c>
      <c r="AS70" s="4">
        <v>3422</v>
      </c>
      <c r="AT70" s="2">
        <v>8.83</v>
      </c>
      <c r="AU70" s="69">
        <f t="shared" si="27"/>
        <v>5.8132343846629562</v>
      </c>
      <c r="AV70" s="4">
        <v>3420</v>
      </c>
      <c r="AW70" s="2">
        <v>20.73</v>
      </c>
      <c r="AX70" s="69">
        <f t="shared" si="28"/>
        <v>5.7513914656771803</v>
      </c>
      <c r="AY70" s="4">
        <v>3365</v>
      </c>
      <c r="AZ70" s="2">
        <v>22.14</v>
      </c>
      <c r="BA70" s="69">
        <f t="shared" si="29"/>
        <v>4.0507111935683362</v>
      </c>
      <c r="BB70">
        <f t="shared" si="30"/>
        <v>0</v>
      </c>
      <c r="BC70">
        <f t="shared" si="37"/>
        <v>0</v>
      </c>
    </row>
    <row r="71" spans="1:55" x14ac:dyDescent="0.2">
      <c r="A71" s="12">
        <v>69</v>
      </c>
      <c r="B71" s="101">
        <f t="shared" si="23"/>
        <v>3509</v>
      </c>
      <c r="C71" s="102">
        <v>3509</v>
      </c>
      <c r="D71" s="16">
        <v>3407.0153</v>
      </c>
      <c r="E71" s="16">
        <v>2.9933999999999998</v>
      </c>
      <c r="F71" s="16">
        <f t="shared" si="31"/>
        <v>0</v>
      </c>
      <c r="G71" s="30">
        <v>3600.0924</v>
      </c>
      <c r="H71" s="102">
        <v>3509</v>
      </c>
      <c r="I71" s="16">
        <v>3382.7501000000002</v>
      </c>
      <c r="J71" s="16">
        <v>3.7322000000000002</v>
      </c>
      <c r="K71" s="16">
        <f t="shared" si="32"/>
        <v>0</v>
      </c>
      <c r="L71" s="30">
        <v>3631.8894</v>
      </c>
      <c r="M71" s="102">
        <v>3509</v>
      </c>
      <c r="N71" s="16">
        <v>3386.1667000000002</v>
      </c>
      <c r="O71" s="16">
        <v>3.6274999999999999</v>
      </c>
      <c r="P71" s="16">
        <f t="shared" si="33"/>
        <v>0</v>
      </c>
      <c r="Q71" s="30">
        <v>3600.4421000000002</v>
      </c>
      <c r="R71" s="16">
        <v>4159</v>
      </c>
      <c r="S71" s="16"/>
      <c r="T71" s="16"/>
      <c r="U71" s="16">
        <f t="shared" si="34"/>
        <v>18.52379595326304</v>
      </c>
      <c r="V71" s="16">
        <v>168.19</v>
      </c>
      <c r="W71" s="102">
        <v>3509</v>
      </c>
      <c r="X71" s="16">
        <v>3176.7806</v>
      </c>
      <c r="Y71" s="16">
        <v>10.457700000000001</v>
      </c>
      <c r="Z71" s="16">
        <f t="shared" si="35"/>
        <v>0</v>
      </c>
      <c r="AA71" s="30">
        <v>3600.0875000000001</v>
      </c>
      <c r="AB71" s="47">
        <v>3509</v>
      </c>
      <c r="AC71" s="16">
        <v>2864</v>
      </c>
      <c r="AD71" s="16">
        <v>22.520900000000001</v>
      </c>
      <c r="AE71" s="16">
        <f t="shared" si="36"/>
        <v>0</v>
      </c>
      <c r="AF71" s="30">
        <v>165.59289999999999</v>
      </c>
      <c r="AG71" s="2">
        <v>3509</v>
      </c>
      <c r="AH71" s="13">
        <f t="shared" si="24"/>
        <v>0</v>
      </c>
      <c r="AI71" s="2">
        <v>3510.1</v>
      </c>
      <c r="AJ71" s="16">
        <f t="shared" si="25"/>
        <v>3.134796238244255E-2</v>
      </c>
      <c r="AK71" s="2">
        <v>100.62</v>
      </c>
      <c r="AL71" s="13">
        <v>4134</v>
      </c>
      <c r="AM71" s="13">
        <v>12932.06</v>
      </c>
      <c r="AN71" s="13">
        <v>189.1</v>
      </c>
      <c r="AO71" s="14">
        <v>11.83</v>
      </c>
      <c r="AP71" s="4">
        <v>3660</v>
      </c>
      <c r="AQ71" s="2">
        <v>25.06</v>
      </c>
      <c r="AR71" s="69">
        <f t="shared" si="26"/>
        <v>4.3032202906811055</v>
      </c>
      <c r="AS71" s="4">
        <v>3680</v>
      </c>
      <c r="AT71" s="2">
        <v>30.34</v>
      </c>
      <c r="AU71" s="69">
        <f t="shared" si="27"/>
        <v>4.8731832430891995</v>
      </c>
      <c r="AV71" s="4">
        <v>3643</v>
      </c>
      <c r="AW71" s="2">
        <v>42.53</v>
      </c>
      <c r="AX71" s="69">
        <f t="shared" si="28"/>
        <v>3.818751781134226</v>
      </c>
      <c r="AY71" s="4">
        <v>3683</v>
      </c>
      <c r="AZ71" s="2">
        <v>39.32</v>
      </c>
      <c r="BA71" s="69">
        <f t="shared" si="29"/>
        <v>4.9586776859504136</v>
      </c>
      <c r="BB71">
        <f t="shared" si="30"/>
        <v>0</v>
      </c>
      <c r="BC71">
        <f t="shared" si="37"/>
        <v>0</v>
      </c>
    </row>
    <row r="72" spans="1:55" x14ac:dyDescent="0.2">
      <c r="A72" s="12">
        <v>70</v>
      </c>
      <c r="B72" s="101">
        <f t="shared" si="23"/>
        <v>3413</v>
      </c>
      <c r="C72" s="102">
        <v>3413</v>
      </c>
      <c r="D72" s="16">
        <v>3264.4688999999998</v>
      </c>
      <c r="E72" s="16">
        <v>4.5499000000000001</v>
      </c>
      <c r="F72" s="16">
        <f t="shared" si="31"/>
        <v>0</v>
      </c>
      <c r="G72" s="30">
        <v>3600.0742</v>
      </c>
      <c r="H72" s="102">
        <v>3414</v>
      </c>
      <c r="I72" s="16">
        <v>3261.2501000000002</v>
      </c>
      <c r="J72" s="16">
        <v>4.6837999999999997</v>
      </c>
      <c r="K72" s="16">
        <f t="shared" si="32"/>
        <v>2.9299736302373279E-2</v>
      </c>
      <c r="L72" s="30">
        <v>3604.3879999999999</v>
      </c>
      <c r="M72" s="102">
        <v>3414</v>
      </c>
      <c r="N72" s="16">
        <v>3294.0014000000001</v>
      </c>
      <c r="O72" s="16">
        <v>3.6429</v>
      </c>
      <c r="P72" s="16">
        <f t="shared" si="33"/>
        <v>2.9299736302373279E-2</v>
      </c>
      <c r="Q72" s="30">
        <v>3601.3854000000001</v>
      </c>
      <c r="R72" s="16">
        <v>3414</v>
      </c>
      <c r="S72" s="16">
        <v>2681</v>
      </c>
      <c r="T72" s="16">
        <v>27.340499999999999</v>
      </c>
      <c r="U72" s="16">
        <f t="shared" si="34"/>
        <v>2.9299736302373279E-2</v>
      </c>
      <c r="V72" s="16">
        <v>150.0412</v>
      </c>
      <c r="W72" s="102">
        <v>3414</v>
      </c>
      <c r="X72" s="16">
        <v>2681</v>
      </c>
      <c r="Y72" s="16">
        <v>27.340499999999999</v>
      </c>
      <c r="Z72" s="16">
        <f t="shared" si="35"/>
        <v>2.9299736302373279E-2</v>
      </c>
      <c r="AA72" s="30">
        <v>3600.0745999999999</v>
      </c>
      <c r="AB72" s="47">
        <v>3414</v>
      </c>
      <c r="AC72" s="16">
        <v>2681</v>
      </c>
      <c r="AD72" s="16">
        <v>27.340499999999999</v>
      </c>
      <c r="AE72" s="16">
        <f t="shared" si="36"/>
        <v>2.9299736302373279E-2</v>
      </c>
      <c r="AF72" s="30">
        <v>150.0616</v>
      </c>
      <c r="AG72" s="2">
        <v>3414</v>
      </c>
      <c r="AH72" s="13">
        <f t="shared" si="24"/>
        <v>2.9299736302373279E-2</v>
      </c>
      <c r="AI72" s="2">
        <v>3414</v>
      </c>
      <c r="AJ72" s="16">
        <f t="shared" si="25"/>
        <v>2.9299736302373279E-2</v>
      </c>
      <c r="AK72" s="2">
        <v>101.41</v>
      </c>
      <c r="AL72" s="13">
        <v>4013</v>
      </c>
      <c r="AM72" s="13">
        <v>12392.68</v>
      </c>
      <c r="AN72" s="13">
        <v>179.2</v>
      </c>
      <c r="AO72" s="14">
        <v>10.7</v>
      </c>
      <c r="AP72" s="4">
        <v>3527</v>
      </c>
      <c r="AQ72" s="2">
        <v>23.63</v>
      </c>
      <c r="AR72" s="69">
        <f t="shared" si="26"/>
        <v>3.3401699384705537</v>
      </c>
      <c r="AS72" s="4">
        <v>3567</v>
      </c>
      <c r="AT72" s="2">
        <v>23.81</v>
      </c>
      <c r="AU72" s="69">
        <f t="shared" si="27"/>
        <v>4.5121593905654853</v>
      </c>
      <c r="AV72" s="4">
        <v>3514</v>
      </c>
      <c r="AW72" s="2">
        <v>58.05</v>
      </c>
      <c r="AX72" s="69">
        <f t="shared" si="28"/>
        <v>2.9592733665397013</v>
      </c>
      <c r="AY72" s="4">
        <v>3502</v>
      </c>
      <c r="AZ72" s="2">
        <v>57.21</v>
      </c>
      <c r="BA72" s="69">
        <f t="shared" si="29"/>
        <v>2.6076765309112218</v>
      </c>
      <c r="BB72">
        <f t="shared" si="30"/>
        <v>2.9299736302373279E-2</v>
      </c>
      <c r="BC72">
        <f t="shared" si="37"/>
        <v>2.9299736302373279E-2</v>
      </c>
    </row>
    <row r="73" spans="1:55" x14ac:dyDescent="0.2">
      <c r="A73" s="12">
        <v>71</v>
      </c>
      <c r="B73" s="101">
        <f t="shared" si="23"/>
        <v>3471</v>
      </c>
      <c r="C73" s="102">
        <v>3471.9969999999998</v>
      </c>
      <c r="D73" s="16">
        <v>3369.6594</v>
      </c>
      <c r="E73" s="16">
        <v>3.0369999999999999</v>
      </c>
      <c r="F73" s="16">
        <f t="shared" si="31"/>
        <v>2.8723710746178147E-2</v>
      </c>
      <c r="G73" s="30">
        <v>3600.5405000000001</v>
      </c>
      <c r="H73" s="102">
        <v>3472</v>
      </c>
      <c r="I73" s="16">
        <v>3318.5005999999998</v>
      </c>
      <c r="J73" s="16">
        <v>4.6256000000000004</v>
      </c>
      <c r="K73" s="16">
        <f t="shared" si="32"/>
        <v>2.881014116969173E-2</v>
      </c>
      <c r="L73" s="30">
        <v>3600.1801999999998</v>
      </c>
      <c r="M73" s="102">
        <v>3471</v>
      </c>
      <c r="N73" s="16">
        <v>3322.509</v>
      </c>
      <c r="O73" s="16">
        <v>4.4691999999999998</v>
      </c>
      <c r="P73" s="16">
        <f t="shared" si="33"/>
        <v>0</v>
      </c>
      <c r="Q73" s="30">
        <v>3603.5504999999998</v>
      </c>
      <c r="R73" s="16">
        <v>3472</v>
      </c>
      <c r="S73" s="16">
        <v>2788</v>
      </c>
      <c r="T73" s="16">
        <v>24.5337</v>
      </c>
      <c r="U73" s="16">
        <f t="shared" si="34"/>
        <v>2.881014116969173E-2</v>
      </c>
      <c r="V73" s="16">
        <v>150.0411</v>
      </c>
      <c r="W73" s="102">
        <v>3472</v>
      </c>
      <c r="X73" s="16">
        <v>3349.1505000000002</v>
      </c>
      <c r="Y73" s="16">
        <v>3.6680999999999999</v>
      </c>
      <c r="Z73" s="16">
        <f t="shared" si="35"/>
        <v>2.881014116969173E-2</v>
      </c>
      <c r="AA73" s="30">
        <v>3600.0594999999998</v>
      </c>
      <c r="AB73" s="47">
        <v>3472</v>
      </c>
      <c r="AC73" s="16">
        <v>2788</v>
      </c>
      <c r="AD73" s="16">
        <v>24.5337</v>
      </c>
      <c r="AE73" s="16">
        <f t="shared" si="36"/>
        <v>2.881014116969173E-2</v>
      </c>
      <c r="AF73" s="30">
        <v>150.05430000000001</v>
      </c>
      <c r="AG73" s="2">
        <v>3472</v>
      </c>
      <c r="AH73" s="13">
        <f t="shared" si="24"/>
        <v>2.881014116969173E-2</v>
      </c>
      <c r="AI73" s="2">
        <v>3472.6</v>
      </c>
      <c r="AJ73" s="16">
        <f t="shared" si="25"/>
        <v>4.6096225871504151E-2</v>
      </c>
      <c r="AK73" s="2">
        <v>92.51</v>
      </c>
      <c r="AL73" s="13">
        <v>4050</v>
      </c>
      <c r="AM73" s="13">
        <v>11828.89</v>
      </c>
      <c r="AN73" s="13">
        <v>184</v>
      </c>
      <c r="AO73" s="14">
        <v>9.43</v>
      </c>
      <c r="AP73" s="4">
        <v>3615</v>
      </c>
      <c r="AQ73" s="2">
        <v>25.69</v>
      </c>
      <c r="AR73" s="69">
        <f t="shared" si="26"/>
        <v>4.1486603284356089</v>
      </c>
      <c r="AS73" s="4">
        <v>3667</v>
      </c>
      <c r="AT73" s="2">
        <v>30.59</v>
      </c>
      <c r="AU73" s="69">
        <f t="shared" si="27"/>
        <v>5.6467876692595791</v>
      </c>
      <c r="AV73" s="4">
        <v>3615</v>
      </c>
      <c r="AW73" s="2">
        <v>37.200000000000003</v>
      </c>
      <c r="AX73" s="69">
        <f t="shared" si="28"/>
        <v>4.1486603284356089</v>
      </c>
      <c r="AY73" s="4">
        <v>3634</v>
      </c>
      <c r="AZ73" s="2">
        <v>42.53</v>
      </c>
      <c r="BA73" s="69">
        <f t="shared" si="29"/>
        <v>4.6960530106597522</v>
      </c>
      <c r="BB73">
        <f t="shared" si="30"/>
        <v>2.881014116969173E-2</v>
      </c>
      <c r="BC73">
        <f t="shared" si="37"/>
        <v>2.881014116969173E-2</v>
      </c>
    </row>
    <row r="74" spans="1:55" x14ac:dyDescent="0.2">
      <c r="A74" s="12">
        <v>72</v>
      </c>
      <c r="B74" s="101">
        <f t="shared" si="23"/>
        <v>3515</v>
      </c>
      <c r="C74" s="102">
        <v>3517</v>
      </c>
      <c r="D74" s="16">
        <v>3377.5016999999998</v>
      </c>
      <c r="E74" s="16">
        <v>4.1302000000000003</v>
      </c>
      <c r="F74" s="16">
        <f t="shared" si="31"/>
        <v>5.6899004267425328E-2</v>
      </c>
      <c r="G74" s="30">
        <v>3600.4771000000001</v>
      </c>
      <c r="H74" s="102">
        <v>3517</v>
      </c>
      <c r="I74" s="16">
        <v>3376.5048999999999</v>
      </c>
      <c r="J74" s="16">
        <v>4.1609999999999996</v>
      </c>
      <c r="K74" s="16">
        <f t="shared" si="32"/>
        <v>5.6899004267425328E-2</v>
      </c>
      <c r="L74" s="30">
        <v>3601.9441000000002</v>
      </c>
      <c r="M74" s="102">
        <v>3515</v>
      </c>
      <c r="N74" s="16">
        <v>3371.7505999999998</v>
      </c>
      <c r="O74" s="16">
        <v>4.2484999999999999</v>
      </c>
      <c r="P74" s="16">
        <f t="shared" si="33"/>
        <v>0</v>
      </c>
      <c r="Q74" s="30">
        <v>3600.2053999999998</v>
      </c>
      <c r="R74" s="16">
        <v>3517</v>
      </c>
      <c r="S74" s="16">
        <v>2841</v>
      </c>
      <c r="T74" s="16">
        <v>23.7944</v>
      </c>
      <c r="U74" s="16">
        <f t="shared" si="34"/>
        <v>5.6899004267425328E-2</v>
      </c>
      <c r="V74" s="16">
        <v>166.20060000000001</v>
      </c>
      <c r="W74" s="102">
        <v>3517</v>
      </c>
      <c r="X74" s="16">
        <v>3144.6118000000001</v>
      </c>
      <c r="Y74" s="16">
        <v>11.8421</v>
      </c>
      <c r="Z74" s="16">
        <f t="shared" si="35"/>
        <v>5.6899004267425328E-2</v>
      </c>
      <c r="AA74" s="30">
        <v>3600.0835999999999</v>
      </c>
      <c r="AB74" s="47">
        <v>3618</v>
      </c>
      <c r="AC74" s="16"/>
      <c r="AD74" s="16"/>
      <c r="AE74" s="16">
        <f t="shared" si="36"/>
        <v>2.930298719772404</v>
      </c>
      <c r="AF74" s="30">
        <v>150.36369999999999</v>
      </c>
      <c r="AG74" s="2">
        <v>3517</v>
      </c>
      <c r="AH74" s="13">
        <f t="shared" si="24"/>
        <v>5.6899004267425328E-2</v>
      </c>
      <c r="AI74" s="2">
        <v>3517</v>
      </c>
      <c r="AJ74" s="16">
        <f t="shared" si="25"/>
        <v>5.6899004267425328E-2</v>
      </c>
      <c r="AK74" s="2">
        <v>106.57</v>
      </c>
      <c r="AL74" s="13">
        <v>4074</v>
      </c>
      <c r="AM74" s="13">
        <v>13044.12</v>
      </c>
      <c r="AN74" s="13">
        <v>178.6</v>
      </c>
      <c r="AO74" s="14">
        <v>12.02</v>
      </c>
      <c r="AP74" s="4">
        <v>3759</v>
      </c>
      <c r="AQ74" s="2">
        <v>26.55</v>
      </c>
      <c r="AR74" s="69">
        <f t="shared" si="26"/>
        <v>6.9416785206258895</v>
      </c>
      <c r="AS74" s="4">
        <v>3670</v>
      </c>
      <c r="AT74" s="2">
        <v>10.93</v>
      </c>
      <c r="AU74" s="69">
        <f t="shared" si="27"/>
        <v>4.4096728307254622</v>
      </c>
      <c r="AV74" s="4">
        <v>3680</v>
      </c>
      <c r="AW74" s="2">
        <v>107.32</v>
      </c>
      <c r="AX74" s="69">
        <f t="shared" si="28"/>
        <v>4.6941678520625887</v>
      </c>
      <c r="AY74" s="4">
        <v>3719</v>
      </c>
      <c r="AZ74" s="2">
        <v>62.27</v>
      </c>
      <c r="BA74" s="69">
        <f t="shared" si="29"/>
        <v>5.8036984352773828</v>
      </c>
      <c r="BB74">
        <f t="shared" si="30"/>
        <v>5.6899004267425328E-2</v>
      </c>
      <c r="BC74">
        <f t="shared" si="37"/>
        <v>2.930298719772404</v>
      </c>
    </row>
    <row r="75" spans="1:55" x14ac:dyDescent="0.2">
      <c r="A75" s="12">
        <v>73</v>
      </c>
      <c r="B75" s="101">
        <f t="shared" si="23"/>
        <v>3304</v>
      </c>
      <c r="C75" s="102">
        <v>3304</v>
      </c>
      <c r="D75" s="16">
        <v>3186.2525999999998</v>
      </c>
      <c r="E75" s="16">
        <v>3.6955</v>
      </c>
      <c r="F75" s="16">
        <f t="shared" si="31"/>
        <v>0</v>
      </c>
      <c r="G75" s="30">
        <v>3600.0817000000002</v>
      </c>
      <c r="H75" s="102">
        <v>3304</v>
      </c>
      <c r="I75" s="16">
        <v>3167.5</v>
      </c>
      <c r="J75" s="16">
        <v>4.3094000000000001</v>
      </c>
      <c r="K75" s="16">
        <f t="shared" si="32"/>
        <v>0</v>
      </c>
      <c r="L75" s="30">
        <v>3600.0765000000001</v>
      </c>
      <c r="M75" s="102">
        <v>3304</v>
      </c>
      <c r="N75" s="16">
        <v>3196.0178999999998</v>
      </c>
      <c r="O75" s="16">
        <v>3.3786</v>
      </c>
      <c r="P75" s="16">
        <f t="shared" si="33"/>
        <v>0</v>
      </c>
      <c r="Q75" s="30">
        <v>3600.7116000000001</v>
      </c>
      <c r="R75" s="16">
        <v>3304</v>
      </c>
      <c r="S75" s="16">
        <v>2904.0248000000001</v>
      </c>
      <c r="T75" s="16">
        <v>13.773099999999999</v>
      </c>
      <c r="U75" s="16">
        <f t="shared" si="34"/>
        <v>0</v>
      </c>
      <c r="V75" s="16">
        <v>150.2928</v>
      </c>
      <c r="W75" s="102">
        <v>3304</v>
      </c>
      <c r="X75" s="16">
        <v>2630</v>
      </c>
      <c r="Y75" s="16">
        <v>25.627400000000002</v>
      </c>
      <c r="Z75" s="16">
        <f t="shared" si="35"/>
        <v>0</v>
      </c>
      <c r="AA75" s="30">
        <v>3600.0663</v>
      </c>
      <c r="AB75" s="47">
        <v>3304</v>
      </c>
      <c r="AC75" s="16">
        <v>2630</v>
      </c>
      <c r="AD75" s="16">
        <v>25.627400000000002</v>
      </c>
      <c r="AE75" s="16">
        <f t="shared" si="36"/>
        <v>0</v>
      </c>
      <c r="AF75" s="30">
        <v>150.06209999999999</v>
      </c>
      <c r="AG75" s="2">
        <v>3304</v>
      </c>
      <c r="AH75" s="13">
        <f t="shared" si="24"/>
        <v>0</v>
      </c>
      <c r="AI75" s="2">
        <v>3304</v>
      </c>
      <c r="AJ75" s="16">
        <f t="shared" si="25"/>
        <v>0</v>
      </c>
      <c r="AK75" s="2">
        <v>94.17</v>
      </c>
      <c r="AL75" s="13">
        <v>3875</v>
      </c>
      <c r="AM75" s="13">
        <v>11500.87</v>
      </c>
      <c r="AN75" s="13">
        <v>181.3</v>
      </c>
      <c r="AO75" s="14">
        <v>10.210000000000001</v>
      </c>
      <c r="AP75" s="4">
        <v>3428</v>
      </c>
      <c r="AQ75" s="2">
        <v>19.72</v>
      </c>
      <c r="AR75" s="69">
        <f t="shared" si="26"/>
        <v>3.7530266343825671</v>
      </c>
      <c r="AS75" s="4">
        <v>3433</v>
      </c>
      <c r="AT75" s="2">
        <v>19.66</v>
      </c>
      <c r="AU75" s="69">
        <f t="shared" si="27"/>
        <v>3.9043583535108959</v>
      </c>
      <c r="AV75" s="4">
        <v>3436</v>
      </c>
      <c r="AW75" s="2">
        <v>44.52</v>
      </c>
      <c r="AX75" s="69">
        <f t="shared" si="28"/>
        <v>3.9951573849878934</v>
      </c>
      <c r="AY75" s="4">
        <v>3416</v>
      </c>
      <c r="AZ75" s="2">
        <v>35.950000000000003</v>
      </c>
      <c r="BA75" s="69">
        <f t="shared" si="29"/>
        <v>3.3898305084745761</v>
      </c>
      <c r="BB75">
        <f t="shared" si="30"/>
        <v>0</v>
      </c>
      <c r="BC75">
        <f t="shared" si="37"/>
        <v>0</v>
      </c>
    </row>
    <row r="76" spans="1:55" x14ac:dyDescent="0.2">
      <c r="A76" s="12">
        <v>74</v>
      </c>
      <c r="B76" s="101">
        <f t="shared" si="23"/>
        <v>3177.9926999999998</v>
      </c>
      <c r="C76" s="102">
        <v>3178</v>
      </c>
      <c r="D76" s="16">
        <v>3103.3143</v>
      </c>
      <c r="E76" s="16">
        <v>2.4066000000000001</v>
      </c>
      <c r="F76" s="16">
        <f t="shared" si="31"/>
        <v>2.297047441365713E-4</v>
      </c>
      <c r="G76" s="30">
        <v>3600.0632999999998</v>
      </c>
      <c r="H76" s="102">
        <v>3178</v>
      </c>
      <c r="I76" s="16">
        <v>3042.5</v>
      </c>
      <c r="J76" s="16">
        <v>4.4535999999999998</v>
      </c>
      <c r="K76" s="16">
        <f t="shared" si="32"/>
        <v>2.297047441365713E-4</v>
      </c>
      <c r="L76" s="30">
        <v>3600.0331999999999</v>
      </c>
      <c r="M76" s="102">
        <v>3177.9926999999998</v>
      </c>
      <c r="N76" s="16">
        <v>3112.1455999999998</v>
      </c>
      <c r="O76" s="16">
        <v>2.1158000000000001</v>
      </c>
      <c r="P76" s="16">
        <f t="shared" si="33"/>
        <v>0</v>
      </c>
      <c r="Q76" s="30">
        <v>3600.0535</v>
      </c>
      <c r="R76" s="16">
        <v>3178</v>
      </c>
      <c r="S76" s="16">
        <v>2773.0250000000001</v>
      </c>
      <c r="T76" s="16">
        <v>14.604100000000001</v>
      </c>
      <c r="U76" s="16">
        <f t="shared" si="34"/>
        <v>2.297047441365713E-4</v>
      </c>
      <c r="V76" s="16">
        <v>150.21039999999999</v>
      </c>
      <c r="W76" s="102">
        <v>3178</v>
      </c>
      <c r="X76" s="16">
        <v>2535</v>
      </c>
      <c r="Y76" s="16">
        <v>25.364899999999999</v>
      </c>
      <c r="Z76" s="16">
        <f t="shared" si="35"/>
        <v>2.297047441365713E-4</v>
      </c>
      <c r="AA76" s="30">
        <v>3600.0664000000002</v>
      </c>
      <c r="AB76" s="47">
        <v>3178</v>
      </c>
      <c r="AC76" s="16">
        <v>2535</v>
      </c>
      <c r="AD76" s="16">
        <v>25.364899999999999</v>
      </c>
      <c r="AE76" s="16">
        <f t="shared" si="36"/>
        <v>2.297047441365713E-4</v>
      </c>
      <c r="AF76" s="30">
        <v>150.04769999999999</v>
      </c>
      <c r="AG76" s="2">
        <v>3178</v>
      </c>
      <c r="AH76" s="13">
        <f t="shared" si="24"/>
        <v>2.297047441365713E-4</v>
      </c>
      <c r="AI76" s="2">
        <v>3178</v>
      </c>
      <c r="AJ76" s="16">
        <f t="shared" si="25"/>
        <v>2.297047441365713E-4</v>
      </c>
      <c r="AK76" s="2">
        <v>83.64</v>
      </c>
      <c r="AL76" s="13">
        <v>3664</v>
      </c>
      <c r="AM76" s="13">
        <v>11374.69</v>
      </c>
      <c r="AN76" s="13">
        <v>128.30000000000001</v>
      </c>
      <c r="AO76" s="14">
        <v>7.67</v>
      </c>
      <c r="AP76" s="4">
        <v>3333</v>
      </c>
      <c r="AQ76" s="2">
        <v>16.91</v>
      </c>
      <c r="AR76" s="69">
        <f t="shared" si="26"/>
        <v>4.8775222170900596</v>
      </c>
      <c r="AS76" s="4">
        <v>3333</v>
      </c>
      <c r="AT76" s="2">
        <v>7.56</v>
      </c>
      <c r="AU76" s="69">
        <f t="shared" si="27"/>
        <v>4.8775222170900596</v>
      </c>
      <c r="AV76" s="4">
        <v>3345</v>
      </c>
      <c r="AW76" s="2">
        <v>16.059999999999999</v>
      </c>
      <c r="AX76" s="69">
        <f t="shared" si="28"/>
        <v>5.2551190567555492</v>
      </c>
      <c r="AY76" s="4">
        <v>3303</v>
      </c>
      <c r="AZ76" s="2">
        <v>30.52</v>
      </c>
      <c r="BA76" s="69">
        <f t="shared" si="29"/>
        <v>3.9335301179263324</v>
      </c>
      <c r="BB76">
        <f t="shared" si="30"/>
        <v>2.297047441365713E-4</v>
      </c>
      <c r="BC76">
        <f t="shared" si="37"/>
        <v>2.297047441365713E-4</v>
      </c>
    </row>
    <row r="77" spans="1:55" x14ac:dyDescent="0.2">
      <c r="A77" s="12">
        <v>75</v>
      </c>
      <c r="B77" s="101">
        <f t="shared" si="23"/>
        <v>3303</v>
      </c>
      <c r="C77" s="102">
        <v>3303</v>
      </c>
      <c r="D77" s="16">
        <v>3201.7777000000001</v>
      </c>
      <c r="E77" s="16">
        <v>3.1614</v>
      </c>
      <c r="F77" s="16">
        <f t="shared" si="31"/>
        <v>0</v>
      </c>
      <c r="G77" s="30">
        <v>3600.8371000000002</v>
      </c>
      <c r="H77" s="102">
        <v>3303</v>
      </c>
      <c r="I77" s="16">
        <v>3151.7501000000002</v>
      </c>
      <c r="J77" s="16">
        <v>4.7988999999999997</v>
      </c>
      <c r="K77" s="16">
        <f t="shared" si="32"/>
        <v>0</v>
      </c>
      <c r="L77" s="30">
        <v>3600.4537999999998</v>
      </c>
      <c r="M77" s="102">
        <v>3303</v>
      </c>
      <c r="N77" s="16">
        <v>3212.9450000000002</v>
      </c>
      <c r="O77" s="16">
        <v>2.8029000000000002</v>
      </c>
      <c r="P77" s="16">
        <f t="shared" si="33"/>
        <v>0</v>
      </c>
      <c r="Q77" s="30">
        <v>3600.0738999999999</v>
      </c>
      <c r="R77" s="16">
        <v>3303</v>
      </c>
      <c r="S77" s="16">
        <v>2895.0263</v>
      </c>
      <c r="T77" s="16">
        <v>14.0922</v>
      </c>
      <c r="U77" s="16">
        <f t="shared" si="34"/>
        <v>0</v>
      </c>
      <c r="V77" s="16">
        <v>150.101</v>
      </c>
      <c r="W77" s="102">
        <v>3303</v>
      </c>
      <c r="X77" s="16">
        <v>2634</v>
      </c>
      <c r="Y77" s="16">
        <v>25.398599999999998</v>
      </c>
      <c r="Z77" s="16">
        <f t="shared" si="35"/>
        <v>0</v>
      </c>
      <c r="AA77" s="30">
        <v>3600.0664000000002</v>
      </c>
      <c r="AB77" s="47">
        <v>3303</v>
      </c>
      <c r="AC77" s="16">
        <v>2634</v>
      </c>
      <c r="AD77" s="16">
        <v>25.398599999999998</v>
      </c>
      <c r="AE77" s="16">
        <f t="shared" si="36"/>
        <v>0</v>
      </c>
      <c r="AF77" s="30">
        <v>150.06399999999999</v>
      </c>
      <c r="AG77" s="2">
        <v>3303</v>
      </c>
      <c r="AH77" s="13">
        <f t="shared" si="24"/>
        <v>0</v>
      </c>
      <c r="AI77" s="2">
        <v>3304.5</v>
      </c>
      <c r="AJ77" s="16">
        <f t="shared" si="25"/>
        <v>4.5413260672116255E-2</v>
      </c>
      <c r="AK77" s="2">
        <v>87.81</v>
      </c>
      <c r="AL77" s="13">
        <v>3819</v>
      </c>
      <c r="AM77" s="13">
        <v>12590.9</v>
      </c>
      <c r="AN77" s="13">
        <v>165.7</v>
      </c>
      <c r="AO77" s="14">
        <v>9.0399999999999991</v>
      </c>
      <c r="AP77" s="4">
        <v>3427</v>
      </c>
      <c r="AQ77" s="2">
        <v>19.77</v>
      </c>
      <c r="AR77" s="69">
        <f t="shared" si="26"/>
        <v>3.7541628822282771</v>
      </c>
      <c r="AS77" s="4">
        <v>3443</v>
      </c>
      <c r="AT77" s="2">
        <v>18.29</v>
      </c>
      <c r="AU77" s="69">
        <f t="shared" si="27"/>
        <v>4.2385709960641833</v>
      </c>
      <c r="AV77" s="4">
        <v>3427</v>
      </c>
      <c r="AW77" s="2">
        <v>30.15</v>
      </c>
      <c r="AX77" s="69">
        <f t="shared" si="28"/>
        <v>3.7541628822282771</v>
      </c>
      <c r="AY77" s="4">
        <v>3469</v>
      </c>
      <c r="AZ77" s="2">
        <v>27.44</v>
      </c>
      <c r="BA77" s="69">
        <f t="shared" si="29"/>
        <v>5.0257341810475324</v>
      </c>
      <c r="BB77">
        <f t="shared" si="30"/>
        <v>0</v>
      </c>
      <c r="BC77">
        <f t="shared" si="37"/>
        <v>0</v>
      </c>
    </row>
    <row r="78" spans="1:55" x14ac:dyDescent="0.2">
      <c r="A78" s="12">
        <v>76</v>
      </c>
      <c r="B78" s="101">
        <f t="shared" si="23"/>
        <v>3510.9978000000001</v>
      </c>
      <c r="C78" s="102">
        <v>3510.9978000000001</v>
      </c>
      <c r="D78" s="16">
        <v>3326.375</v>
      </c>
      <c r="E78" s="16">
        <v>5.5503</v>
      </c>
      <c r="F78" s="16">
        <f t="shared" si="31"/>
        <v>0</v>
      </c>
      <c r="G78" s="30">
        <v>3600.0846999999999</v>
      </c>
      <c r="H78" s="102">
        <v>3511</v>
      </c>
      <c r="I78" s="16">
        <v>3326.7516999999998</v>
      </c>
      <c r="J78" s="16">
        <v>5.5384000000000002</v>
      </c>
      <c r="K78" s="16">
        <f t="shared" si="32"/>
        <v>6.2660250026431294E-5</v>
      </c>
      <c r="L78" s="30">
        <v>3605.3060999999998</v>
      </c>
      <c r="M78" s="102">
        <v>3511</v>
      </c>
      <c r="N78" s="16">
        <v>3329.75</v>
      </c>
      <c r="O78" s="16">
        <v>5.4433999999999996</v>
      </c>
      <c r="P78" s="16">
        <f t="shared" si="33"/>
        <v>6.2660250026431294E-5</v>
      </c>
      <c r="Q78" s="30">
        <v>3600.6273999999999</v>
      </c>
      <c r="R78" s="16">
        <v>4082</v>
      </c>
      <c r="S78" s="16"/>
      <c r="T78" s="16"/>
      <c r="U78" s="16">
        <f t="shared" si="34"/>
        <v>16.263245736012706</v>
      </c>
      <c r="V78" s="16">
        <v>153.66390000000001</v>
      </c>
      <c r="W78" s="102">
        <v>3511</v>
      </c>
      <c r="X78" s="16">
        <v>3359.9348</v>
      </c>
      <c r="Y78" s="16">
        <v>4.4961000000000002</v>
      </c>
      <c r="Z78" s="16">
        <f t="shared" si="35"/>
        <v>6.2660250026431294E-5</v>
      </c>
      <c r="AA78" s="30">
        <v>3600.0626999999999</v>
      </c>
      <c r="AB78" s="47">
        <v>3511</v>
      </c>
      <c r="AC78" s="16"/>
      <c r="AD78" s="16"/>
      <c r="AE78" s="16">
        <f t="shared" si="36"/>
        <v>6.2660250026431294E-5</v>
      </c>
      <c r="AF78" s="30">
        <v>150.0558</v>
      </c>
      <c r="AG78" s="2">
        <v>3511</v>
      </c>
      <c r="AH78" s="13">
        <f t="shared" si="24"/>
        <v>6.2660250026431294E-5</v>
      </c>
      <c r="AI78" s="2">
        <v>3511.1</v>
      </c>
      <c r="AJ78" s="16">
        <f t="shared" si="25"/>
        <v>2.9108534331696691E-3</v>
      </c>
      <c r="AK78" s="2">
        <v>99.28</v>
      </c>
      <c r="AL78" s="13">
        <v>4098</v>
      </c>
      <c r="AM78" s="13">
        <v>12790.07</v>
      </c>
      <c r="AN78" s="13">
        <v>194.1</v>
      </c>
      <c r="AO78" s="14">
        <v>11.17</v>
      </c>
      <c r="AP78" s="4">
        <v>3640</v>
      </c>
      <c r="AQ78" s="2">
        <v>23.96</v>
      </c>
      <c r="AR78" s="69">
        <f t="shared" si="26"/>
        <v>3.6742318665081446</v>
      </c>
      <c r="AS78" s="4">
        <v>3703</v>
      </c>
      <c r="AT78" s="2">
        <v>22.46</v>
      </c>
      <c r="AU78" s="69">
        <f t="shared" si="27"/>
        <v>5.4685935718900165</v>
      </c>
      <c r="AV78" s="4">
        <v>3657</v>
      </c>
      <c r="AW78" s="2">
        <v>50.38</v>
      </c>
      <c r="AX78" s="69">
        <f t="shared" si="28"/>
        <v>4.1584247076429355</v>
      </c>
      <c r="AY78" s="4">
        <v>3667</v>
      </c>
      <c r="AZ78" s="2">
        <v>33.840000000000003</v>
      </c>
      <c r="BA78" s="69">
        <f t="shared" si="29"/>
        <v>4.4432440259575188</v>
      </c>
      <c r="BB78">
        <f t="shared" si="30"/>
        <v>6.2660250026431294E-5</v>
      </c>
      <c r="BC78">
        <f t="shared" si="37"/>
        <v>6.2660250026431294E-5</v>
      </c>
    </row>
    <row r="79" spans="1:55" x14ac:dyDescent="0.2">
      <c r="A79" s="12">
        <v>77</v>
      </c>
      <c r="B79" s="101">
        <f t="shared" si="23"/>
        <v>3359</v>
      </c>
      <c r="C79" s="102">
        <v>3359</v>
      </c>
      <c r="D79" s="16">
        <v>3241.5387999999998</v>
      </c>
      <c r="E79" s="16">
        <v>3.6236000000000002</v>
      </c>
      <c r="F79" s="16">
        <f t="shared" si="31"/>
        <v>0</v>
      </c>
      <c r="G79" s="30">
        <v>3600.0823999999998</v>
      </c>
      <c r="H79" s="102">
        <v>3359</v>
      </c>
      <c r="I79" s="16">
        <v>3215.5</v>
      </c>
      <c r="J79" s="16">
        <v>4.4627999999999997</v>
      </c>
      <c r="K79" s="16">
        <f t="shared" si="32"/>
        <v>0</v>
      </c>
      <c r="L79" s="30">
        <v>3615.9009999999998</v>
      </c>
      <c r="M79" s="102">
        <v>3359</v>
      </c>
      <c r="N79" s="16">
        <v>3215.7512000000002</v>
      </c>
      <c r="O79" s="16">
        <v>4.4546000000000001</v>
      </c>
      <c r="P79" s="16">
        <f t="shared" si="33"/>
        <v>0</v>
      </c>
      <c r="Q79" s="30">
        <v>3600.2948000000001</v>
      </c>
      <c r="R79" s="16">
        <v>3881</v>
      </c>
      <c r="S79" s="16"/>
      <c r="T79" s="16"/>
      <c r="U79" s="16">
        <f t="shared" si="34"/>
        <v>15.540339386722238</v>
      </c>
      <c r="V79" s="16">
        <v>178.0779</v>
      </c>
      <c r="W79" s="102">
        <v>3359</v>
      </c>
      <c r="X79" s="16">
        <v>2727</v>
      </c>
      <c r="Y79" s="16">
        <v>23.175699999999999</v>
      </c>
      <c r="Z79" s="16">
        <f t="shared" si="35"/>
        <v>0</v>
      </c>
      <c r="AA79" s="30">
        <v>3600.0765000000001</v>
      </c>
      <c r="AB79" s="47">
        <v>4001</v>
      </c>
      <c r="AC79" s="16"/>
      <c r="AD79" s="16"/>
      <c r="AE79" s="16">
        <f t="shared" si="36"/>
        <v>19.112831199761835</v>
      </c>
      <c r="AF79" s="30">
        <v>151.4323</v>
      </c>
      <c r="AG79" s="2">
        <v>3359</v>
      </c>
      <c r="AH79" s="13">
        <f t="shared" si="24"/>
        <v>0</v>
      </c>
      <c r="AI79" s="2">
        <v>3359</v>
      </c>
      <c r="AJ79" s="16">
        <f t="shared" si="25"/>
        <v>0</v>
      </c>
      <c r="AK79" s="2">
        <v>102.85</v>
      </c>
      <c r="AL79" s="13">
        <v>3920</v>
      </c>
      <c r="AM79" s="13">
        <v>12381.96</v>
      </c>
      <c r="AN79" s="13">
        <v>163.5</v>
      </c>
      <c r="AO79" s="14">
        <v>11.11</v>
      </c>
      <c r="AP79" s="4">
        <v>3514</v>
      </c>
      <c r="AQ79" s="2">
        <v>22.9</v>
      </c>
      <c r="AR79" s="69">
        <f t="shared" si="26"/>
        <v>4.6144685918428099</v>
      </c>
      <c r="AS79" s="4">
        <v>3506</v>
      </c>
      <c r="AT79" s="2">
        <v>22.72</v>
      </c>
      <c r="AU79" s="69">
        <f t="shared" si="27"/>
        <v>4.3763024709735037</v>
      </c>
      <c r="AV79" s="4">
        <v>3514</v>
      </c>
      <c r="AW79" s="2">
        <v>23.14</v>
      </c>
      <c r="AX79" s="69">
        <f t="shared" si="28"/>
        <v>4.6144685918428099</v>
      </c>
      <c r="AY79" s="4">
        <v>3536</v>
      </c>
      <c r="AZ79" s="2">
        <v>55.34</v>
      </c>
      <c r="BA79" s="69">
        <f t="shared" si="29"/>
        <v>5.2694254242334031</v>
      </c>
      <c r="BB79">
        <f t="shared" si="30"/>
        <v>0</v>
      </c>
      <c r="BC79">
        <f t="shared" si="37"/>
        <v>19.112831199761835</v>
      </c>
    </row>
    <row r="80" spans="1:55" x14ac:dyDescent="0.2">
      <c r="A80" s="12">
        <v>78</v>
      </c>
      <c r="B80" s="101">
        <f t="shared" si="23"/>
        <v>3338</v>
      </c>
      <c r="C80" s="102">
        <v>3338</v>
      </c>
      <c r="D80" s="16">
        <v>3253.5363000000002</v>
      </c>
      <c r="E80" s="16">
        <v>2.5960999999999999</v>
      </c>
      <c r="F80" s="16">
        <f t="shared" si="31"/>
        <v>0</v>
      </c>
      <c r="G80" s="30">
        <v>3600.0641999999998</v>
      </c>
      <c r="H80" s="102">
        <v>3338</v>
      </c>
      <c r="I80" s="16">
        <v>3201</v>
      </c>
      <c r="J80" s="16">
        <v>4.2798999999999996</v>
      </c>
      <c r="K80" s="16">
        <f t="shared" si="32"/>
        <v>0</v>
      </c>
      <c r="L80" s="30">
        <v>3600.0538000000001</v>
      </c>
      <c r="M80" s="102">
        <v>3338</v>
      </c>
      <c r="N80" s="16">
        <v>3265.9589000000001</v>
      </c>
      <c r="O80" s="16">
        <v>2.2058</v>
      </c>
      <c r="P80" s="16">
        <f t="shared" si="33"/>
        <v>0</v>
      </c>
      <c r="Q80" s="30">
        <v>3600.0605999999998</v>
      </c>
      <c r="R80" s="16">
        <v>3338</v>
      </c>
      <c r="S80" s="16">
        <v>2969.5273000000002</v>
      </c>
      <c r="T80" s="16">
        <v>12.4085</v>
      </c>
      <c r="U80" s="16">
        <f t="shared" si="34"/>
        <v>0</v>
      </c>
      <c r="V80" s="16">
        <v>150.03380000000001</v>
      </c>
      <c r="W80" s="102">
        <v>3338</v>
      </c>
      <c r="X80" s="16">
        <v>2687</v>
      </c>
      <c r="Y80" s="16">
        <v>24.227799999999998</v>
      </c>
      <c r="Z80" s="16">
        <f t="shared" si="35"/>
        <v>0</v>
      </c>
      <c r="AA80" s="30">
        <v>3600.0535</v>
      </c>
      <c r="AB80" s="47">
        <v>3338</v>
      </c>
      <c r="AC80" s="16">
        <v>2687</v>
      </c>
      <c r="AD80" s="16">
        <v>24.227799999999998</v>
      </c>
      <c r="AE80" s="16">
        <f t="shared" si="36"/>
        <v>0</v>
      </c>
      <c r="AF80" s="30">
        <v>150.0515</v>
      </c>
      <c r="AG80" s="2">
        <v>3338</v>
      </c>
      <c r="AH80" s="13">
        <f t="shared" si="24"/>
        <v>0</v>
      </c>
      <c r="AI80" s="2">
        <v>3338</v>
      </c>
      <c r="AJ80" s="16">
        <f t="shared" si="25"/>
        <v>0</v>
      </c>
      <c r="AK80" s="2">
        <v>82.9</v>
      </c>
      <c r="AL80" s="13">
        <v>3881</v>
      </c>
      <c r="AM80" s="13">
        <v>11215.25</v>
      </c>
      <c r="AN80" s="13">
        <v>145.5</v>
      </c>
      <c r="AO80" s="14">
        <v>7.3</v>
      </c>
      <c r="AP80" s="4">
        <v>3503</v>
      </c>
      <c r="AQ80" s="2">
        <v>16.399999999999999</v>
      </c>
      <c r="AR80" s="69">
        <f t="shared" si="26"/>
        <v>4.9430796884361898</v>
      </c>
      <c r="AS80" s="4">
        <v>3483</v>
      </c>
      <c r="AT80" s="2">
        <v>25.8</v>
      </c>
      <c r="AU80" s="69">
        <f t="shared" si="27"/>
        <v>4.3439185140802872</v>
      </c>
      <c r="AV80" s="4">
        <v>3470</v>
      </c>
      <c r="AW80" s="2">
        <v>52.35</v>
      </c>
      <c r="AX80" s="69">
        <f t="shared" si="28"/>
        <v>3.9544637507489515</v>
      </c>
      <c r="AY80" s="4">
        <v>3453</v>
      </c>
      <c r="AZ80" s="2">
        <v>29.29</v>
      </c>
      <c r="BA80" s="69">
        <f t="shared" si="29"/>
        <v>3.4451767525464345</v>
      </c>
      <c r="BB80">
        <f t="shared" si="30"/>
        <v>0</v>
      </c>
      <c r="BC80">
        <f t="shared" si="37"/>
        <v>0</v>
      </c>
    </row>
    <row r="81" spans="1:55" x14ac:dyDescent="0.2">
      <c r="A81" s="12">
        <v>79</v>
      </c>
      <c r="B81" s="101">
        <f t="shared" si="23"/>
        <v>3538</v>
      </c>
      <c r="C81" s="102">
        <v>3538</v>
      </c>
      <c r="D81" s="16">
        <v>3445.75</v>
      </c>
      <c r="E81" s="16">
        <v>2.6772</v>
      </c>
      <c r="F81" s="16">
        <f t="shared" si="31"/>
        <v>0</v>
      </c>
      <c r="G81" s="30">
        <v>3600.0918999999999</v>
      </c>
      <c r="H81" s="102">
        <v>3538</v>
      </c>
      <c r="I81" s="16">
        <v>3428.5003999999999</v>
      </c>
      <c r="J81" s="16">
        <v>3.1938</v>
      </c>
      <c r="K81" s="16">
        <f t="shared" si="32"/>
        <v>0</v>
      </c>
      <c r="L81" s="30">
        <v>3600.4014999999999</v>
      </c>
      <c r="M81" s="102">
        <v>3538</v>
      </c>
      <c r="N81" s="16">
        <v>3447.0832999999998</v>
      </c>
      <c r="O81" s="16">
        <v>2.6375000000000002</v>
      </c>
      <c r="P81" s="16">
        <f t="shared" si="33"/>
        <v>0</v>
      </c>
      <c r="Q81" s="30">
        <v>3600.0927000000001</v>
      </c>
      <c r="R81" s="16">
        <v>3632</v>
      </c>
      <c r="S81" s="16"/>
      <c r="T81" s="16"/>
      <c r="U81" s="16">
        <f t="shared" si="34"/>
        <v>2.6568682871678915</v>
      </c>
      <c r="V81" s="16">
        <v>150.38730000000001</v>
      </c>
      <c r="W81" s="102">
        <v>3538</v>
      </c>
      <c r="X81" s="16">
        <v>3198.7923000000001</v>
      </c>
      <c r="Y81" s="16">
        <v>10.604200000000001</v>
      </c>
      <c r="Z81" s="16">
        <f t="shared" si="35"/>
        <v>0</v>
      </c>
      <c r="AA81" s="30">
        <v>3600.0713999999998</v>
      </c>
      <c r="AB81" s="47">
        <v>4154</v>
      </c>
      <c r="AC81" s="16"/>
      <c r="AD81" s="16"/>
      <c r="AE81" s="16">
        <f t="shared" si="36"/>
        <v>17.410966647823628</v>
      </c>
      <c r="AF81" s="30">
        <v>152.53399999999999</v>
      </c>
      <c r="AG81" s="2">
        <v>3538</v>
      </c>
      <c r="AH81" s="13">
        <f t="shared" si="24"/>
        <v>0</v>
      </c>
      <c r="AI81" s="2">
        <v>3538</v>
      </c>
      <c r="AJ81" s="16">
        <f t="shared" si="25"/>
        <v>0</v>
      </c>
      <c r="AK81" s="2">
        <v>108.81</v>
      </c>
      <c r="AL81" s="13">
        <v>4156</v>
      </c>
      <c r="AM81" s="13">
        <v>13089.12</v>
      </c>
      <c r="AN81" s="13">
        <v>173</v>
      </c>
      <c r="AO81" s="14">
        <v>14.31</v>
      </c>
      <c r="AP81" s="4">
        <v>3697</v>
      </c>
      <c r="AQ81" s="2">
        <v>25.93</v>
      </c>
      <c r="AR81" s="69">
        <f t="shared" si="26"/>
        <v>4.4940644431882424</v>
      </c>
      <c r="AS81" s="4">
        <v>3693</v>
      </c>
      <c r="AT81" s="2">
        <v>11.66</v>
      </c>
      <c r="AU81" s="69">
        <f t="shared" si="27"/>
        <v>4.3810062182023737</v>
      </c>
      <c r="AV81" s="4">
        <v>3687</v>
      </c>
      <c r="AW81" s="2">
        <v>46.38</v>
      </c>
      <c r="AX81" s="69">
        <f t="shared" si="28"/>
        <v>4.2114188807235724</v>
      </c>
      <c r="AY81" s="4">
        <v>3730</v>
      </c>
      <c r="AZ81" s="2">
        <v>63.43</v>
      </c>
      <c r="BA81" s="69">
        <f t="shared" si="29"/>
        <v>5.4267947993216508</v>
      </c>
      <c r="BB81">
        <f t="shared" si="30"/>
        <v>0</v>
      </c>
      <c r="BC81">
        <f t="shared" si="37"/>
        <v>17.410966647823628</v>
      </c>
    </row>
    <row r="82" spans="1:55" x14ac:dyDescent="0.2">
      <c r="A82" s="12">
        <v>80</v>
      </c>
      <c r="B82" s="101">
        <f t="shared" si="23"/>
        <v>3429.9987000000001</v>
      </c>
      <c r="C82" s="102">
        <v>3429.9987000000001</v>
      </c>
      <c r="D82" s="16">
        <v>3266.5001000000002</v>
      </c>
      <c r="E82" s="16">
        <v>5.0053000000000001</v>
      </c>
      <c r="F82" s="16">
        <f t="shared" si="31"/>
        <v>0</v>
      </c>
      <c r="G82" s="30">
        <v>3600.9956000000002</v>
      </c>
      <c r="H82" s="102">
        <v>3430</v>
      </c>
      <c r="I82" s="16">
        <v>3263.0048000000002</v>
      </c>
      <c r="J82" s="16">
        <v>5.1177999999999999</v>
      </c>
      <c r="K82" s="16">
        <f t="shared" si="32"/>
        <v>3.7900888997452008E-5</v>
      </c>
      <c r="L82" s="30">
        <v>3600.0754000000002</v>
      </c>
      <c r="M82" s="102">
        <v>3430</v>
      </c>
      <c r="N82" s="16">
        <v>3301.5194999999999</v>
      </c>
      <c r="O82" s="16">
        <v>3.8915999999999999</v>
      </c>
      <c r="P82" s="16">
        <f t="shared" si="33"/>
        <v>3.7900888997452008E-5</v>
      </c>
      <c r="Q82" s="30">
        <v>3600.5769</v>
      </c>
      <c r="R82" s="16">
        <v>3430</v>
      </c>
      <c r="S82" s="16">
        <v>3025.0234</v>
      </c>
      <c r="T82" s="16">
        <v>13.387600000000001</v>
      </c>
      <c r="U82" s="16">
        <f t="shared" si="34"/>
        <v>3.7900888997452008E-5</v>
      </c>
      <c r="V82" s="16">
        <v>150.0506</v>
      </c>
      <c r="W82" s="102">
        <v>3430</v>
      </c>
      <c r="X82" s="16">
        <v>2771</v>
      </c>
      <c r="Y82" s="16">
        <v>23.782</v>
      </c>
      <c r="Z82" s="16">
        <f t="shared" si="35"/>
        <v>3.7900888997452008E-5</v>
      </c>
      <c r="AA82" s="30">
        <v>3600.0675000000001</v>
      </c>
      <c r="AB82" s="47">
        <v>3430</v>
      </c>
      <c r="AC82" s="16">
        <v>2771</v>
      </c>
      <c r="AD82" s="16">
        <v>23.782</v>
      </c>
      <c r="AE82" s="16">
        <f t="shared" si="36"/>
        <v>3.7900888997452008E-5</v>
      </c>
      <c r="AF82" s="30">
        <v>157.779</v>
      </c>
      <c r="AG82" s="2">
        <v>3430</v>
      </c>
      <c r="AH82" s="13">
        <f t="shared" si="24"/>
        <v>3.7900888997452008E-5</v>
      </c>
      <c r="AI82" s="2">
        <v>3431.4</v>
      </c>
      <c r="AJ82" s="16">
        <f t="shared" si="25"/>
        <v>4.0854242889362964E-2</v>
      </c>
      <c r="AK82" s="2">
        <v>95.97</v>
      </c>
      <c r="AL82" s="13">
        <v>3992</v>
      </c>
      <c r="AM82" s="13">
        <v>11331.74</v>
      </c>
      <c r="AN82" s="13">
        <v>166.8</v>
      </c>
      <c r="AO82" s="14">
        <v>9.66</v>
      </c>
      <c r="AP82" s="4">
        <v>3653</v>
      </c>
      <c r="AQ82" s="2">
        <v>21.65</v>
      </c>
      <c r="AR82" s="69">
        <f t="shared" si="26"/>
        <v>6.5014980909467956</v>
      </c>
      <c r="AS82" s="4">
        <v>3609</v>
      </c>
      <c r="AT82" s="2">
        <v>20.61</v>
      </c>
      <c r="AU82" s="69">
        <f t="shared" si="27"/>
        <v>5.2186987709353909</v>
      </c>
      <c r="AV82" s="4">
        <v>3647</v>
      </c>
      <c r="AW82" s="2">
        <v>34.700000000000003</v>
      </c>
      <c r="AX82" s="69">
        <f t="shared" si="28"/>
        <v>6.3265709109452395</v>
      </c>
      <c r="AY82" s="4">
        <v>3575</v>
      </c>
      <c r="AZ82" s="2">
        <v>44.11</v>
      </c>
      <c r="BA82" s="69">
        <f t="shared" si="29"/>
        <v>4.2274447509265789</v>
      </c>
      <c r="BB82">
        <f t="shared" si="30"/>
        <v>3.7900888997452008E-5</v>
      </c>
      <c r="BC82">
        <f t="shared" si="37"/>
        <v>3.7900888997452008E-5</v>
      </c>
    </row>
    <row r="83" spans="1:55" x14ac:dyDescent="0.2">
      <c r="A83" s="12">
        <v>81</v>
      </c>
      <c r="B83" s="101">
        <f t="shared" si="23"/>
        <v>3322</v>
      </c>
      <c r="C83" s="102">
        <v>3323</v>
      </c>
      <c r="D83" s="16">
        <v>3223.7826</v>
      </c>
      <c r="E83" s="16">
        <v>3.0777000000000001</v>
      </c>
      <c r="F83" s="16">
        <f t="shared" si="31"/>
        <v>3.0102347983142687E-2</v>
      </c>
      <c r="G83" s="30">
        <v>3600.1895</v>
      </c>
      <c r="H83" s="102">
        <v>3323</v>
      </c>
      <c r="I83" s="16">
        <v>3190.0048000000002</v>
      </c>
      <c r="J83" s="16">
        <v>4.1691000000000003</v>
      </c>
      <c r="K83" s="16">
        <f t="shared" si="32"/>
        <v>3.0102347983142687E-2</v>
      </c>
      <c r="L83" s="30">
        <v>3600.4926999999998</v>
      </c>
      <c r="M83" s="102">
        <v>3323</v>
      </c>
      <c r="N83" s="16">
        <v>3237.7456000000002</v>
      </c>
      <c r="O83" s="16">
        <v>2.6331000000000002</v>
      </c>
      <c r="P83" s="16">
        <f t="shared" si="33"/>
        <v>3.0102347983142687E-2</v>
      </c>
      <c r="Q83" s="30">
        <v>3600.0704999999998</v>
      </c>
      <c r="R83" s="16">
        <v>3323</v>
      </c>
      <c r="S83" s="16">
        <v>2946.0250000000001</v>
      </c>
      <c r="T83" s="16">
        <v>12.796099999999999</v>
      </c>
      <c r="U83" s="16">
        <f t="shared" si="34"/>
        <v>3.0102347983142687E-2</v>
      </c>
      <c r="V83" s="16">
        <v>150.16290000000001</v>
      </c>
      <c r="W83" s="102">
        <v>3323</v>
      </c>
      <c r="X83" s="16">
        <v>2679</v>
      </c>
      <c r="Y83" s="16">
        <v>24.038799999999998</v>
      </c>
      <c r="Z83" s="16">
        <f t="shared" si="35"/>
        <v>3.0102347983142687E-2</v>
      </c>
      <c r="AA83" s="30">
        <v>3600.0585000000001</v>
      </c>
      <c r="AB83" s="47">
        <v>3323</v>
      </c>
      <c r="AC83" s="16">
        <v>2679</v>
      </c>
      <c r="AD83" s="16">
        <v>24.038799999999998</v>
      </c>
      <c r="AE83" s="16">
        <f t="shared" si="36"/>
        <v>3.0102347983142687E-2</v>
      </c>
      <c r="AF83" s="30">
        <v>150.0489</v>
      </c>
      <c r="AG83" s="2">
        <v>3322</v>
      </c>
      <c r="AH83" s="13">
        <f t="shared" si="24"/>
        <v>0</v>
      </c>
      <c r="AI83" s="2">
        <v>3323.8</v>
      </c>
      <c r="AJ83" s="16">
        <f t="shared" si="25"/>
        <v>5.418422636966231E-2</v>
      </c>
      <c r="AK83" s="2">
        <v>81.83</v>
      </c>
      <c r="AL83" s="13">
        <v>3860</v>
      </c>
      <c r="AM83" s="13">
        <v>10951.3</v>
      </c>
      <c r="AN83" s="13">
        <v>179.4</v>
      </c>
      <c r="AO83" s="14">
        <v>7.42</v>
      </c>
      <c r="AP83" s="4">
        <v>3423</v>
      </c>
      <c r="AQ83" s="2">
        <v>15.79</v>
      </c>
      <c r="AR83" s="69">
        <f t="shared" si="26"/>
        <v>3.0403371462974111</v>
      </c>
      <c r="AS83" s="4">
        <v>3469</v>
      </c>
      <c r="AT83" s="2">
        <v>16.36</v>
      </c>
      <c r="AU83" s="69">
        <f t="shared" si="27"/>
        <v>4.4250451535219746</v>
      </c>
      <c r="AV83" s="4">
        <v>3423</v>
      </c>
      <c r="AW83" s="2">
        <v>15.89</v>
      </c>
      <c r="AX83" s="69">
        <f t="shared" si="28"/>
        <v>3.0403371462974111</v>
      </c>
      <c r="AY83" s="4">
        <v>3412</v>
      </c>
      <c r="AZ83" s="2">
        <v>26.95</v>
      </c>
      <c r="BA83" s="69">
        <f t="shared" si="29"/>
        <v>2.7092113184828417</v>
      </c>
      <c r="BB83">
        <f t="shared" si="30"/>
        <v>3.0102347983142687E-2</v>
      </c>
      <c r="BC83">
        <f t="shared" si="37"/>
        <v>3.0102347983142687E-2</v>
      </c>
    </row>
    <row r="84" spans="1:55" x14ac:dyDescent="0.2">
      <c r="A84" s="12">
        <v>82</v>
      </c>
      <c r="B84" s="101">
        <f t="shared" si="23"/>
        <v>3361</v>
      </c>
      <c r="C84" s="102">
        <v>3361</v>
      </c>
      <c r="D84" s="16">
        <v>3267.4250000000002</v>
      </c>
      <c r="E84" s="16">
        <v>2.8639000000000001</v>
      </c>
      <c r="F84" s="16">
        <f t="shared" si="31"/>
        <v>0</v>
      </c>
      <c r="G84" s="30">
        <v>3600.8294000000001</v>
      </c>
      <c r="H84" s="102">
        <v>3361</v>
      </c>
      <c r="I84" s="16">
        <v>3245.5</v>
      </c>
      <c r="J84" s="16">
        <v>3.5588000000000002</v>
      </c>
      <c r="K84" s="16">
        <f t="shared" si="32"/>
        <v>0</v>
      </c>
      <c r="L84" s="30">
        <v>3615.7130999999999</v>
      </c>
      <c r="M84" s="102">
        <v>3361</v>
      </c>
      <c r="N84" s="16">
        <v>3263.5032000000001</v>
      </c>
      <c r="O84" s="16">
        <v>2.9874999999999998</v>
      </c>
      <c r="P84" s="16">
        <f t="shared" si="33"/>
        <v>0</v>
      </c>
      <c r="Q84" s="30">
        <v>3600.0754999999999</v>
      </c>
      <c r="R84" s="16">
        <v>3906</v>
      </c>
      <c r="S84" s="16"/>
      <c r="T84" s="16"/>
      <c r="U84" s="16">
        <f t="shared" si="34"/>
        <v>16.215412079738172</v>
      </c>
      <c r="V84" s="16">
        <v>150.42740000000001</v>
      </c>
      <c r="W84" s="102">
        <v>3367</v>
      </c>
      <c r="X84" s="16">
        <v>2954.7330000000002</v>
      </c>
      <c r="Y84" s="16">
        <v>13.9528</v>
      </c>
      <c r="Z84" s="16">
        <f t="shared" si="35"/>
        <v>0.17851829812555786</v>
      </c>
      <c r="AA84" s="30">
        <v>3600.0565999999999</v>
      </c>
      <c r="AB84" s="47">
        <v>3367</v>
      </c>
      <c r="AC84" s="16">
        <v>2691</v>
      </c>
      <c r="AD84" s="16">
        <v>25.120799999999999</v>
      </c>
      <c r="AE84" s="16">
        <f t="shared" si="36"/>
        <v>0.17851829812555786</v>
      </c>
      <c r="AF84" s="30">
        <v>150.0607</v>
      </c>
      <c r="AG84" s="2">
        <v>3367</v>
      </c>
      <c r="AH84" s="13">
        <f t="shared" si="24"/>
        <v>0.17851829812555786</v>
      </c>
      <c r="AI84" s="2">
        <v>3367</v>
      </c>
      <c r="AJ84" s="16">
        <f t="shared" si="25"/>
        <v>0.17851829812555786</v>
      </c>
      <c r="AK84" s="2">
        <v>96.23</v>
      </c>
      <c r="AL84" s="13">
        <v>3877</v>
      </c>
      <c r="AM84" s="13">
        <v>11837.25</v>
      </c>
      <c r="AN84" s="13">
        <v>140.9</v>
      </c>
      <c r="AO84" s="14">
        <v>9.77</v>
      </c>
      <c r="AP84" s="4">
        <v>3448</v>
      </c>
      <c r="AQ84" s="2">
        <v>29.81</v>
      </c>
      <c r="AR84" s="69">
        <f t="shared" si="26"/>
        <v>2.588515322820589</v>
      </c>
      <c r="AS84" s="4">
        <v>3556</v>
      </c>
      <c r="AT84" s="2">
        <v>19.77</v>
      </c>
      <c r="AU84" s="69">
        <f t="shared" si="27"/>
        <v>5.8018446890806308</v>
      </c>
      <c r="AV84" s="4">
        <v>3448</v>
      </c>
      <c r="AW84" s="2">
        <v>41.47</v>
      </c>
      <c r="AX84" s="69">
        <f t="shared" si="28"/>
        <v>2.588515322820589</v>
      </c>
      <c r="AY84" s="4">
        <v>3473</v>
      </c>
      <c r="AZ84" s="2">
        <v>27.67</v>
      </c>
      <c r="BA84" s="69">
        <f t="shared" si="29"/>
        <v>3.3323415650104131</v>
      </c>
      <c r="BB84">
        <f t="shared" si="30"/>
        <v>0.17851829812555786</v>
      </c>
      <c r="BC84">
        <f t="shared" si="37"/>
        <v>0.17851829812555786</v>
      </c>
    </row>
    <row r="85" spans="1:55" x14ac:dyDescent="0.2">
      <c r="A85" s="12">
        <v>83</v>
      </c>
      <c r="B85" s="101">
        <f t="shared" si="23"/>
        <v>3307.9883</v>
      </c>
      <c r="C85" s="102">
        <v>3307.9883</v>
      </c>
      <c r="D85" s="16">
        <v>3246.2199000000001</v>
      </c>
      <c r="E85" s="16">
        <v>1.9028</v>
      </c>
      <c r="F85" s="16">
        <f t="shared" si="31"/>
        <v>0</v>
      </c>
      <c r="G85" s="30">
        <v>3600.1489000000001</v>
      </c>
      <c r="H85" s="102">
        <v>3308</v>
      </c>
      <c r="I85" s="16">
        <v>3212.5001999999999</v>
      </c>
      <c r="J85" s="16">
        <v>2.9727999999999999</v>
      </c>
      <c r="K85" s="16">
        <f t="shared" si="32"/>
        <v>3.5368927997777135E-4</v>
      </c>
      <c r="L85" s="30">
        <v>3602.4632000000001</v>
      </c>
      <c r="M85" s="102">
        <v>3307.9985999999999</v>
      </c>
      <c r="N85" s="16">
        <v>3248.4272000000001</v>
      </c>
      <c r="O85" s="16">
        <v>1.8339000000000001</v>
      </c>
      <c r="P85" s="16">
        <f t="shared" si="33"/>
        <v>3.1136748578934208E-4</v>
      </c>
      <c r="Q85" s="30">
        <v>3600.1554000000001</v>
      </c>
      <c r="R85" s="16">
        <v>3308</v>
      </c>
      <c r="S85" s="16">
        <v>2960.0212999999999</v>
      </c>
      <c r="T85" s="16">
        <v>11.756</v>
      </c>
      <c r="U85" s="16">
        <f t="shared" si="34"/>
        <v>3.5368927997777135E-4</v>
      </c>
      <c r="V85" s="16">
        <v>150.2022</v>
      </c>
      <c r="W85" s="102">
        <v>3308</v>
      </c>
      <c r="X85" s="16">
        <v>2705</v>
      </c>
      <c r="Y85" s="16">
        <v>22.292100000000001</v>
      </c>
      <c r="Z85" s="16">
        <f t="shared" si="35"/>
        <v>3.5368927997777135E-4</v>
      </c>
      <c r="AA85" s="30">
        <v>3600.0605</v>
      </c>
      <c r="AB85" s="47">
        <v>3308</v>
      </c>
      <c r="AC85" s="16">
        <v>2705</v>
      </c>
      <c r="AD85" s="16">
        <v>22.292100000000001</v>
      </c>
      <c r="AE85" s="16">
        <f t="shared" si="36"/>
        <v>3.5368927997777135E-4</v>
      </c>
      <c r="AF85" s="30">
        <v>150.12440000000001</v>
      </c>
      <c r="AG85" s="2">
        <v>3308</v>
      </c>
      <c r="AH85" s="13">
        <f t="shared" si="24"/>
        <v>3.5368927997777135E-4</v>
      </c>
      <c r="AI85" s="2">
        <v>3308</v>
      </c>
      <c r="AJ85" s="16">
        <f t="shared" si="25"/>
        <v>3.5368927997777135E-4</v>
      </c>
      <c r="AK85" s="2">
        <v>90.54</v>
      </c>
      <c r="AL85" s="13">
        <v>3865</v>
      </c>
      <c r="AM85" s="13">
        <v>12270.98</v>
      </c>
      <c r="AN85" s="13">
        <v>143.5</v>
      </c>
      <c r="AO85" s="14">
        <v>9.59</v>
      </c>
      <c r="AP85" s="4">
        <v>3463</v>
      </c>
      <c r="AQ85" s="2">
        <v>18.399999999999999</v>
      </c>
      <c r="AR85" s="69">
        <f t="shared" si="26"/>
        <v>4.6859809026531325</v>
      </c>
      <c r="AS85" s="4">
        <v>3461</v>
      </c>
      <c r="AT85" s="2">
        <v>19.09</v>
      </c>
      <c r="AU85" s="69">
        <f t="shared" si="27"/>
        <v>4.6255211966741241</v>
      </c>
      <c r="AV85" s="4">
        <v>3437</v>
      </c>
      <c r="AW85" s="2">
        <v>43.43</v>
      </c>
      <c r="AX85" s="69">
        <f t="shared" si="28"/>
        <v>3.9000047249260228</v>
      </c>
      <c r="AY85" s="4">
        <v>3442</v>
      </c>
      <c r="AZ85" s="2">
        <v>39.130000000000003</v>
      </c>
      <c r="BA85" s="69">
        <f t="shared" si="29"/>
        <v>4.0511539898735442</v>
      </c>
      <c r="BB85">
        <f t="shared" si="30"/>
        <v>3.5368927997777135E-4</v>
      </c>
      <c r="BC85">
        <f t="shared" si="37"/>
        <v>3.5368927997777135E-4</v>
      </c>
    </row>
    <row r="86" spans="1:55" x14ac:dyDescent="0.2">
      <c r="A86" s="12">
        <v>84</v>
      </c>
      <c r="B86" s="101">
        <f t="shared" si="23"/>
        <v>3431</v>
      </c>
      <c r="C86" s="102">
        <v>3431</v>
      </c>
      <c r="D86" s="16">
        <v>3371.0875999999998</v>
      </c>
      <c r="E86" s="16">
        <v>1.7771999999999999</v>
      </c>
      <c r="F86" s="16">
        <f t="shared" si="31"/>
        <v>0</v>
      </c>
      <c r="G86" s="30">
        <v>3600.0655999999999</v>
      </c>
      <c r="H86" s="102">
        <v>3431</v>
      </c>
      <c r="I86" s="16">
        <v>3323.2566000000002</v>
      </c>
      <c r="J86" s="16">
        <v>3.2421000000000002</v>
      </c>
      <c r="K86" s="16">
        <f t="shared" si="32"/>
        <v>0</v>
      </c>
      <c r="L86" s="30">
        <v>3600.0664999999999</v>
      </c>
      <c r="M86" s="102">
        <v>3431</v>
      </c>
      <c r="N86" s="16">
        <v>3365.7784999999999</v>
      </c>
      <c r="O86" s="16">
        <v>1.9378</v>
      </c>
      <c r="P86" s="16">
        <f t="shared" si="33"/>
        <v>0</v>
      </c>
      <c r="Q86" s="30">
        <v>3600.1102000000001</v>
      </c>
      <c r="R86" s="16">
        <v>4009</v>
      </c>
      <c r="S86" s="16"/>
      <c r="T86" s="16"/>
      <c r="U86" s="16">
        <f t="shared" si="34"/>
        <v>16.846400466336345</v>
      </c>
      <c r="V86" s="16">
        <v>175.6995</v>
      </c>
      <c r="W86" s="102">
        <v>3431</v>
      </c>
      <c r="X86" s="16">
        <v>2753</v>
      </c>
      <c r="Y86" s="16">
        <v>24.627700000000001</v>
      </c>
      <c r="Z86" s="16">
        <f t="shared" si="35"/>
        <v>0</v>
      </c>
      <c r="AA86" s="30">
        <v>3600.0668000000001</v>
      </c>
      <c r="AB86" s="47">
        <v>4018</v>
      </c>
      <c r="AC86" s="16"/>
      <c r="AD86" s="16"/>
      <c r="AE86" s="16">
        <f t="shared" si="36"/>
        <v>17.108714660448847</v>
      </c>
      <c r="AF86" s="30">
        <v>161.8227</v>
      </c>
      <c r="AG86" s="2">
        <v>3431</v>
      </c>
      <c r="AH86" s="13">
        <f t="shared" si="24"/>
        <v>0</v>
      </c>
      <c r="AI86" s="2">
        <v>3431</v>
      </c>
      <c r="AJ86" s="16">
        <f t="shared" si="25"/>
        <v>0</v>
      </c>
      <c r="AK86" s="2">
        <v>93.71</v>
      </c>
      <c r="AL86" s="13">
        <v>4003</v>
      </c>
      <c r="AM86" s="13">
        <v>12271.21</v>
      </c>
      <c r="AN86" s="13">
        <v>204.6</v>
      </c>
      <c r="AO86" s="14">
        <v>9.48</v>
      </c>
      <c r="AP86" s="4">
        <v>3614</v>
      </c>
      <c r="AQ86" s="2">
        <v>23.26</v>
      </c>
      <c r="AR86" s="69">
        <f t="shared" si="26"/>
        <v>5.333721946954241</v>
      </c>
      <c r="AS86" s="4">
        <v>3662</v>
      </c>
      <c r="AT86" s="2">
        <v>20.14</v>
      </c>
      <c r="AU86" s="69">
        <f t="shared" si="27"/>
        <v>6.7327309822209278</v>
      </c>
      <c r="AV86" s="4">
        <v>3630</v>
      </c>
      <c r="AW86" s="2">
        <v>61.23</v>
      </c>
      <c r="AX86" s="69">
        <f t="shared" si="28"/>
        <v>5.8000582920431354</v>
      </c>
      <c r="AY86" s="4">
        <v>3630</v>
      </c>
      <c r="AZ86" s="2">
        <v>46.77</v>
      </c>
      <c r="BA86" s="69">
        <f t="shared" si="29"/>
        <v>5.8000582920431354</v>
      </c>
      <c r="BB86">
        <f t="shared" si="30"/>
        <v>0</v>
      </c>
      <c r="BC86">
        <f t="shared" si="37"/>
        <v>17.108714660448847</v>
      </c>
    </row>
    <row r="87" spans="1:55" x14ac:dyDescent="0.2">
      <c r="A87" s="12">
        <v>85</v>
      </c>
      <c r="B87" s="101">
        <f t="shared" si="23"/>
        <v>3397</v>
      </c>
      <c r="C87" s="102">
        <v>3397</v>
      </c>
      <c r="D87" s="16">
        <v>3292.9571000000001</v>
      </c>
      <c r="E87" s="16">
        <v>3.1596000000000002</v>
      </c>
      <c r="F87" s="16">
        <f t="shared" si="31"/>
        <v>0</v>
      </c>
      <c r="G87" s="30">
        <v>3600.0880000000002</v>
      </c>
      <c r="H87" s="102">
        <v>3397</v>
      </c>
      <c r="I87" s="16">
        <v>3256.7503000000002</v>
      </c>
      <c r="J87" s="16">
        <v>4.3064</v>
      </c>
      <c r="K87" s="16">
        <f t="shared" si="32"/>
        <v>0</v>
      </c>
      <c r="L87" s="30">
        <v>3606.8984</v>
      </c>
      <c r="M87" s="102">
        <v>3397</v>
      </c>
      <c r="N87" s="16">
        <v>3266.0011</v>
      </c>
      <c r="O87" s="16">
        <v>4.0110000000000001</v>
      </c>
      <c r="P87" s="16">
        <f t="shared" si="33"/>
        <v>0</v>
      </c>
      <c r="Q87" s="30">
        <v>3600.2921000000001</v>
      </c>
      <c r="R87" s="16">
        <v>4070</v>
      </c>
      <c r="S87" s="16"/>
      <c r="T87" s="16"/>
      <c r="U87" s="16">
        <f t="shared" si="34"/>
        <v>19.811598469237563</v>
      </c>
      <c r="V87" s="16">
        <v>150.89789999999999</v>
      </c>
      <c r="W87" s="102">
        <v>3397</v>
      </c>
      <c r="X87" s="16">
        <v>2772</v>
      </c>
      <c r="Y87" s="16">
        <v>22.546900000000001</v>
      </c>
      <c r="Z87" s="16">
        <f t="shared" si="35"/>
        <v>0</v>
      </c>
      <c r="AA87" s="30">
        <v>3600.0655999999999</v>
      </c>
      <c r="AB87" s="47">
        <v>3397</v>
      </c>
      <c r="AC87" s="16"/>
      <c r="AD87" s="16"/>
      <c r="AE87" s="16">
        <f t="shared" si="36"/>
        <v>0</v>
      </c>
      <c r="AF87" s="30">
        <v>150.1952</v>
      </c>
      <c r="AG87" s="2">
        <v>3397</v>
      </c>
      <c r="AH87" s="13">
        <f t="shared" si="24"/>
        <v>0</v>
      </c>
      <c r="AI87" s="2">
        <v>3397</v>
      </c>
      <c r="AJ87" s="16">
        <f t="shared" si="25"/>
        <v>0</v>
      </c>
      <c r="AK87" s="2">
        <v>97.53</v>
      </c>
      <c r="AL87" s="13">
        <v>3945</v>
      </c>
      <c r="AM87" s="13">
        <v>11750.86</v>
      </c>
      <c r="AN87" s="13">
        <v>172</v>
      </c>
      <c r="AO87" s="14">
        <v>10.01</v>
      </c>
      <c r="AP87" s="4">
        <v>3569</v>
      </c>
      <c r="AQ87" s="2">
        <v>22.85</v>
      </c>
      <c r="AR87" s="69">
        <f t="shared" si="26"/>
        <v>5.0632911392405067</v>
      </c>
      <c r="AS87" s="4">
        <v>3563</v>
      </c>
      <c r="AT87" s="2">
        <v>33.21</v>
      </c>
      <c r="AU87" s="69">
        <f t="shared" si="27"/>
        <v>4.8866647041507214</v>
      </c>
      <c r="AV87" s="4">
        <v>3552</v>
      </c>
      <c r="AW87" s="2">
        <v>45.11</v>
      </c>
      <c r="AX87" s="69">
        <f t="shared" si="28"/>
        <v>4.5628495731527812</v>
      </c>
      <c r="AY87" s="4">
        <v>3581</v>
      </c>
      <c r="AZ87" s="2">
        <v>40.770000000000003</v>
      </c>
      <c r="BA87" s="69">
        <f t="shared" si="29"/>
        <v>5.4165440094200772</v>
      </c>
      <c r="BB87">
        <f t="shared" si="30"/>
        <v>0</v>
      </c>
      <c r="BC87">
        <f t="shared" si="37"/>
        <v>0</v>
      </c>
    </row>
    <row r="88" spans="1:55" x14ac:dyDescent="0.2">
      <c r="A88" s="12">
        <v>86</v>
      </c>
      <c r="B88" s="101">
        <f t="shared" si="23"/>
        <v>3450</v>
      </c>
      <c r="C88" s="102">
        <v>3450</v>
      </c>
      <c r="D88" s="16">
        <v>3370.7159999999999</v>
      </c>
      <c r="E88" s="16">
        <v>2.3521000000000001</v>
      </c>
      <c r="F88" s="16">
        <f t="shared" si="31"/>
        <v>0</v>
      </c>
      <c r="G88" s="30">
        <v>3600.2662</v>
      </c>
      <c r="H88" s="102">
        <v>3450</v>
      </c>
      <c r="I88" s="16">
        <v>3314.75</v>
      </c>
      <c r="J88" s="16">
        <v>4.0801999999999996</v>
      </c>
      <c r="K88" s="16">
        <f t="shared" si="32"/>
        <v>0</v>
      </c>
      <c r="L88" s="30">
        <v>3600.3516</v>
      </c>
      <c r="M88" s="102">
        <v>3450</v>
      </c>
      <c r="N88" s="16">
        <v>3379.8018999999999</v>
      </c>
      <c r="O88" s="16">
        <v>2.077</v>
      </c>
      <c r="P88" s="16">
        <f t="shared" si="33"/>
        <v>0</v>
      </c>
      <c r="Q88" s="30">
        <v>3600.5682000000002</v>
      </c>
      <c r="R88" s="16">
        <v>3450</v>
      </c>
      <c r="S88" s="16">
        <v>2760</v>
      </c>
      <c r="T88" s="16">
        <v>25</v>
      </c>
      <c r="U88" s="16">
        <f t="shared" si="34"/>
        <v>0</v>
      </c>
      <c r="V88" s="16">
        <v>153.22280000000001</v>
      </c>
      <c r="W88" s="102">
        <v>3450</v>
      </c>
      <c r="X88" s="16">
        <v>2760</v>
      </c>
      <c r="Y88" s="16">
        <v>25</v>
      </c>
      <c r="Z88" s="16">
        <f t="shared" si="35"/>
        <v>0</v>
      </c>
      <c r="AA88" s="30">
        <v>3600.0997000000002</v>
      </c>
      <c r="AB88" s="47">
        <v>3450</v>
      </c>
      <c r="AC88" s="16">
        <v>2760</v>
      </c>
      <c r="AD88" s="16">
        <v>25</v>
      </c>
      <c r="AE88" s="16">
        <f t="shared" si="36"/>
        <v>0</v>
      </c>
      <c r="AF88" s="30">
        <v>150.0538</v>
      </c>
      <c r="AG88" s="2">
        <v>3450</v>
      </c>
      <c r="AH88" s="13">
        <f t="shared" si="24"/>
        <v>0</v>
      </c>
      <c r="AI88" s="2">
        <v>3450</v>
      </c>
      <c r="AJ88" s="16">
        <f t="shared" si="25"/>
        <v>0</v>
      </c>
      <c r="AK88" s="2">
        <v>90.57</v>
      </c>
      <c r="AL88" s="13">
        <v>4039</v>
      </c>
      <c r="AM88" s="13">
        <v>11478.67</v>
      </c>
      <c r="AN88" s="13">
        <v>175.3</v>
      </c>
      <c r="AO88" s="14">
        <v>9.18</v>
      </c>
      <c r="AP88" s="4">
        <v>3628</v>
      </c>
      <c r="AQ88" s="2">
        <v>18.36</v>
      </c>
      <c r="AR88" s="69">
        <f t="shared" si="26"/>
        <v>5.1594202898550723</v>
      </c>
      <c r="AS88" s="4">
        <v>3613</v>
      </c>
      <c r="AT88" s="2">
        <v>17.62</v>
      </c>
      <c r="AU88" s="69">
        <f t="shared" si="27"/>
        <v>4.72463768115942</v>
      </c>
      <c r="AV88" s="4">
        <v>3629</v>
      </c>
      <c r="AW88" s="2">
        <v>30.74</v>
      </c>
      <c r="AX88" s="69">
        <f t="shared" si="28"/>
        <v>5.1884057971014492</v>
      </c>
      <c r="AY88" s="4">
        <v>3578</v>
      </c>
      <c r="AZ88" s="2">
        <v>43.09</v>
      </c>
      <c r="BA88" s="69">
        <f t="shared" si="29"/>
        <v>3.7101449275362319</v>
      </c>
      <c r="BB88">
        <f t="shared" si="30"/>
        <v>0</v>
      </c>
      <c r="BC88">
        <f t="shared" si="37"/>
        <v>0</v>
      </c>
    </row>
    <row r="89" spans="1:55" x14ac:dyDescent="0.2">
      <c r="A89" s="12">
        <v>87</v>
      </c>
      <c r="B89" s="101">
        <f t="shared" si="23"/>
        <v>3427</v>
      </c>
      <c r="C89" s="102">
        <v>3427</v>
      </c>
      <c r="D89" s="16">
        <v>3266.25</v>
      </c>
      <c r="E89" s="16">
        <v>4.9215</v>
      </c>
      <c r="F89" s="16">
        <f t="shared" si="31"/>
        <v>0</v>
      </c>
      <c r="G89" s="30">
        <v>3600.0861</v>
      </c>
      <c r="H89" s="102">
        <v>3427</v>
      </c>
      <c r="I89" s="16">
        <v>3274.3332999999998</v>
      </c>
      <c r="J89" s="16">
        <v>4.6624999999999996</v>
      </c>
      <c r="K89" s="16">
        <f t="shared" si="32"/>
        <v>0</v>
      </c>
      <c r="L89" s="30">
        <v>3600.0540000000001</v>
      </c>
      <c r="M89" s="102">
        <v>3427</v>
      </c>
      <c r="N89" s="16">
        <v>3266.3751000000002</v>
      </c>
      <c r="O89" s="16">
        <v>4.9175000000000004</v>
      </c>
      <c r="P89" s="16">
        <f t="shared" si="33"/>
        <v>0</v>
      </c>
      <c r="Q89" s="30">
        <v>3600.2166000000002</v>
      </c>
      <c r="R89" s="16">
        <v>4128</v>
      </c>
      <c r="S89" s="16"/>
      <c r="T89" s="16"/>
      <c r="U89" s="16">
        <f t="shared" si="34"/>
        <v>20.455208637292092</v>
      </c>
      <c r="V89" s="16">
        <v>154.36000000000001</v>
      </c>
      <c r="W89" s="102">
        <v>3427</v>
      </c>
      <c r="X89" s="16">
        <v>2997.6111000000001</v>
      </c>
      <c r="Y89" s="16">
        <v>14.324400000000001</v>
      </c>
      <c r="Z89" s="16">
        <f t="shared" si="35"/>
        <v>0</v>
      </c>
      <c r="AA89" s="30">
        <v>3600.0751</v>
      </c>
      <c r="AB89" s="47">
        <v>4026</v>
      </c>
      <c r="AC89" s="16"/>
      <c r="AD89" s="16"/>
      <c r="AE89" s="16">
        <f t="shared" si="36"/>
        <v>17.47884447038226</v>
      </c>
      <c r="AF89" s="30">
        <v>172.58070000000001</v>
      </c>
      <c r="AG89" s="2">
        <v>3427</v>
      </c>
      <c r="AH89" s="13">
        <f t="shared" si="24"/>
        <v>0</v>
      </c>
      <c r="AI89" s="2">
        <v>3427</v>
      </c>
      <c r="AJ89" s="16">
        <f t="shared" si="25"/>
        <v>0</v>
      </c>
      <c r="AK89" s="2">
        <v>105.97</v>
      </c>
      <c r="AL89" s="13">
        <v>4015</v>
      </c>
      <c r="AM89" s="13">
        <v>11790.04</v>
      </c>
      <c r="AN89" s="13">
        <v>180.9</v>
      </c>
      <c r="AO89" s="14">
        <v>12.17</v>
      </c>
      <c r="AP89" s="4">
        <v>3557</v>
      </c>
      <c r="AQ89" s="2">
        <v>28.99</v>
      </c>
      <c r="AR89" s="69">
        <f t="shared" si="26"/>
        <v>3.7934053107674353</v>
      </c>
      <c r="AS89" s="4">
        <v>3585</v>
      </c>
      <c r="AT89" s="2">
        <v>38.74</v>
      </c>
      <c r="AU89" s="69">
        <f t="shared" si="27"/>
        <v>4.6104464546250359</v>
      </c>
      <c r="AV89" s="4">
        <v>3557</v>
      </c>
      <c r="AW89" s="2">
        <v>44.25</v>
      </c>
      <c r="AX89" s="69">
        <f t="shared" si="28"/>
        <v>3.7934053107674353</v>
      </c>
      <c r="AY89" s="4">
        <v>3547</v>
      </c>
      <c r="AZ89" s="2">
        <v>35.07</v>
      </c>
      <c r="BA89" s="69">
        <f t="shared" si="29"/>
        <v>3.5016049022468634</v>
      </c>
      <c r="BB89">
        <f t="shared" si="30"/>
        <v>0</v>
      </c>
      <c r="BC89">
        <f t="shared" si="37"/>
        <v>17.47884447038226</v>
      </c>
    </row>
    <row r="90" spans="1:55" x14ac:dyDescent="0.2">
      <c r="A90" s="12">
        <v>88</v>
      </c>
      <c r="B90" s="101">
        <f t="shared" si="23"/>
        <v>3276</v>
      </c>
      <c r="C90" s="102">
        <v>3276</v>
      </c>
      <c r="D90" s="16">
        <v>3192.8143</v>
      </c>
      <c r="E90" s="16">
        <v>2.6053999999999999</v>
      </c>
      <c r="F90" s="16">
        <f t="shared" si="31"/>
        <v>0</v>
      </c>
      <c r="G90" s="30">
        <v>3600.0756999999999</v>
      </c>
      <c r="H90" s="102">
        <v>3276</v>
      </c>
      <c r="I90" s="16">
        <v>3149.5038</v>
      </c>
      <c r="J90" s="16">
        <v>4.0164</v>
      </c>
      <c r="K90" s="16">
        <f t="shared" si="32"/>
        <v>0</v>
      </c>
      <c r="L90" s="30">
        <v>3600.1</v>
      </c>
      <c r="M90" s="102">
        <v>3276</v>
      </c>
      <c r="N90" s="16">
        <v>3203.7829999999999</v>
      </c>
      <c r="O90" s="16">
        <v>2.2541000000000002</v>
      </c>
      <c r="P90" s="16">
        <f t="shared" si="33"/>
        <v>0</v>
      </c>
      <c r="Q90" s="30">
        <v>3600.0740000000001</v>
      </c>
      <c r="R90" s="16">
        <v>3276</v>
      </c>
      <c r="S90" s="16">
        <v>2888.0250000000001</v>
      </c>
      <c r="T90" s="16">
        <v>13.4339</v>
      </c>
      <c r="U90" s="16">
        <f t="shared" si="34"/>
        <v>0</v>
      </c>
      <c r="V90" s="16">
        <v>150.4102</v>
      </c>
      <c r="W90" s="102">
        <v>3276</v>
      </c>
      <c r="X90" s="16">
        <v>2616</v>
      </c>
      <c r="Y90" s="16">
        <v>25.229399999999998</v>
      </c>
      <c r="Z90" s="16">
        <f t="shared" si="35"/>
        <v>0</v>
      </c>
      <c r="AA90" s="30">
        <v>3600.0762</v>
      </c>
      <c r="AB90" s="47">
        <v>3276</v>
      </c>
      <c r="AC90" s="16">
        <v>2616</v>
      </c>
      <c r="AD90" s="16">
        <v>25.229399999999998</v>
      </c>
      <c r="AE90" s="16">
        <f t="shared" si="36"/>
        <v>0</v>
      </c>
      <c r="AF90" s="30">
        <v>150.05179999999999</v>
      </c>
      <c r="AG90" s="2">
        <v>3276</v>
      </c>
      <c r="AH90" s="13">
        <f t="shared" si="24"/>
        <v>0</v>
      </c>
      <c r="AI90" s="2">
        <v>3276.1</v>
      </c>
      <c r="AJ90" s="16">
        <f t="shared" si="25"/>
        <v>3.0525030525002761E-3</v>
      </c>
      <c r="AK90" s="2">
        <v>87.93</v>
      </c>
      <c r="AL90" s="13">
        <v>3802</v>
      </c>
      <c r="AM90" s="13">
        <v>11026.17</v>
      </c>
      <c r="AN90" s="13">
        <v>156.4</v>
      </c>
      <c r="AO90" s="14">
        <v>9.42</v>
      </c>
      <c r="AP90" s="4">
        <v>3435</v>
      </c>
      <c r="AQ90" s="2">
        <v>17.68</v>
      </c>
      <c r="AR90" s="69">
        <f t="shared" si="26"/>
        <v>4.853479853479854</v>
      </c>
      <c r="AS90" s="4">
        <v>3427</v>
      </c>
      <c r="AT90" s="2">
        <v>28.96</v>
      </c>
      <c r="AU90" s="69">
        <f t="shared" si="27"/>
        <v>4.6092796092796098</v>
      </c>
      <c r="AV90" s="4">
        <v>3407</v>
      </c>
      <c r="AW90" s="2">
        <v>43.29</v>
      </c>
      <c r="AX90" s="69">
        <f t="shared" si="28"/>
        <v>3.9987789987789983</v>
      </c>
      <c r="AY90" s="4">
        <v>3379</v>
      </c>
      <c r="AZ90" s="2">
        <v>46.68</v>
      </c>
      <c r="BA90" s="69">
        <f t="shared" si="29"/>
        <v>3.144078144078144</v>
      </c>
      <c r="BB90">
        <f t="shared" si="30"/>
        <v>0</v>
      </c>
      <c r="BC90">
        <f t="shared" si="37"/>
        <v>0</v>
      </c>
    </row>
    <row r="91" spans="1:55" x14ac:dyDescent="0.2">
      <c r="A91" s="12">
        <v>89</v>
      </c>
      <c r="B91" s="101">
        <f t="shared" si="23"/>
        <v>3308.9998999999998</v>
      </c>
      <c r="C91" s="102">
        <v>3308.9998999999998</v>
      </c>
      <c r="D91" s="16">
        <v>3249.3995</v>
      </c>
      <c r="E91" s="16">
        <v>1.8342000000000001</v>
      </c>
      <c r="F91" s="16">
        <f t="shared" si="31"/>
        <v>0</v>
      </c>
      <c r="G91" s="30">
        <v>3600.0643</v>
      </c>
      <c r="H91" s="102">
        <v>3309</v>
      </c>
      <c r="I91" s="16">
        <v>3203.5</v>
      </c>
      <c r="J91" s="16">
        <v>3.2932999999999999</v>
      </c>
      <c r="K91" s="16">
        <f t="shared" si="32"/>
        <v>3.0220611430744267E-6</v>
      </c>
      <c r="L91" s="30">
        <v>3600.07</v>
      </c>
      <c r="M91" s="102">
        <v>3309</v>
      </c>
      <c r="N91" s="16">
        <v>3235.4</v>
      </c>
      <c r="O91" s="16">
        <v>2.2747999999999999</v>
      </c>
      <c r="P91" s="16">
        <f t="shared" si="33"/>
        <v>3.0220611430744267E-6</v>
      </c>
      <c r="Q91" s="30">
        <v>3600.0668000000001</v>
      </c>
      <c r="R91" s="16">
        <v>3309</v>
      </c>
      <c r="S91" s="16">
        <v>2949.0254</v>
      </c>
      <c r="T91" s="16">
        <v>12.2066</v>
      </c>
      <c r="U91" s="16">
        <f t="shared" si="34"/>
        <v>3.0220611430744267E-6</v>
      </c>
      <c r="V91" s="16">
        <v>150.27209999999999</v>
      </c>
      <c r="W91" s="102">
        <v>3309</v>
      </c>
      <c r="X91" s="16">
        <v>2960.3195999999998</v>
      </c>
      <c r="Y91" s="16">
        <v>11.778499999999999</v>
      </c>
      <c r="Z91" s="16">
        <f t="shared" si="35"/>
        <v>3.0220611430744267E-6</v>
      </c>
      <c r="AA91" s="30">
        <v>3600.5309999999999</v>
      </c>
      <c r="AB91" s="47">
        <v>3309</v>
      </c>
      <c r="AC91" s="16">
        <v>2681</v>
      </c>
      <c r="AD91" s="16">
        <v>23.424099999999999</v>
      </c>
      <c r="AE91" s="16">
        <f t="shared" si="36"/>
        <v>3.0220611430744267E-6</v>
      </c>
      <c r="AF91" s="30">
        <v>150.05350000000001</v>
      </c>
      <c r="AG91" s="2">
        <v>3309</v>
      </c>
      <c r="AH91" s="13">
        <f t="shared" si="24"/>
        <v>3.0220611430744267E-6</v>
      </c>
      <c r="AI91" s="2">
        <v>3309</v>
      </c>
      <c r="AJ91" s="16">
        <f t="shared" si="25"/>
        <v>3.0220611430744267E-6</v>
      </c>
      <c r="AK91" s="2">
        <v>86.13</v>
      </c>
      <c r="AL91" s="13">
        <v>3822</v>
      </c>
      <c r="AM91" s="13">
        <v>10814.39</v>
      </c>
      <c r="AN91" s="13">
        <v>126.4</v>
      </c>
      <c r="AO91" s="14">
        <v>7.97</v>
      </c>
      <c r="AP91" s="4">
        <v>3493</v>
      </c>
      <c r="AQ91" s="2">
        <v>19.43</v>
      </c>
      <c r="AR91" s="69">
        <f t="shared" si="26"/>
        <v>5.5605955140705872</v>
      </c>
      <c r="AS91" s="4">
        <v>3463</v>
      </c>
      <c r="AT91" s="2">
        <v>42</v>
      </c>
      <c r="AU91" s="69">
        <f t="shared" si="27"/>
        <v>4.6539771729820902</v>
      </c>
      <c r="AV91" s="4">
        <v>3493</v>
      </c>
      <c r="AW91" s="2">
        <v>29.28</v>
      </c>
      <c r="AX91" s="69">
        <f t="shared" si="28"/>
        <v>5.5605955140705872</v>
      </c>
      <c r="AY91" s="4">
        <v>3471</v>
      </c>
      <c r="AZ91" s="2">
        <v>30.49</v>
      </c>
      <c r="BA91" s="69">
        <f t="shared" si="29"/>
        <v>4.8957420639390232</v>
      </c>
      <c r="BB91">
        <f t="shared" si="30"/>
        <v>3.0220611430744267E-6</v>
      </c>
      <c r="BC91">
        <f t="shared" si="37"/>
        <v>3.0220611430744267E-6</v>
      </c>
    </row>
    <row r="92" spans="1:55" x14ac:dyDescent="0.2">
      <c r="A92" s="12">
        <v>90</v>
      </c>
      <c r="B92" s="101">
        <f t="shared" si="23"/>
        <v>3718.9956000000002</v>
      </c>
      <c r="C92" s="102">
        <v>3718.9956000000002</v>
      </c>
      <c r="D92" s="16">
        <v>3561.0443</v>
      </c>
      <c r="E92" s="16">
        <v>4.4355000000000002</v>
      </c>
      <c r="F92" s="16">
        <f t="shared" si="31"/>
        <v>0</v>
      </c>
      <c r="G92" s="30">
        <v>3600.0744</v>
      </c>
      <c r="H92" s="102">
        <v>3719</v>
      </c>
      <c r="I92" s="16">
        <v>3551.5</v>
      </c>
      <c r="J92" s="16">
        <v>4.7163000000000004</v>
      </c>
      <c r="K92" s="16">
        <f t="shared" si="32"/>
        <v>1.1831151399601022E-4</v>
      </c>
      <c r="L92" s="30">
        <v>3600.0738000000001</v>
      </c>
      <c r="M92" s="102">
        <v>3719</v>
      </c>
      <c r="N92" s="16">
        <v>3553.7511</v>
      </c>
      <c r="O92" s="16">
        <v>4.6500000000000004</v>
      </c>
      <c r="P92" s="16">
        <f t="shared" si="33"/>
        <v>1.1831151399601022E-4</v>
      </c>
      <c r="Q92" s="30">
        <v>3600.0972000000002</v>
      </c>
      <c r="R92" s="16">
        <v>3894</v>
      </c>
      <c r="S92" s="16"/>
      <c r="T92" s="16"/>
      <c r="U92" s="16">
        <f t="shared" si="34"/>
        <v>4.7056898911093032</v>
      </c>
      <c r="V92" s="16">
        <v>153.13810000000001</v>
      </c>
      <c r="W92" s="102">
        <v>3719</v>
      </c>
      <c r="X92" s="16">
        <v>2941</v>
      </c>
      <c r="Y92" s="16">
        <v>26.453600000000002</v>
      </c>
      <c r="Z92" s="16">
        <f t="shared" si="35"/>
        <v>1.1831151399601022E-4</v>
      </c>
      <c r="AA92" s="30">
        <v>3600.0810999999999</v>
      </c>
      <c r="AB92" s="47">
        <v>3719</v>
      </c>
      <c r="AC92" s="16"/>
      <c r="AD92" s="16"/>
      <c r="AE92" s="16">
        <f t="shared" si="36"/>
        <v>1.1831151399601022E-4</v>
      </c>
      <c r="AF92" s="30">
        <v>150.12260000000001</v>
      </c>
      <c r="AG92" s="2">
        <v>3719</v>
      </c>
      <c r="AH92" s="13">
        <f t="shared" si="24"/>
        <v>1.1831151399601022E-4</v>
      </c>
      <c r="AI92" s="2">
        <v>3720.6</v>
      </c>
      <c r="AJ92" s="16">
        <f t="shared" si="25"/>
        <v>4.3140680241722087E-2</v>
      </c>
      <c r="AK92" s="2">
        <v>110.73</v>
      </c>
      <c r="AL92" s="13">
        <v>4371</v>
      </c>
      <c r="AM92" s="13">
        <v>14011.38</v>
      </c>
      <c r="AN92" s="13">
        <v>182.5</v>
      </c>
      <c r="AO92" s="14">
        <v>11.83</v>
      </c>
      <c r="AP92" s="4">
        <v>3917</v>
      </c>
      <c r="AQ92" s="2">
        <v>26.13</v>
      </c>
      <c r="AR92" s="69">
        <f t="shared" si="26"/>
        <v>5.3241364415704009</v>
      </c>
      <c r="AS92" s="4">
        <v>3885</v>
      </c>
      <c r="AT92" s="2">
        <v>25.44</v>
      </c>
      <c r="AU92" s="69">
        <f t="shared" si="27"/>
        <v>4.4636890670158307</v>
      </c>
      <c r="AV92" s="4">
        <v>3885</v>
      </c>
      <c r="AW92" s="2">
        <v>35.51</v>
      </c>
      <c r="AX92" s="69">
        <f t="shared" si="28"/>
        <v>4.4636890670158307</v>
      </c>
      <c r="AY92" s="4">
        <v>3869</v>
      </c>
      <c r="AZ92" s="2">
        <v>48.85</v>
      </c>
      <c r="BA92" s="69">
        <f t="shared" si="29"/>
        <v>4.0334653797385451</v>
      </c>
      <c r="BB92">
        <f t="shared" si="30"/>
        <v>1.1831151399601022E-4</v>
      </c>
      <c r="BC92">
        <f t="shared" si="37"/>
        <v>1.1831151399601022E-4</v>
      </c>
    </row>
    <row r="93" spans="1:55" x14ac:dyDescent="0.2">
      <c r="A93" s="12">
        <v>91</v>
      </c>
      <c r="B93" s="101">
        <f t="shared" si="23"/>
        <v>3340</v>
      </c>
      <c r="C93" s="102">
        <v>3340</v>
      </c>
      <c r="D93" s="16">
        <v>3231.5970000000002</v>
      </c>
      <c r="E93" s="16">
        <v>3.3544999999999998</v>
      </c>
      <c r="F93" s="16">
        <f t="shared" si="31"/>
        <v>0</v>
      </c>
      <c r="G93" s="30">
        <v>3601.6898000000001</v>
      </c>
      <c r="H93" s="102">
        <v>3340</v>
      </c>
      <c r="I93" s="16">
        <v>3163.5001000000002</v>
      </c>
      <c r="J93" s="16">
        <v>5.5792999999999999</v>
      </c>
      <c r="K93" s="16">
        <f t="shared" si="32"/>
        <v>0</v>
      </c>
      <c r="L93" s="30">
        <v>3600.0587</v>
      </c>
      <c r="M93" s="102">
        <v>3340</v>
      </c>
      <c r="N93" s="16">
        <v>3211.7130999999999</v>
      </c>
      <c r="O93" s="16">
        <v>3.9943</v>
      </c>
      <c r="P93" s="16">
        <f t="shared" si="33"/>
        <v>0</v>
      </c>
      <c r="Q93" s="30">
        <v>3600.0500999999999</v>
      </c>
      <c r="R93" s="16">
        <v>3340</v>
      </c>
      <c r="S93" s="16">
        <v>2921.5270999999998</v>
      </c>
      <c r="T93" s="16">
        <v>14.3238</v>
      </c>
      <c r="U93" s="16">
        <f t="shared" si="34"/>
        <v>0</v>
      </c>
      <c r="V93" s="16">
        <v>150.03809999999999</v>
      </c>
      <c r="W93" s="102">
        <v>3340</v>
      </c>
      <c r="X93" s="16">
        <v>2625</v>
      </c>
      <c r="Y93" s="16">
        <v>27.238099999999999</v>
      </c>
      <c r="Z93" s="16">
        <f t="shared" si="35"/>
        <v>0</v>
      </c>
      <c r="AA93" s="30">
        <v>3600.0554999999999</v>
      </c>
      <c r="AB93" s="47">
        <v>3340</v>
      </c>
      <c r="AC93" s="16">
        <v>2625</v>
      </c>
      <c r="AD93" s="16">
        <v>27.238099999999999</v>
      </c>
      <c r="AE93" s="16">
        <f t="shared" si="36"/>
        <v>0</v>
      </c>
      <c r="AF93" s="30">
        <v>150.04519999999999</v>
      </c>
      <c r="AG93" s="2">
        <v>3340</v>
      </c>
      <c r="AH93" s="13">
        <f t="shared" si="24"/>
        <v>0</v>
      </c>
      <c r="AI93" s="2">
        <v>3340</v>
      </c>
      <c r="AJ93" s="16">
        <f t="shared" si="25"/>
        <v>0</v>
      </c>
      <c r="AK93" s="2">
        <v>86.37</v>
      </c>
      <c r="AL93" s="13">
        <v>3888</v>
      </c>
      <c r="AM93" s="13">
        <v>11566.6</v>
      </c>
      <c r="AN93" s="13">
        <v>173.6</v>
      </c>
      <c r="AO93" s="14">
        <v>8.4</v>
      </c>
      <c r="AP93" s="4">
        <v>3500</v>
      </c>
      <c r="AQ93" s="2">
        <v>16.98</v>
      </c>
      <c r="AR93" s="69">
        <f t="shared" si="26"/>
        <v>4.7904191616766472</v>
      </c>
      <c r="AS93" s="4">
        <v>3500</v>
      </c>
      <c r="AT93" s="2">
        <v>26.8</v>
      </c>
      <c r="AU93" s="69">
        <f t="shared" si="27"/>
        <v>4.7904191616766472</v>
      </c>
      <c r="AV93" s="4">
        <v>3472</v>
      </c>
      <c r="AW93" s="2">
        <v>37.36</v>
      </c>
      <c r="AX93" s="69">
        <f t="shared" si="28"/>
        <v>3.952095808383234</v>
      </c>
      <c r="AY93" s="4">
        <v>3502</v>
      </c>
      <c r="AZ93" s="2">
        <v>24.73</v>
      </c>
      <c r="BA93" s="69">
        <f t="shared" si="29"/>
        <v>4.8502994011976046</v>
      </c>
      <c r="BB93">
        <f t="shared" si="30"/>
        <v>0</v>
      </c>
      <c r="BC93">
        <f t="shared" si="37"/>
        <v>0</v>
      </c>
    </row>
    <row r="94" spans="1:55" x14ac:dyDescent="0.2">
      <c r="A94" s="12">
        <v>92</v>
      </c>
      <c r="B94" s="101">
        <f t="shared" si="23"/>
        <v>3443.9965999999999</v>
      </c>
      <c r="C94" s="102">
        <v>3444</v>
      </c>
      <c r="D94" s="16">
        <v>3313.8447000000001</v>
      </c>
      <c r="E94" s="16">
        <v>3.9276</v>
      </c>
      <c r="F94" s="16">
        <f t="shared" si="31"/>
        <v>9.8722513258463286E-5</v>
      </c>
      <c r="G94" s="30">
        <v>3600.0787</v>
      </c>
      <c r="H94" s="102">
        <v>3444</v>
      </c>
      <c r="I94" s="16">
        <v>3292.5001000000002</v>
      </c>
      <c r="J94" s="16">
        <v>4.6013999999999999</v>
      </c>
      <c r="K94" s="16">
        <f t="shared" si="32"/>
        <v>9.8722513258463286E-5</v>
      </c>
      <c r="L94" s="30">
        <v>3600.0691000000002</v>
      </c>
      <c r="M94" s="102">
        <v>3443.9965999999999</v>
      </c>
      <c r="N94" s="16">
        <v>3292.0237999999999</v>
      </c>
      <c r="O94" s="16">
        <v>4.6163999999999996</v>
      </c>
      <c r="P94" s="16">
        <f t="shared" si="33"/>
        <v>0</v>
      </c>
      <c r="Q94" s="30">
        <v>3600.0761000000002</v>
      </c>
      <c r="R94" s="16">
        <v>3444</v>
      </c>
      <c r="S94" s="16">
        <v>2757</v>
      </c>
      <c r="T94" s="16">
        <v>24.918399999999998</v>
      </c>
      <c r="U94" s="16">
        <f t="shared" si="34"/>
        <v>9.8722513258463286E-5</v>
      </c>
      <c r="V94" s="16">
        <v>150.0438</v>
      </c>
      <c r="W94" s="102">
        <v>3444</v>
      </c>
      <c r="X94" s="16">
        <v>3047.0065</v>
      </c>
      <c r="Y94" s="16">
        <v>13.029</v>
      </c>
      <c r="Z94" s="16">
        <f t="shared" si="35"/>
        <v>9.8722513258463286E-5</v>
      </c>
      <c r="AA94" s="30">
        <v>3600.0623000000001</v>
      </c>
      <c r="AB94" s="47">
        <v>3444</v>
      </c>
      <c r="AC94" s="16"/>
      <c r="AD94" s="16"/>
      <c r="AE94" s="16">
        <f t="shared" si="36"/>
        <v>9.8722513258463286E-5</v>
      </c>
      <c r="AF94" s="30">
        <v>150.0787</v>
      </c>
      <c r="AG94" s="2">
        <v>3444</v>
      </c>
      <c r="AH94" s="13">
        <f t="shared" si="24"/>
        <v>9.8722513258463286E-5</v>
      </c>
      <c r="AI94" s="2">
        <v>3444</v>
      </c>
      <c r="AJ94" s="16">
        <f t="shared" si="25"/>
        <v>9.8722513258463286E-5</v>
      </c>
      <c r="AK94" s="2">
        <v>98.03</v>
      </c>
      <c r="AL94" s="13">
        <v>4040</v>
      </c>
      <c r="AM94" s="13">
        <v>11918.13</v>
      </c>
      <c r="AN94" s="13">
        <v>174.2</v>
      </c>
      <c r="AO94" s="14">
        <v>10.8</v>
      </c>
      <c r="AP94" s="4">
        <v>3596</v>
      </c>
      <c r="AQ94" s="2">
        <v>20.37</v>
      </c>
      <c r="AR94" s="69">
        <f t="shared" si="26"/>
        <v>4.4135757857600693</v>
      </c>
      <c r="AS94" s="4">
        <v>3595</v>
      </c>
      <c r="AT94" s="2">
        <v>33.82</v>
      </c>
      <c r="AU94" s="69">
        <f t="shared" si="27"/>
        <v>4.3845397524492347</v>
      </c>
      <c r="AV94" s="4">
        <v>3597</v>
      </c>
      <c r="AW94" s="2">
        <v>44.93</v>
      </c>
      <c r="AX94" s="69">
        <f t="shared" si="28"/>
        <v>4.442611819070903</v>
      </c>
      <c r="AY94" s="4">
        <v>3590</v>
      </c>
      <c r="AZ94" s="2">
        <v>51.91</v>
      </c>
      <c r="BA94" s="69">
        <f t="shared" si="29"/>
        <v>4.2393595858950635</v>
      </c>
      <c r="BB94">
        <f t="shared" si="30"/>
        <v>9.8722513258463286E-5</v>
      </c>
      <c r="BC94">
        <f t="shared" si="37"/>
        <v>9.8722513258463286E-5</v>
      </c>
    </row>
    <row r="95" spans="1:55" x14ac:dyDescent="0.2">
      <c r="A95" s="12">
        <v>93</v>
      </c>
      <c r="B95" s="101">
        <f t="shared" si="23"/>
        <v>3205</v>
      </c>
      <c r="C95" s="102">
        <v>3205</v>
      </c>
      <c r="D95" s="16">
        <v>3130.9774000000002</v>
      </c>
      <c r="E95" s="16">
        <v>2.3641999999999999</v>
      </c>
      <c r="F95" s="16">
        <f t="shared" si="31"/>
        <v>0</v>
      </c>
      <c r="G95" s="30">
        <v>3600.7788999999998</v>
      </c>
      <c r="H95" s="102">
        <v>3205</v>
      </c>
      <c r="I95" s="16">
        <v>3066.2505999999998</v>
      </c>
      <c r="J95" s="16">
        <v>4.5250000000000004</v>
      </c>
      <c r="K95" s="16">
        <f t="shared" si="32"/>
        <v>0</v>
      </c>
      <c r="L95" s="30">
        <v>3604.22</v>
      </c>
      <c r="M95" s="102">
        <v>3205</v>
      </c>
      <c r="N95" s="16">
        <v>3093.2563</v>
      </c>
      <c r="O95" s="16">
        <v>3.6124999999999998</v>
      </c>
      <c r="P95" s="16">
        <f t="shared" si="33"/>
        <v>0</v>
      </c>
      <c r="Q95" s="30">
        <v>3600.0828999999999</v>
      </c>
      <c r="R95" s="16">
        <v>3205</v>
      </c>
      <c r="S95" s="16">
        <v>2834.0205000000001</v>
      </c>
      <c r="T95" s="16">
        <v>13.090199999999999</v>
      </c>
      <c r="U95" s="16">
        <f t="shared" si="34"/>
        <v>0</v>
      </c>
      <c r="V95" s="16">
        <v>150.32509999999999</v>
      </c>
      <c r="W95" s="102">
        <v>3205</v>
      </c>
      <c r="X95" s="16">
        <v>2556</v>
      </c>
      <c r="Y95" s="16">
        <v>25.391200000000001</v>
      </c>
      <c r="Z95" s="16">
        <f t="shared" si="35"/>
        <v>0</v>
      </c>
      <c r="AA95" s="30">
        <v>3600.0608999999999</v>
      </c>
      <c r="AB95" s="47">
        <v>3205</v>
      </c>
      <c r="AC95" s="16">
        <v>2556</v>
      </c>
      <c r="AD95" s="16">
        <v>25.391200000000001</v>
      </c>
      <c r="AE95" s="16">
        <f t="shared" si="36"/>
        <v>0</v>
      </c>
      <c r="AF95" s="30">
        <v>150.05940000000001</v>
      </c>
      <c r="AG95" s="2">
        <v>3205</v>
      </c>
      <c r="AH95" s="13">
        <f t="shared" si="24"/>
        <v>0</v>
      </c>
      <c r="AI95" s="2">
        <v>3205</v>
      </c>
      <c r="AJ95" s="16">
        <f t="shared" si="25"/>
        <v>0</v>
      </c>
      <c r="AK95" s="2">
        <v>87.31</v>
      </c>
      <c r="AL95" s="13">
        <v>3713</v>
      </c>
      <c r="AM95" s="13">
        <v>12144.64</v>
      </c>
      <c r="AN95" s="13">
        <v>147.5</v>
      </c>
      <c r="AO95" s="14">
        <v>9.15</v>
      </c>
      <c r="AP95" s="4">
        <v>3371</v>
      </c>
      <c r="AQ95" s="2">
        <v>23.85</v>
      </c>
      <c r="AR95" s="69">
        <f t="shared" si="26"/>
        <v>5.1794071762870511</v>
      </c>
      <c r="AS95" s="4">
        <v>3348</v>
      </c>
      <c r="AT95" s="2">
        <v>17.84</v>
      </c>
      <c r="AU95" s="69">
        <f t="shared" si="27"/>
        <v>4.461778471138846</v>
      </c>
      <c r="AV95" s="4">
        <v>3371</v>
      </c>
      <c r="AW95" s="2">
        <v>34.28</v>
      </c>
      <c r="AX95" s="69">
        <f t="shared" si="28"/>
        <v>5.1794071762870511</v>
      </c>
      <c r="AY95" s="4">
        <v>3370</v>
      </c>
      <c r="AZ95" s="2">
        <v>21.76</v>
      </c>
      <c r="BA95" s="69">
        <f t="shared" si="29"/>
        <v>5.1482059282371297</v>
      </c>
      <c r="BB95">
        <f t="shared" si="30"/>
        <v>0</v>
      </c>
      <c r="BC95">
        <f t="shared" si="37"/>
        <v>0</v>
      </c>
    </row>
    <row r="96" spans="1:55" x14ac:dyDescent="0.2">
      <c r="A96" s="12">
        <v>94</v>
      </c>
      <c r="B96" s="101">
        <f t="shared" si="23"/>
        <v>3344</v>
      </c>
      <c r="C96" s="102">
        <v>3344</v>
      </c>
      <c r="D96" s="16">
        <v>3262.8400999999999</v>
      </c>
      <c r="E96" s="16">
        <v>2.4874000000000001</v>
      </c>
      <c r="F96" s="16">
        <f t="shared" si="31"/>
        <v>0</v>
      </c>
      <c r="G96" s="30">
        <v>3600.0677000000001</v>
      </c>
      <c r="H96" s="102">
        <v>3344</v>
      </c>
      <c r="I96" s="16">
        <v>3222.0018</v>
      </c>
      <c r="J96" s="16">
        <v>3.7864</v>
      </c>
      <c r="K96" s="16">
        <f t="shared" si="32"/>
        <v>0</v>
      </c>
      <c r="L96" s="30">
        <v>3601.3642</v>
      </c>
      <c r="M96" s="102">
        <v>3344</v>
      </c>
      <c r="N96" s="16">
        <v>3267.9421000000002</v>
      </c>
      <c r="O96" s="16">
        <v>2.3273999999999999</v>
      </c>
      <c r="P96" s="16">
        <f t="shared" si="33"/>
        <v>0</v>
      </c>
      <c r="Q96" s="30">
        <v>3600.0637000000002</v>
      </c>
      <c r="R96" s="16">
        <v>3344</v>
      </c>
      <c r="S96" s="16">
        <v>3023.0603999999998</v>
      </c>
      <c r="T96" s="16">
        <v>10.616400000000001</v>
      </c>
      <c r="U96" s="16">
        <f t="shared" si="34"/>
        <v>0</v>
      </c>
      <c r="V96" s="16">
        <v>150.1259</v>
      </c>
      <c r="W96" s="102">
        <v>3344</v>
      </c>
      <c r="X96" s="16">
        <v>2723</v>
      </c>
      <c r="Y96" s="16">
        <v>22.805700000000002</v>
      </c>
      <c r="Z96" s="16">
        <f t="shared" si="35"/>
        <v>0</v>
      </c>
      <c r="AA96" s="30">
        <v>3600.0882999999999</v>
      </c>
      <c r="AB96" s="47">
        <v>3344</v>
      </c>
      <c r="AC96" s="16">
        <v>2723</v>
      </c>
      <c r="AD96" s="16">
        <v>22.805700000000002</v>
      </c>
      <c r="AE96" s="16">
        <f t="shared" si="36"/>
        <v>0</v>
      </c>
      <c r="AF96" s="30">
        <v>150.05860000000001</v>
      </c>
      <c r="AG96" s="2">
        <v>3344</v>
      </c>
      <c r="AH96" s="13">
        <f t="shared" si="24"/>
        <v>0</v>
      </c>
      <c r="AI96" s="2">
        <v>3344</v>
      </c>
      <c r="AJ96" s="16">
        <f t="shared" si="25"/>
        <v>0</v>
      </c>
      <c r="AK96" s="2">
        <v>83.27</v>
      </c>
      <c r="AL96" s="13">
        <v>3884</v>
      </c>
      <c r="AM96" s="13">
        <v>11376.55</v>
      </c>
      <c r="AN96" s="13">
        <v>138.80000000000001</v>
      </c>
      <c r="AO96" s="14">
        <v>8.69</v>
      </c>
      <c r="AP96" s="4">
        <v>3522</v>
      </c>
      <c r="AQ96" s="2">
        <v>16.48</v>
      </c>
      <c r="AR96" s="69">
        <f t="shared" si="26"/>
        <v>5.3229665071770338</v>
      </c>
      <c r="AS96" s="4">
        <v>3532</v>
      </c>
      <c r="AT96" s="2">
        <v>27.24</v>
      </c>
      <c r="AU96" s="69">
        <f t="shared" si="27"/>
        <v>5.6220095693779903</v>
      </c>
      <c r="AV96" s="4">
        <v>3494</v>
      </c>
      <c r="AW96" s="2">
        <v>58.53</v>
      </c>
      <c r="AX96" s="69">
        <f t="shared" si="28"/>
        <v>4.4856459330143537</v>
      </c>
      <c r="AY96" s="4">
        <v>3488</v>
      </c>
      <c r="AZ96" s="2">
        <v>28.7</v>
      </c>
      <c r="BA96" s="69">
        <f t="shared" si="29"/>
        <v>4.3062200956937797</v>
      </c>
      <c r="BB96">
        <f t="shared" si="30"/>
        <v>0</v>
      </c>
      <c r="BC96">
        <f t="shared" si="37"/>
        <v>0</v>
      </c>
    </row>
    <row r="97" spans="1:55" x14ac:dyDescent="0.2">
      <c r="A97" s="12">
        <v>95</v>
      </c>
      <c r="B97" s="101">
        <f t="shared" si="23"/>
        <v>3509.9956999999999</v>
      </c>
      <c r="C97" s="102">
        <v>3509.9956999999999</v>
      </c>
      <c r="D97" s="16">
        <v>3346.5016999999998</v>
      </c>
      <c r="E97" s="16">
        <v>4.8855000000000004</v>
      </c>
      <c r="F97" s="16">
        <f t="shared" si="31"/>
        <v>0</v>
      </c>
      <c r="G97" s="30">
        <v>3600.0756999999999</v>
      </c>
      <c r="H97" s="102">
        <v>3510</v>
      </c>
      <c r="I97" s="16">
        <v>3349.0001999999999</v>
      </c>
      <c r="J97" s="16">
        <v>4.8074000000000003</v>
      </c>
      <c r="K97" s="16">
        <f t="shared" si="32"/>
        <v>1.2250727258889462E-4</v>
      </c>
      <c r="L97" s="30">
        <v>3600.1667000000002</v>
      </c>
      <c r="M97" s="102">
        <v>3510</v>
      </c>
      <c r="N97" s="16">
        <v>3390.1271000000002</v>
      </c>
      <c r="O97" s="16">
        <v>3.5358999999999998</v>
      </c>
      <c r="P97" s="16">
        <f t="shared" si="33"/>
        <v>1.2250727258889462E-4</v>
      </c>
      <c r="Q97" s="30">
        <v>3600.085</v>
      </c>
      <c r="R97" s="16">
        <v>3510</v>
      </c>
      <c r="S97" s="16">
        <v>2796</v>
      </c>
      <c r="T97" s="16">
        <v>25.5365</v>
      </c>
      <c r="U97" s="16">
        <f t="shared" si="34"/>
        <v>1.2250727258889462E-4</v>
      </c>
      <c r="V97" s="16">
        <v>165.25649999999999</v>
      </c>
      <c r="W97" s="102">
        <v>3510</v>
      </c>
      <c r="X97" s="16">
        <v>2796</v>
      </c>
      <c r="Y97" s="16">
        <v>25.5365</v>
      </c>
      <c r="Z97" s="16">
        <f t="shared" si="35"/>
        <v>1.2250727258889462E-4</v>
      </c>
      <c r="AA97" s="30">
        <v>3600.1689000000001</v>
      </c>
      <c r="AB97" s="47">
        <v>3976</v>
      </c>
      <c r="AC97" s="16"/>
      <c r="AD97" s="16"/>
      <c r="AE97" s="16">
        <f t="shared" si="36"/>
        <v>13.276492048124164</v>
      </c>
      <c r="AF97" s="30">
        <v>150.85409999999999</v>
      </c>
      <c r="AG97" s="2">
        <v>3510</v>
      </c>
      <c r="AH97" s="13">
        <f t="shared" si="24"/>
        <v>1.2250727258889462E-4</v>
      </c>
      <c r="AI97" s="2">
        <v>3510</v>
      </c>
      <c r="AJ97" s="16">
        <f t="shared" si="25"/>
        <v>1.2250727258889462E-4</v>
      </c>
      <c r="AK97" s="2">
        <v>103.69</v>
      </c>
      <c r="AL97" s="13">
        <v>4125</v>
      </c>
      <c r="AM97" s="13">
        <v>12509.53</v>
      </c>
      <c r="AN97" s="13">
        <v>183.4</v>
      </c>
      <c r="AO97" s="14">
        <v>11.21</v>
      </c>
      <c r="AP97" s="4">
        <v>3665</v>
      </c>
      <c r="AQ97" s="2">
        <v>24.38</v>
      </c>
      <c r="AR97" s="69">
        <f t="shared" si="26"/>
        <v>4.4160823330923185</v>
      </c>
      <c r="AS97" s="4">
        <v>3665</v>
      </c>
      <c r="AT97" s="2">
        <v>10.73</v>
      </c>
      <c r="AU97" s="69">
        <f t="shared" si="27"/>
        <v>4.4160823330923185</v>
      </c>
      <c r="AV97" s="4">
        <v>3672</v>
      </c>
      <c r="AW97" s="2">
        <v>50.18</v>
      </c>
      <c r="AX97" s="69">
        <f t="shared" si="28"/>
        <v>4.6155127768390161</v>
      </c>
      <c r="AY97" s="4">
        <v>3662</v>
      </c>
      <c r="AZ97" s="2">
        <v>42.27</v>
      </c>
      <c r="BA97" s="69">
        <f t="shared" si="29"/>
        <v>4.3306121429151627</v>
      </c>
      <c r="BB97">
        <f t="shared" si="30"/>
        <v>1.2250727258889462E-4</v>
      </c>
      <c r="BC97">
        <f t="shared" si="37"/>
        <v>13.276492048124164</v>
      </c>
    </row>
    <row r="98" spans="1:55" x14ac:dyDescent="0.2">
      <c r="A98" s="12">
        <v>96</v>
      </c>
      <c r="B98" s="101">
        <f t="shared" si="23"/>
        <v>3378</v>
      </c>
      <c r="C98" s="102">
        <v>3378</v>
      </c>
      <c r="D98" s="16">
        <v>3257.3287</v>
      </c>
      <c r="E98" s="16">
        <v>3.7046000000000001</v>
      </c>
      <c r="F98" s="16">
        <f t="shared" si="31"/>
        <v>0</v>
      </c>
      <c r="G98" s="30">
        <v>3600.0636</v>
      </c>
      <c r="H98" s="102">
        <v>3378</v>
      </c>
      <c r="I98" s="16">
        <v>3228.8332999999998</v>
      </c>
      <c r="J98" s="16">
        <v>4.6197999999999997</v>
      </c>
      <c r="K98" s="16">
        <f t="shared" si="32"/>
        <v>0</v>
      </c>
      <c r="L98" s="30">
        <v>3600.2451999999998</v>
      </c>
      <c r="M98" s="102">
        <v>3378</v>
      </c>
      <c r="N98" s="16">
        <v>3241.7637</v>
      </c>
      <c r="O98" s="16">
        <v>4.2024999999999997</v>
      </c>
      <c r="P98" s="16">
        <f t="shared" si="33"/>
        <v>0</v>
      </c>
      <c r="Q98" s="30">
        <v>3600.0659000000001</v>
      </c>
      <c r="R98" s="16">
        <v>3378</v>
      </c>
      <c r="S98" s="16">
        <v>2974.0239000000001</v>
      </c>
      <c r="T98" s="16">
        <v>13.583500000000001</v>
      </c>
      <c r="U98" s="16">
        <f t="shared" si="34"/>
        <v>0</v>
      </c>
      <c r="V98" s="16">
        <v>150.05199999999999</v>
      </c>
      <c r="W98" s="102">
        <v>3378</v>
      </c>
      <c r="X98" s="16">
        <v>2696</v>
      </c>
      <c r="Y98" s="16">
        <v>25.296700000000001</v>
      </c>
      <c r="Z98" s="16">
        <f t="shared" si="35"/>
        <v>0</v>
      </c>
      <c r="AA98" s="30">
        <v>3600.0578999999998</v>
      </c>
      <c r="AB98" s="47">
        <v>3378</v>
      </c>
      <c r="AC98" s="16">
        <v>2696</v>
      </c>
      <c r="AD98" s="16">
        <v>25.296700000000001</v>
      </c>
      <c r="AE98" s="16">
        <f t="shared" si="36"/>
        <v>0</v>
      </c>
      <c r="AF98" s="30">
        <v>150.11150000000001</v>
      </c>
      <c r="AG98" s="2">
        <v>3378</v>
      </c>
      <c r="AH98" s="13">
        <f t="shared" si="24"/>
        <v>0</v>
      </c>
      <c r="AI98" s="2">
        <v>3378</v>
      </c>
      <c r="AJ98" s="16">
        <f t="shared" si="25"/>
        <v>0</v>
      </c>
      <c r="AK98" s="2">
        <v>90.82</v>
      </c>
      <c r="AL98" s="13">
        <v>3921</v>
      </c>
      <c r="AM98" s="13">
        <v>11413.44</v>
      </c>
      <c r="AN98" s="13">
        <v>151.9</v>
      </c>
      <c r="AO98" s="14">
        <v>8.43</v>
      </c>
      <c r="AP98" s="4">
        <v>3482</v>
      </c>
      <c r="AQ98" s="2">
        <v>19.28</v>
      </c>
      <c r="AR98" s="69">
        <f t="shared" si="26"/>
        <v>3.0787448194197751</v>
      </c>
      <c r="AS98" s="4">
        <v>3490</v>
      </c>
      <c r="AT98" s="2">
        <v>8.34</v>
      </c>
      <c r="AU98" s="69">
        <f t="shared" si="27"/>
        <v>3.315571343990527</v>
      </c>
      <c r="AV98" s="4">
        <v>3524</v>
      </c>
      <c r="AW98" s="2">
        <v>50.02</v>
      </c>
      <c r="AX98" s="69">
        <f t="shared" si="28"/>
        <v>4.3220840734162227</v>
      </c>
      <c r="AY98" s="4">
        <v>3540</v>
      </c>
      <c r="AZ98" s="2">
        <v>21.65</v>
      </c>
      <c r="BA98" s="69">
        <f t="shared" si="29"/>
        <v>4.7957371225577266</v>
      </c>
      <c r="BB98">
        <f t="shared" si="30"/>
        <v>0</v>
      </c>
      <c r="BC98">
        <f t="shared" si="37"/>
        <v>0</v>
      </c>
    </row>
    <row r="99" spans="1:55" x14ac:dyDescent="0.2">
      <c r="A99" s="12">
        <v>97</v>
      </c>
      <c r="B99" s="101">
        <f t="shared" ref="B99:B102" si="38">MIN(C99,W99,H99,M99,AG99,AP99,AS99,AV99,AY99)</f>
        <v>3523</v>
      </c>
      <c r="C99" s="102">
        <v>3523</v>
      </c>
      <c r="D99" s="16">
        <v>3407.5001000000002</v>
      </c>
      <c r="E99" s="16">
        <v>3.3896000000000002</v>
      </c>
      <c r="F99" s="16">
        <f t="shared" si="31"/>
        <v>0</v>
      </c>
      <c r="G99" s="30">
        <v>3600.0944</v>
      </c>
      <c r="H99" s="102">
        <v>3523</v>
      </c>
      <c r="I99" s="16">
        <v>3408.3344999999999</v>
      </c>
      <c r="J99" s="16">
        <v>3.3643000000000001</v>
      </c>
      <c r="K99" s="16">
        <f t="shared" si="32"/>
        <v>0</v>
      </c>
      <c r="L99" s="30">
        <v>3600.3231999999998</v>
      </c>
      <c r="M99" s="102">
        <v>3523</v>
      </c>
      <c r="N99" s="16">
        <v>3398.5093000000002</v>
      </c>
      <c r="O99" s="16">
        <v>3.6631</v>
      </c>
      <c r="P99" s="16">
        <f t="shared" si="33"/>
        <v>0</v>
      </c>
      <c r="Q99" s="30">
        <v>3600.0781000000002</v>
      </c>
      <c r="R99" s="16">
        <v>3607</v>
      </c>
      <c r="S99" s="16"/>
      <c r="T99" s="16"/>
      <c r="U99" s="16">
        <f t="shared" si="34"/>
        <v>2.3843315356230486</v>
      </c>
      <c r="V99" s="16">
        <v>150.28659999999999</v>
      </c>
      <c r="W99" s="102">
        <v>3523</v>
      </c>
      <c r="X99" s="16">
        <v>2839</v>
      </c>
      <c r="Y99" s="16">
        <v>24.093</v>
      </c>
      <c r="Z99" s="16">
        <f t="shared" si="35"/>
        <v>0</v>
      </c>
      <c r="AA99" s="30">
        <v>3600.0717</v>
      </c>
      <c r="AB99" s="47">
        <v>3632</v>
      </c>
      <c r="AC99" s="16"/>
      <c r="AD99" s="16"/>
      <c r="AE99" s="16">
        <f t="shared" si="36"/>
        <v>3.0939540164632415</v>
      </c>
      <c r="AF99" s="30">
        <v>150.5428</v>
      </c>
      <c r="AG99" s="2">
        <v>3523</v>
      </c>
      <c r="AH99" s="13">
        <f t="shared" ref="AH99:AH102" si="39">(AG99-B99)/B99*100</f>
        <v>0</v>
      </c>
      <c r="AI99" s="2">
        <v>3523</v>
      </c>
      <c r="AJ99" s="16">
        <f t="shared" ref="AJ99:AJ102" si="40">(AI99-B99)/B99*100</f>
        <v>0</v>
      </c>
      <c r="AK99" s="2">
        <v>100.62</v>
      </c>
      <c r="AL99" s="13">
        <v>4130</v>
      </c>
      <c r="AM99" s="13">
        <v>12609.42</v>
      </c>
      <c r="AN99" s="13">
        <v>180</v>
      </c>
      <c r="AO99" s="14">
        <v>11.25</v>
      </c>
      <c r="AP99" s="4">
        <v>3710</v>
      </c>
      <c r="AQ99" s="2">
        <v>24.98</v>
      </c>
      <c r="AR99" s="69">
        <f t="shared" si="26"/>
        <v>5.307976156684644</v>
      </c>
      <c r="AS99" s="4">
        <v>3677</v>
      </c>
      <c r="AT99" s="2">
        <v>24.35</v>
      </c>
      <c r="AU99" s="69">
        <f t="shared" si="27"/>
        <v>4.3712744819755889</v>
      </c>
      <c r="AV99" s="4">
        <v>3710</v>
      </c>
      <c r="AW99" s="2">
        <v>38.44</v>
      </c>
      <c r="AX99" s="69">
        <f t="shared" si="28"/>
        <v>5.307976156684644</v>
      </c>
      <c r="AY99" s="4">
        <v>3641</v>
      </c>
      <c r="AZ99" s="2">
        <v>39.159999999999997</v>
      </c>
      <c r="BA99" s="69">
        <f t="shared" si="29"/>
        <v>3.3494181095657112</v>
      </c>
      <c r="BB99">
        <f t="shared" si="30"/>
        <v>0</v>
      </c>
      <c r="BC99">
        <f t="shared" si="37"/>
        <v>3.0939540164632415</v>
      </c>
    </row>
    <row r="100" spans="1:55" x14ac:dyDescent="0.2">
      <c r="A100" s="12">
        <v>98</v>
      </c>
      <c r="B100" s="101">
        <f t="shared" si="38"/>
        <v>3185</v>
      </c>
      <c r="C100" s="102">
        <v>3185</v>
      </c>
      <c r="D100" s="16">
        <v>3123.4153000000001</v>
      </c>
      <c r="E100" s="16">
        <v>1.9717</v>
      </c>
      <c r="F100" s="16">
        <f t="shared" si="31"/>
        <v>0</v>
      </c>
      <c r="G100" s="30">
        <v>3600.0504999999998</v>
      </c>
      <c r="H100" s="102">
        <v>3185</v>
      </c>
      <c r="I100" s="16">
        <v>3059.3753000000002</v>
      </c>
      <c r="J100" s="16">
        <v>4.1062000000000003</v>
      </c>
      <c r="K100" s="16">
        <f t="shared" si="32"/>
        <v>0</v>
      </c>
      <c r="L100" s="30">
        <v>3600.7383</v>
      </c>
      <c r="M100" s="102">
        <v>3185</v>
      </c>
      <c r="N100" s="16">
        <v>3118.2424000000001</v>
      </c>
      <c r="O100" s="16">
        <v>2.1408999999999998</v>
      </c>
      <c r="P100" s="16">
        <f t="shared" si="33"/>
        <v>0</v>
      </c>
      <c r="Q100" s="30">
        <v>3600.7919999999999</v>
      </c>
      <c r="R100" s="16">
        <v>3730</v>
      </c>
      <c r="S100" s="16"/>
      <c r="T100" s="16"/>
      <c r="U100" s="16">
        <f t="shared" si="34"/>
        <v>17.111459968602826</v>
      </c>
      <c r="V100" s="16">
        <v>153.8733</v>
      </c>
      <c r="W100" s="102">
        <v>3185</v>
      </c>
      <c r="X100" s="16">
        <v>2508</v>
      </c>
      <c r="Y100" s="16">
        <v>26.993600000000001</v>
      </c>
      <c r="Z100" s="16">
        <f t="shared" si="35"/>
        <v>0</v>
      </c>
      <c r="AA100" s="30">
        <v>3600.0574999999999</v>
      </c>
      <c r="AB100" s="47">
        <v>3185</v>
      </c>
      <c r="AC100" s="16">
        <v>2508</v>
      </c>
      <c r="AD100" s="16">
        <v>26.993600000000001</v>
      </c>
      <c r="AE100" s="16">
        <f t="shared" si="36"/>
        <v>0</v>
      </c>
      <c r="AF100" s="30">
        <v>150.06120000000001</v>
      </c>
      <c r="AG100" s="2">
        <v>3185</v>
      </c>
      <c r="AH100" s="13">
        <f t="shared" si="39"/>
        <v>0</v>
      </c>
      <c r="AI100" s="2">
        <v>3185</v>
      </c>
      <c r="AJ100" s="16">
        <f t="shared" si="40"/>
        <v>0</v>
      </c>
      <c r="AK100" s="2">
        <v>86.37</v>
      </c>
      <c r="AL100" s="13">
        <v>3693</v>
      </c>
      <c r="AM100" s="13">
        <v>11377.02</v>
      </c>
      <c r="AN100" s="13">
        <v>183.4</v>
      </c>
      <c r="AO100" s="14">
        <v>9.85</v>
      </c>
      <c r="AP100" s="4">
        <v>3293</v>
      </c>
      <c r="AQ100" s="2">
        <v>19.87</v>
      </c>
      <c r="AR100" s="69">
        <f t="shared" si="26"/>
        <v>3.390894819466248</v>
      </c>
      <c r="AS100" s="4">
        <v>3359</v>
      </c>
      <c r="AT100" s="2">
        <v>18.100000000000001</v>
      </c>
      <c r="AU100" s="69">
        <f t="shared" si="27"/>
        <v>5.4631083202511777</v>
      </c>
      <c r="AV100" s="4">
        <v>3293</v>
      </c>
      <c r="AW100" s="2">
        <v>30.96</v>
      </c>
      <c r="AX100" s="69">
        <f t="shared" si="28"/>
        <v>3.390894819466248</v>
      </c>
      <c r="AY100" s="4">
        <v>3375</v>
      </c>
      <c r="AZ100" s="2">
        <v>42.82</v>
      </c>
      <c r="BA100" s="69">
        <f t="shared" si="29"/>
        <v>5.9654631083202512</v>
      </c>
      <c r="BB100">
        <f t="shared" si="30"/>
        <v>0</v>
      </c>
      <c r="BC100">
        <f t="shared" si="37"/>
        <v>0</v>
      </c>
    </row>
    <row r="101" spans="1:55" x14ac:dyDescent="0.2">
      <c r="A101" s="12">
        <v>99</v>
      </c>
      <c r="B101" s="101">
        <f t="shared" si="38"/>
        <v>3644</v>
      </c>
      <c r="C101" s="102">
        <v>3644</v>
      </c>
      <c r="D101" s="16">
        <v>3523.2572</v>
      </c>
      <c r="E101" s="16">
        <v>3.427</v>
      </c>
      <c r="F101" s="16">
        <f t="shared" si="31"/>
        <v>0</v>
      </c>
      <c r="G101" s="30">
        <v>3600.7112000000002</v>
      </c>
      <c r="H101" s="102">
        <v>3644</v>
      </c>
      <c r="I101" s="16">
        <v>3496.0001000000002</v>
      </c>
      <c r="J101" s="16">
        <v>4.2333999999999996</v>
      </c>
      <c r="K101" s="16">
        <f t="shared" si="32"/>
        <v>0</v>
      </c>
      <c r="L101" s="30">
        <v>3606.7375999999999</v>
      </c>
      <c r="M101" s="102">
        <v>3644</v>
      </c>
      <c r="N101" s="16">
        <v>3518.5039000000002</v>
      </c>
      <c r="O101" s="16">
        <v>3.5667</v>
      </c>
      <c r="P101" s="16">
        <f t="shared" si="33"/>
        <v>0</v>
      </c>
      <c r="Q101" s="30">
        <v>3601.7948000000001</v>
      </c>
      <c r="R101" s="16">
        <v>4178</v>
      </c>
      <c r="S101" s="16"/>
      <c r="T101" s="16"/>
      <c r="U101" s="16">
        <f t="shared" si="34"/>
        <v>14.654226125137212</v>
      </c>
      <c r="V101" s="16">
        <v>159.8014</v>
      </c>
      <c r="W101" s="102">
        <v>3644</v>
      </c>
      <c r="X101" s="16">
        <v>3484.5205999999998</v>
      </c>
      <c r="Y101" s="16">
        <v>4.5768000000000004</v>
      </c>
      <c r="Z101" s="16">
        <f t="shared" si="35"/>
        <v>0</v>
      </c>
      <c r="AA101" s="30">
        <v>3600.056</v>
      </c>
      <c r="AB101" s="47">
        <v>4278</v>
      </c>
      <c r="AC101" s="16"/>
      <c r="AD101" s="16"/>
      <c r="AE101" s="16">
        <f t="shared" si="36"/>
        <v>17.398463227222834</v>
      </c>
      <c r="AF101" s="30">
        <v>171.3623</v>
      </c>
      <c r="AG101" s="2">
        <v>3644</v>
      </c>
      <c r="AH101" s="13">
        <f t="shared" si="39"/>
        <v>0</v>
      </c>
      <c r="AI101" s="2">
        <v>3644</v>
      </c>
      <c r="AJ101" s="16">
        <f t="shared" si="40"/>
        <v>0</v>
      </c>
      <c r="AK101" s="2">
        <v>89.74</v>
      </c>
      <c r="AL101" s="13">
        <v>4244</v>
      </c>
      <c r="AM101" s="13">
        <v>12180.68</v>
      </c>
      <c r="AN101" s="13">
        <v>185.5</v>
      </c>
      <c r="AO101" s="14">
        <v>11.05</v>
      </c>
      <c r="AP101" s="4">
        <v>3805</v>
      </c>
      <c r="AQ101" s="2">
        <v>26.14</v>
      </c>
      <c r="AR101" s="69">
        <f t="shared" si="26"/>
        <v>4.4182217343578492</v>
      </c>
      <c r="AS101" s="4">
        <v>3807</v>
      </c>
      <c r="AT101" s="2">
        <v>22.47</v>
      </c>
      <c r="AU101" s="69">
        <f t="shared" si="27"/>
        <v>4.4731064763995612</v>
      </c>
      <c r="AV101" s="4">
        <v>3788</v>
      </c>
      <c r="AW101" s="2">
        <v>49.14</v>
      </c>
      <c r="AX101" s="69">
        <f t="shared" si="28"/>
        <v>3.9517014270032931</v>
      </c>
      <c r="AY101" s="4">
        <v>3779</v>
      </c>
      <c r="AZ101" s="2">
        <v>68.83</v>
      </c>
      <c r="BA101" s="69">
        <f t="shared" si="29"/>
        <v>3.7047200878155868</v>
      </c>
      <c r="BB101">
        <f t="shared" si="30"/>
        <v>0</v>
      </c>
      <c r="BC101">
        <f t="shared" si="37"/>
        <v>17.398463227222834</v>
      </c>
    </row>
    <row r="102" spans="1:55" ht="17" thickBot="1" x14ac:dyDescent="0.25">
      <c r="A102" s="17">
        <v>100</v>
      </c>
      <c r="B102" s="101">
        <f t="shared" si="38"/>
        <v>3395</v>
      </c>
      <c r="C102" s="103">
        <v>3395</v>
      </c>
      <c r="D102" s="35">
        <v>3266.5183999999999</v>
      </c>
      <c r="E102" s="35">
        <v>3.9333</v>
      </c>
      <c r="F102" s="16">
        <f t="shared" si="31"/>
        <v>0</v>
      </c>
      <c r="G102" s="36">
        <v>3601.1145999999999</v>
      </c>
      <c r="H102" s="103">
        <v>3395</v>
      </c>
      <c r="I102" s="35">
        <v>3069.2781</v>
      </c>
      <c r="J102" s="35">
        <v>10.612299999999999</v>
      </c>
      <c r="K102" s="16">
        <f t="shared" si="32"/>
        <v>0</v>
      </c>
      <c r="L102" s="36">
        <v>3600.6118999999999</v>
      </c>
      <c r="M102" s="103">
        <v>3395</v>
      </c>
      <c r="N102" s="35">
        <v>3263.8820000000001</v>
      </c>
      <c r="O102" s="35">
        <v>4.0171999999999999</v>
      </c>
      <c r="P102" s="16">
        <f t="shared" si="33"/>
        <v>0</v>
      </c>
      <c r="Q102" s="36">
        <v>3600.1010000000001</v>
      </c>
      <c r="R102" s="35">
        <v>3395</v>
      </c>
      <c r="S102" s="35"/>
      <c r="T102" s="35"/>
      <c r="U102" s="16">
        <f t="shared" si="34"/>
        <v>0</v>
      </c>
      <c r="V102" s="35">
        <v>150.09289999999999</v>
      </c>
      <c r="W102" s="103">
        <v>3395</v>
      </c>
      <c r="X102" s="35">
        <v>3034.0668000000001</v>
      </c>
      <c r="Y102" s="35">
        <v>11.896000000000001</v>
      </c>
      <c r="Z102" s="16">
        <f t="shared" si="35"/>
        <v>0</v>
      </c>
      <c r="AA102" s="36">
        <v>3600.0652</v>
      </c>
      <c r="AB102" s="50">
        <v>3496</v>
      </c>
      <c r="AC102" s="35"/>
      <c r="AD102" s="35"/>
      <c r="AE102" s="16">
        <f t="shared" si="36"/>
        <v>2.9749631811487478</v>
      </c>
      <c r="AF102" s="36">
        <v>150.32669999999999</v>
      </c>
      <c r="AG102" s="2">
        <v>3395</v>
      </c>
      <c r="AH102" s="13">
        <f t="shared" si="39"/>
        <v>0</v>
      </c>
      <c r="AI102" s="2">
        <v>3395</v>
      </c>
      <c r="AJ102" s="16">
        <f t="shared" si="40"/>
        <v>0</v>
      </c>
      <c r="AK102" s="2">
        <v>86.15</v>
      </c>
      <c r="AL102" s="18">
        <v>3945</v>
      </c>
      <c r="AM102" s="18">
        <v>12962.93</v>
      </c>
      <c r="AN102" s="18">
        <v>178.2</v>
      </c>
      <c r="AO102" s="19">
        <v>11.04</v>
      </c>
      <c r="AP102" s="4">
        <v>3519</v>
      </c>
      <c r="AQ102" s="2">
        <v>23.35</v>
      </c>
      <c r="AR102" s="69">
        <f t="shared" si="26"/>
        <v>3.6524300441826218</v>
      </c>
      <c r="AS102" s="4">
        <v>3519</v>
      </c>
      <c r="AT102" s="2">
        <v>23.44</v>
      </c>
      <c r="AU102" s="69">
        <f t="shared" si="27"/>
        <v>3.6524300441826218</v>
      </c>
      <c r="AV102" s="2">
        <v>3489</v>
      </c>
      <c r="AW102" s="2">
        <v>44.92</v>
      </c>
      <c r="AX102" s="69">
        <f t="shared" si="28"/>
        <v>2.7687776141384388</v>
      </c>
      <c r="AY102" s="4">
        <v>3529</v>
      </c>
      <c r="AZ102" s="2">
        <v>48.44</v>
      </c>
      <c r="BA102" s="69">
        <f t="shared" si="29"/>
        <v>3.9469808541973488</v>
      </c>
      <c r="BB102">
        <f t="shared" si="30"/>
        <v>0</v>
      </c>
      <c r="BC102">
        <f t="shared" si="37"/>
        <v>2.9749631811487478</v>
      </c>
    </row>
    <row r="103" spans="1:55" ht="17" thickBot="1" x14ac:dyDescent="0.25">
      <c r="A103" s="21" t="s">
        <v>126</v>
      </c>
      <c r="B103" s="98">
        <f t="shared" ref="B103:G103" si="41">AVERAGE(B3:B102)</f>
        <v>3394.1787210000016</v>
      </c>
      <c r="C103" s="24">
        <f t="shared" si="41"/>
        <v>3394.4293500000013</v>
      </c>
      <c r="D103" s="24">
        <f t="shared" si="41"/>
        <v>3283.6090620000009</v>
      </c>
      <c r="E103" s="24">
        <f>AVERAGE(E3:E102)</f>
        <v>3.3711659999999979</v>
      </c>
      <c r="F103" s="24">
        <f t="shared" si="41"/>
        <v>7.5749601947199428E-3</v>
      </c>
      <c r="G103" s="24">
        <f t="shared" si="41"/>
        <v>3600.5510609999997</v>
      </c>
      <c r="H103" s="23">
        <f t="shared" ref="H103:AG103" si="42">AVERAGE(H3:H102)</f>
        <v>3394.54</v>
      </c>
      <c r="I103" s="24">
        <f t="shared" si="42"/>
        <v>3254.8061580000012</v>
      </c>
      <c r="J103" s="24">
        <f t="shared" si="42"/>
        <v>4.3027139999999999</v>
      </c>
      <c r="K103" s="24">
        <f t="shared" si="42"/>
        <v>1.0546132422952941E-2</v>
      </c>
      <c r="L103" s="25">
        <f t="shared" si="42"/>
        <v>3602.9634850000002</v>
      </c>
      <c r="M103" s="23">
        <f t="shared" si="42"/>
        <v>3394.459323</v>
      </c>
      <c r="N103" s="24">
        <f t="shared" si="42"/>
        <v>3281.9063050000009</v>
      </c>
      <c r="O103" s="24">
        <f t="shared" si="42"/>
        <v>3.4255260000000023</v>
      </c>
      <c r="P103" s="24">
        <f t="shared" si="42"/>
        <v>8.1864678997569506E-3</v>
      </c>
      <c r="Q103" s="25">
        <f t="shared" si="42"/>
        <v>3600.3772709999994</v>
      </c>
      <c r="R103" s="24">
        <f t="shared" si="42"/>
        <v>3549.36</v>
      </c>
      <c r="S103" s="24">
        <f t="shared" si="42"/>
        <v>2855.5154266666659</v>
      </c>
      <c r="T103" s="24">
        <f t="shared" si="42"/>
        <v>17.926951666666671</v>
      </c>
      <c r="U103" s="24">
        <f t="shared" si="42"/>
        <v>4.5142928075939643</v>
      </c>
      <c r="V103" s="24">
        <f t="shared" si="42"/>
        <v>154.991953</v>
      </c>
      <c r="W103" s="23">
        <f>AVERAGE(W3:W102)</f>
        <v>3394.94</v>
      </c>
      <c r="X103" s="24">
        <f>AVERAGE(X3:X102)</f>
        <v>2865.6956489999998</v>
      </c>
      <c r="Y103" s="24">
        <f>AVERAGE(Y3:Y102)</f>
        <v>19.201742999999997</v>
      </c>
      <c r="Z103" s="24">
        <f t="shared" ref="Z103" si="43">AVERAGE(Z3:Z102)</f>
        <v>2.2202918264702633E-2</v>
      </c>
      <c r="AA103" s="25">
        <f>AVERAGE(AA3:AA102)</f>
        <v>3600.0760710000009</v>
      </c>
      <c r="AB103" s="23">
        <f t="shared" ref="AB103:AF103" si="44">AVERAGE(AB3:AB102)</f>
        <v>3526.44</v>
      </c>
      <c r="AC103" s="24">
        <f t="shared" si="44"/>
        <v>2683.390625</v>
      </c>
      <c r="AD103" s="24">
        <f t="shared" si="44"/>
        <v>24.795648437499992</v>
      </c>
      <c r="AE103" s="24">
        <f t="shared" si="44"/>
        <v>3.8145994662389273</v>
      </c>
      <c r="AF103" s="25">
        <f t="shared" si="44"/>
        <v>153.42091499999998</v>
      </c>
      <c r="AG103" s="57">
        <f t="shared" si="42"/>
        <v>3394.91</v>
      </c>
      <c r="AH103" s="57">
        <f t="shared" ref="AH103:AJ103" si="45">AVERAGE(AH3:AH102)</f>
        <v>2.1311401723164685E-2</v>
      </c>
      <c r="AI103" s="57">
        <f t="shared" si="45"/>
        <v>3395.2190000000001</v>
      </c>
      <c r="AJ103" s="57">
        <f t="shared" si="45"/>
        <v>3.0363782178227154E-2</v>
      </c>
      <c r="AK103" s="57">
        <f>AVERAGE(AK3:AK102)</f>
        <v>95.413200000000003</v>
      </c>
      <c r="AL103" s="57">
        <f t="shared" ref="AL103:BA103" si="46">AVERAGE(AL3:AL102)</f>
        <v>3957.97</v>
      </c>
      <c r="AM103" s="57">
        <f t="shared" si="46"/>
        <v>12014.313399999999</v>
      </c>
      <c r="AN103" s="57">
        <f t="shared" si="46"/>
        <v>168.24899999999997</v>
      </c>
      <c r="AO103" s="58">
        <f t="shared" si="46"/>
        <v>10.090999999999994</v>
      </c>
      <c r="AP103" s="70">
        <f t="shared" si="46"/>
        <v>3551.98</v>
      </c>
      <c r="AQ103" s="71">
        <f t="shared" si="46"/>
        <v>22.908000000000001</v>
      </c>
      <c r="AR103" s="58">
        <f t="shared" si="46"/>
        <v>4.6433553604057831</v>
      </c>
      <c r="AS103" s="71">
        <f t="shared" si="46"/>
        <v>3557.01</v>
      </c>
      <c r="AT103" s="71">
        <f t="shared" si="46"/>
        <v>25.132899999999999</v>
      </c>
      <c r="AU103" s="58">
        <f t="shared" si="46"/>
        <v>4.7932918175401529</v>
      </c>
      <c r="AV103" s="71">
        <f t="shared" si="46"/>
        <v>3544.75</v>
      </c>
      <c r="AW103" s="71">
        <f t="shared" si="46"/>
        <v>45.701899999999995</v>
      </c>
      <c r="AX103" s="58">
        <f t="shared" si="46"/>
        <v>4.435068455656876</v>
      </c>
      <c r="AY103" s="71">
        <f t="shared" si="46"/>
        <v>3544.88</v>
      </c>
      <c r="AZ103" s="71">
        <f t="shared" si="46"/>
        <v>40.7423</v>
      </c>
      <c r="BA103" s="58">
        <f t="shared" si="46"/>
        <v>4.4354352744775367</v>
      </c>
      <c r="BB103" s="2">
        <f>AVERAGE(BB3:BB102)</f>
        <v>2.2202918264702633E-2</v>
      </c>
      <c r="BC103" s="2">
        <f>AVERAGE(BC3:BC102)</f>
        <v>3.8145994662389273</v>
      </c>
    </row>
    <row r="104" spans="1:5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56"/>
      <c r="AH104" s="26"/>
      <c r="AI104" s="56"/>
      <c r="AJ104" s="56"/>
      <c r="AK104" s="56"/>
      <c r="AL104" s="56"/>
      <c r="AM104" s="56"/>
      <c r="AN104" s="56"/>
      <c r="AO104" s="56"/>
      <c r="AP104" s="26"/>
      <c r="AQ104" s="26"/>
    </row>
    <row r="105" spans="1:55" x14ac:dyDescent="0.2">
      <c r="AA105" s="26"/>
    </row>
    <row r="106" spans="1:55" x14ac:dyDescent="0.2">
      <c r="AA106" s="26"/>
    </row>
    <row r="107" spans="1:55" x14ac:dyDescent="0.2">
      <c r="AA107" s="26"/>
    </row>
    <row r="108" spans="1:55" x14ac:dyDescent="0.2">
      <c r="AA108" s="26"/>
    </row>
    <row r="109" spans="1:55" x14ac:dyDescent="0.2">
      <c r="AA109" s="26"/>
    </row>
    <row r="110" spans="1:55" x14ac:dyDescent="0.2">
      <c r="AA110" s="26"/>
    </row>
  </sheetData>
  <mergeCells count="13">
    <mergeCell ref="A1:A2"/>
    <mergeCell ref="B1:B2"/>
    <mergeCell ref="M1:Q1"/>
    <mergeCell ref="H1:L1"/>
    <mergeCell ref="C1:G1"/>
    <mergeCell ref="R1:V1"/>
    <mergeCell ref="W1:AA1"/>
    <mergeCell ref="AY1:BA1"/>
    <mergeCell ref="AG1:AO1"/>
    <mergeCell ref="AP1:AR1"/>
    <mergeCell ref="AS1:AU1"/>
    <mergeCell ref="AV1:AX1"/>
    <mergeCell ref="A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BC110"/>
  <sheetViews>
    <sheetView topLeftCell="F1" zoomScaleNormal="100" workbookViewId="0">
      <pane ySplit="2" topLeftCell="A63" activePane="bottomLeft" state="frozen"/>
      <selection pane="bottomLeft" activeCell="N97" sqref="N97"/>
    </sheetView>
  </sheetViews>
  <sheetFormatPr baseColWidth="10" defaultRowHeight="16" x14ac:dyDescent="0.2"/>
  <cols>
    <col min="1" max="1" width="9" bestFit="1" customWidth="1"/>
    <col min="2" max="3" width="9.1640625" bestFit="1" customWidth="1"/>
    <col min="4" max="4" width="8.6640625" bestFit="1" customWidth="1"/>
    <col min="5" max="5" width="7" bestFit="1" customWidth="1"/>
    <col min="6" max="6" width="8.33203125" bestFit="1" customWidth="1"/>
    <col min="7" max="7" width="7.6640625" bestFit="1" customWidth="1"/>
    <col min="8" max="8" width="9.1640625" bestFit="1" customWidth="1"/>
    <col min="9" max="9" width="11.1640625" bestFit="1" customWidth="1"/>
    <col min="10" max="10" width="7" bestFit="1" customWidth="1"/>
    <col min="11" max="11" width="8.33203125" bestFit="1" customWidth="1"/>
    <col min="12" max="12" width="7.6640625" bestFit="1" customWidth="1"/>
    <col min="13" max="13" width="9.1640625" bestFit="1" customWidth="1"/>
    <col min="14" max="14" width="8.6640625" bestFit="1" customWidth="1"/>
    <col min="15" max="15" width="7" bestFit="1" customWidth="1"/>
    <col min="16" max="16" width="8.33203125" bestFit="1" customWidth="1"/>
    <col min="17" max="17" width="7.6640625" bestFit="1" customWidth="1"/>
    <col min="18" max="18" width="8.6640625" bestFit="1" customWidth="1"/>
    <col min="19" max="20" width="7.6640625" customWidth="1"/>
    <col min="21" max="21" width="8.33203125" bestFit="1" customWidth="1"/>
    <col min="22" max="22" width="7.6640625" customWidth="1"/>
    <col min="23" max="23" width="9.1640625" bestFit="1" customWidth="1"/>
    <col min="24" max="24" width="8.6640625" bestFit="1" customWidth="1"/>
    <col min="25" max="25" width="7" bestFit="1" customWidth="1"/>
    <col min="26" max="26" width="8.33203125" bestFit="1" customWidth="1"/>
    <col min="27" max="27" width="7.6640625" bestFit="1" customWidth="1"/>
    <col min="28" max="28" width="8.6640625" bestFit="1" customWidth="1"/>
    <col min="29" max="29" width="3" bestFit="1" customWidth="1"/>
    <col min="30" max="30" width="7" bestFit="1" customWidth="1"/>
    <col min="31" max="31" width="8.33203125" bestFit="1" customWidth="1"/>
    <col min="32" max="32" width="6.6640625" bestFit="1" customWidth="1"/>
    <col min="33" max="33" width="8.6640625" bestFit="1" customWidth="1"/>
    <col min="34" max="34" width="8.5" bestFit="1" customWidth="1"/>
    <col min="35" max="35" width="8.6640625" bestFit="1" customWidth="1"/>
    <col min="36" max="36" width="7.83203125" bestFit="1" customWidth="1"/>
    <col min="37" max="37" width="7.1640625" bestFit="1" customWidth="1"/>
    <col min="38" max="38" width="8.83203125" bestFit="1" customWidth="1"/>
    <col min="39" max="39" width="9.1640625" bestFit="1" customWidth="1"/>
    <col min="40" max="40" width="11.5" bestFit="1" customWidth="1"/>
    <col min="41" max="41" width="8.83203125" bestFit="1" customWidth="1"/>
    <col min="42" max="42" width="8.6640625" bestFit="1" customWidth="1"/>
    <col min="43" max="43" width="7.1640625" bestFit="1" customWidth="1"/>
    <col min="44" max="44" width="4.6640625" bestFit="1" customWidth="1"/>
    <col min="45" max="45" width="8.6640625" bestFit="1" customWidth="1"/>
    <col min="46" max="46" width="7.1640625" bestFit="1" customWidth="1"/>
    <col min="47" max="47" width="4.6640625" bestFit="1" customWidth="1"/>
    <col min="48" max="48" width="8.6640625" bestFit="1" customWidth="1"/>
    <col min="49" max="49" width="7.1640625" bestFit="1" customWidth="1"/>
    <col min="50" max="50" width="4.6640625" bestFit="1" customWidth="1"/>
    <col min="51" max="51" width="8.6640625" bestFit="1" customWidth="1"/>
    <col min="52" max="52" width="7.1640625" bestFit="1" customWidth="1"/>
    <col min="53" max="53" width="4.6640625" bestFit="1" customWidth="1"/>
    <col min="54" max="54" width="12.1640625" bestFit="1" customWidth="1"/>
  </cols>
  <sheetData>
    <row r="1" spans="1:55" ht="17" thickBot="1" x14ac:dyDescent="0.25">
      <c r="A1" s="116" t="s">
        <v>125</v>
      </c>
      <c r="B1" s="116" t="s">
        <v>22</v>
      </c>
      <c r="C1" s="119" t="s">
        <v>103</v>
      </c>
      <c r="D1" s="119"/>
      <c r="E1" s="119"/>
      <c r="F1" s="119"/>
      <c r="G1" s="120"/>
      <c r="H1" s="118" t="s">
        <v>11</v>
      </c>
      <c r="I1" s="119"/>
      <c r="J1" s="119"/>
      <c r="K1" s="119"/>
      <c r="L1" s="120"/>
      <c r="M1" s="119" t="s">
        <v>130</v>
      </c>
      <c r="N1" s="119"/>
      <c r="O1" s="119"/>
      <c r="P1" s="119"/>
      <c r="Q1" s="120"/>
      <c r="R1" s="118" t="s">
        <v>129</v>
      </c>
      <c r="S1" s="119"/>
      <c r="T1" s="119"/>
      <c r="U1" s="119"/>
      <c r="V1" s="120"/>
      <c r="W1" s="119" t="s">
        <v>0</v>
      </c>
      <c r="X1" s="119"/>
      <c r="Y1" s="119"/>
      <c r="Z1" s="119"/>
      <c r="AA1" s="120"/>
      <c r="AB1" s="119" t="s">
        <v>116</v>
      </c>
      <c r="AC1" s="119"/>
      <c r="AD1" s="119"/>
      <c r="AE1" s="119"/>
      <c r="AF1" s="120"/>
      <c r="AG1" s="123" t="s">
        <v>81</v>
      </c>
      <c r="AH1" s="121"/>
      <c r="AI1" s="121"/>
      <c r="AJ1" s="121"/>
      <c r="AK1" s="121"/>
      <c r="AL1" s="121"/>
      <c r="AM1" s="121"/>
      <c r="AN1" s="121"/>
      <c r="AO1" s="122"/>
      <c r="AP1" s="113" t="s">
        <v>41</v>
      </c>
      <c r="AQ1" s="114"/>
      <c r="AR1" s="115"/>
      <c r="AS1" s="113" t="s">
        <v>42</v>
      </c>
      <c r="AT1" s="114"/>
      <c r="AU1" s="115"/>
      <c r="AV1" s="113" t="s">
        <v>43</v>
      </c>
      <c r="AW1" s="114"/>
      <c r="AX1" s="114"/>
      <c r="AY1" s="113" t="s">
        <v>44</v>
      </c>
      <c r="AZ1" s="114"/>
      <c r="BA1" s="115"/>
    </row>
    <row r="2" spans="1:55" ht="17" thickBot="1" x14ac:dyDescent="0.25">
      <c r="A2" s="117"/>
      <c r="B2" s="117"/>
      <c r="C2" s="11" t="s">
        <v>15</v>
      </c>
      <c r="D2" s="9" t="s">
        <v>16</v>
      </c>
      <c r="E2" s="9" t="s">
        <v>123</v>
      </c>
      <c r="F2" s="9" t="s">
        <v>124</v>
      </c>
      <c r="G2" s="10" t="s">
        <v>26</v>
      </c>
      <c r="H2" s="11" t="s">
        <v>15</v>
      </c>
      <c r="I2" s="9" t="s">
        <v>16</v>
      </c>
      <c r="J2" s="9" t="s">
        <v>123</v>
      </c>
      <c r="K2" s="9" t="s">
        <v>124</v>
      </c>
      <c r="L2" s="10" t="s">
        <v>26</v>
      </c>
      <c r="M2" s="11" t="s">
        <v>15</v>
      </c>
      <c r="N2" s="9" t="s">
        <v>16</v>
      </c>
      <c r="O2" s="9" t="s">
        <v>123</v>
      </c>
      <c r="P2" s="9" t="s">
        <v>124</v>
      </c>
      <c r="Q2" s="10" t="s">
        <v>26</v>
      </c>
      <c r="R2" s="11" t="s">
        <v>15</v>
      </c>
      <c r="S2" s="9" t="s">
        <v>16</v>
      </c>
      <c r="T2" s="9" t="s">
        <v>123</v>
      </c>
      <c r="U2" s="9" t="s">
        <v>124</v>
      </c>
      <c r="V2" s="10" t="s">
        <v>26</v>
      </c>
      <c r="W2" s="9" t="s">
        <v>15</v>
      </c>
      <c r="X2" s="9" t="s">
        <v>16</v>
      </c>
      <c r="Y2" s="9" t="s">
        <v>123</v>
      </c>
      <c r="Z2" s="9" t="s">
        <v>124</v>
      </c>
      <c r="AA2" s="10" t="s">
        <v>26</v>
      </c>
      <c r="AB2" s="11" t="s">
        <v>15</v>
      </c>
      <c r="AC2" s="9" t="s">
        <v>16</v>
      </c>
      <c r="AD2" s="9" t="s">
        <v>123</v>
      </c>
      <c r="AE2" s="9" t="s">
        <v>124</v>
      </c>
      <c r="AF2" s="10" t="s">
        <v>26</v>
      </c>
      <c r="AG2" s="11" t="s">
        <v>23</v>
      </c>
      <c r="AH2" s="9" t="s">
        <v>32</v>
      </c>
      <c r="AI2" s="9" t="s">
        <v>25</v>
      </c>
      <c r="AJ2" s="9" t="s">
        <v>31</v>
      </c>
      <c r="AK2" s="9" t="s">
        <v>26</v>
      </c>
      <c r="AL2" s="9" t="s">
        <v>27</v>
      </c>
      <c r="AM2" s="9" t="s">
        <v>33</v>
      </c>
      <c r="AN2" s="9" t="s">
        <v>34</v>
      </c>
      <c r="AO2" s="10" t="s">
        <v>29</v>
      </c>
      <c r="AP2" s="29" t="s">
        <v>23</v>
      </c>
      <c r="AQ2" s="27" t="s">
        <v>26</v>
      </c>
      <c r="AR2" s="28" t="s">
        <v>24</v>
      </c>
      <c r="AS2" s="29" t="s">
        <v>23</v>
      </c>
      <c r="AT2" s="27" t="s">
        <v>26</v>
      </c>
      <c r="AU2" s="28" t="s">
        <v>24</v>
      </c>
      <c r="AV2" s="29" t="s">
        <v>23</v>
      </c>
      <c r="AW2" s="27" t="s">
        <v>26</v>
      </c>
      <c r="AX2" s="27" t="s">
        <v>24</v>
      </c>
      <c r="AY2" s="29" t="s">
        <v>23</v>
      </c>
      <c r="AZ2" s="27" t="s">
        <v>26</v>
      </c>
      <c r="BA2" s="28" t="s">
        <v>24</v>
      </c>
      <c r="BB2" s="8" t="s">
        <v>115</v>
      </c>
      <c r="BC2" s="8" t="s">
        <v>118</v>
      </c>
    </row>
    <row r="3" spans="1:55" x14ac:dyDescent="0.2">
      <c r="A3" s="12">
        <v>1</v>
      </c>
      <c r="B3" s="12">
        <f t="shared" ref="B3:B34" si="0">MIN(C3,W3,H3,M3,AG3,AP3,AS3,AV3,AY3)</f>
        <v>13457</v>
      </c>
      <c r="C3" s="13">
        <v>13457</v>
      </c>
      <c r="D3" s="16">
        <v>11780.0236</v>
      </c>
      <c r="E3" s="16">
        <v>14.235799999999999</v>
      </c>
      <c r="F3" s="16">
        <f>(C3-$B3)/$B3*100</f>
        <v>0</v>
      </c>
      <c r="G3" s="30">
        <v>7200.5832</v>
      </c>
      <c r="H3" s="13">
        <v>13457</v>
      </c>
      <c r="I3" s="16">
        <v>11780.0236</v>
      </c>
      <c r="J3" s="16">
        <v>14.235799999999999</v>
      </c>
      <c r="K3" s="16">
        <f>(H3-$B3)/$B3*100</f>
        <v>0</v>
      </c>
      <c r="L3" s="30">
        <v>7200.3140000000003</v>
      </c>
      <c r="M3" s="13">
        <v>13457</v>
      </c>
      <c r="N3" s="16">
        <v>11861.5242</v>
      </c>
      <c r="O3" s="16">
        <v>13.450900000000001</v>
      </c>
      <c r="P3" s="16">
        <f>(M3-$B3)/$B3*100</f>
        <v>0</v>
      </c>
      <c r="Q3" s="30">
        <v>7210.8993</v>
      </c>
      <c r="R3" s="47">
        <v>16390</v>
      </c>
      <c r="S3" s="16"/>
      <c r="T3" s="16"/>
      <c r="U3" s="16">
        <f>(R3-$B3)/$B3*100</f>
        <v>21.795348145946349</v>
      </c>
      <c r="V3" s="30">
        <v>400</v>
      </c>
      <c r="W3" s="13">
        <v>13457</v>
      </c>
      <c r="X3" s="16">
        <v>10775</v>
      </c>
      <c r="Y3" s="16">
        <v>24.890999999999998</v>
      </c>
      <c r="Z3" s="16">
        <f>(W3-$B3)/$B3*100</f>
        <v>0</v>
      </c>
      <c r="AA3" s="30">
        <v>7200.5334999999995</v>
      </c>
      <c r="AB3" s="16">
        <v>16390</v>
      </c>
      <c r="AC3" s="16"/>
      <c r="AD3" s="16"/>
      <c r="AE3" s="16">
        <f>(AB3-$B3)/$B3*100</f>
        <v>21.795348145946349</v>
      </c>
      <c r="AF3" s="16">
        <v>400</v>
      </c>
      <c r="AG3" s="15">
        <v>13457</v>
      </c>
      <c r="AH3" s="16">
        <f t="shared" ref="AH3:AH34" si="1">(AG3-B3)/B3*100</f>
        <v>0</v>
      </c>
      <c r="AI3" s="13">
        <v>13457</v>
      </c>
      <c r="AJ3" s="16">
        <f t="shared" ref="AJ3:AJ34" si="2">(AI3-B3)/B3*100</f>
        <v>0</v>
      </c>
      <c r="AK3" s="13">
        <v>352.84</v>
      </c>
      <c r="AL3" s="13">
        <v>15963</v>
      </c>
      <c r="AM3" s="13">
        <v>71426.460000000006</v>
      </c>
      <c r="AN3" s="13">
        <v>442.4</v>
      </c>
      <c r="AO3" s="14">
        <v>72.39</v>
      </c>
      <c r="AP3" s="4">
        <v>14083</v>
      </c>
      <c r="AQ3" s="2">
        <v>167.77</v>
      </c>
      <c r="AR3" s="69">
        <f>(AP3-$B3)/$B3*100</f>
        <v>4.6518540536523743</v>
      </c>
      <c r="AS3" s="4">
        <v>14106</v>
      </c>
      <c r="AT3" s="2">
        <v>159.99</v>
      </c>
      <c r="AU3" s="69">
        <f>(AS3-$B3)/$B3*100</f>
        <v>4.8227688192019027</v>
      </c>
      <c r="AV3" s="4">
        <v>14052</v>
      </c>
      <c r="AW3" s="2">
        <v>610.35</v>
      </c>
      <c r="AX3" s="69">
        <f>(AV3-$B3)/$B3*100</f>
        <v>4.4214906739986626</v>
      </c>
      <c r="AY3" s="4">
        <v>13993</v>
      </c>
      <c r="AZ3" s="2">
        <v>406.97</v>
      </c>
      <c r="BA3" s="69">
        <f>(AY3-$B3)/$B3*100</f>
        <v>3.9830571449803078</v>
      </c>
      <c r="BB3">
        <f t="shared" ref="BB3:BB34" si="3">(W3-B3)/B3*100</f>
        <v>0</v>
      </c>
      <c r="BC3">
        <f>(AB3-B3)/B3*100</f>
        <v>21.795348145946349</v>
      </c>
    </row>
    <row r="4" spans="1:55" x14ac:dyDescent="0.2">
      <c r="A4" s="12">
        <v>2</v>
      </c>
      <c r="B4" s="12">
        <f t="shared" si="0"/>
        <v>13988</v>
      </c>
      <c r="C4" s="13">
        <v>13989</v>
      </c>
      <c r="D4" s="16">
        <v>12463.019399999999</v>
      </c>
      <c r="E4" s="16">
        <v>12.2441</v>
      </c>
      <c r="F4" s="16">
        <f t="shared" ref="F4:F67" si="4">(C4-$B4)/$B4*100</f>
        <v>7.1489848441521307E-3</v>
      </c>
      <c r="G4" s="30">
        <v>7200.2286000000004</v>
      </c>
      <c r="H4" s="13">
        <v>13989</v>
      </c>
      <c r="I4" s="16">
        <v>12340.0219</v>
      </c>
      <c r="J4" s="16">
        <v>13.3628</v>
      </c>
      <c r="K4" s="16">
        <f t="shared" ref="K4:K67" si="5">(H4-$B4)/$B4*100</f>
        <v>7.1489848441521307E-3</v>
      </c>
      <c r="L4" s="30">
        <v>7200.3257000000003</v>
      </c>
      <c r="M4" s="13">
        <v>13989</v>
      </c>
      <c r="N4" s="16">
        <v>12344.021699999999</v>
      </c>
      <c r="O4" s="16">
        <v>13.3261</v>
      </c>
      <c r="P4" s="16">
        <f t="shared" ref="P4:P67" si="6">(M4-$B4)/$B4*100</f>
        <v>7.1489848441521307E-3</v>
      </c>
      <c r="Q4" s="30">
        <v>7200.2782999999999</v>
      </c>
      <c r="R4" s="47">
        <v>16779</v>
      </c>
      <c r="S4" s="16"/>
      <c r="T4" s="16"/>
      <c r="U4" s="16">
        <f t="shared" ref="U4:U67" si="7">(R4-$B4)/$B4*100</f>
        <v>19.952816700028599</v>
      </c>
      <c r="V4" s="30">
        <v>400</v>
      </c>
      <c r="W4" s="13">
        <v>13989</v>
      </c>
      <c r="X4" s="16">
        <v>11221</v>
      </c>
      <c r="Y4" s="16">
        <v>24.667999999999999</v>
      </c>
      <c r="Z4" s="16">
        <f t="shared" ref="Z4:Z67" si="8">(W4-$B4)/$B4*100</f>
        <v>7.1489848441521307E-3</v>
      </c>
      <c r="AA4" s="30">
        <v>7200.4195</v>
      </c>
      <c r="AB4" s="16">
        <v>16779</v>
      </c>
      <c r="AC4" s="16"/>
      <c r="AD4" s="16"/>
      <c r="AE4" s="16">
        <f t="shared" ref="AE4:AE67" si="9">(AB4-$B4)/$B4*100</f>
        <v>19.952816700028599</v>
      </c>
      <c r="AF4" s="16">
        <v>400</v>
      </c>
      <c r="AG4" s="15">
        <v>13988</v>
      </c>
      <c r="AH4" s="16">
        <f t="shared" si="1"/>
        <v>0</v>
      </c>
      <c r="AI4" s="13">
        <v>13989.5</v>
      </c>
      <c r="AJ4" s="16">
        <f t="shared" si="2"/>
        <v>1.0723477266228196E-2</v>
      </c>
      <c r="AK4" s="13">
        <v>353.95</v>
      </c>
      <c r="AL4" s="13">
        <v>16565</v>
      </c>
      <c r="AM4" s="13">
        <v>72333.39</v>
      </c>
      <c r="AN4" s="13">
        <v>435.4</v>
      </c>
      <c r="AO4" s="14">
        <v>77.78</v>
      </c>
      <c r="AP4" s="4">
        <v>14631</v>
      </c>
      <c r="AQ4" s="2">
        <v>179.96</v>
      </c>
      <c r="AR4" s="69">
        <f t="shared" ref="AR4:AR67" si="10">(AP4-$B4)/$B4*100</f>
        <v>4.5967972547898199</v>
      </c>
      <c r="AS4" s="4">
        <v>14603</v>
      </c>
      <c r="AT4" s="2">
        <v>174.14</v>
      </c>
      <c r="AU4" s="69">
        <f t="shared" ref="AU4:AU67" si="11">(AS4-$B4)/$B4*100</f>
        <v>4.3966256791535603</v>
      </c>
      <c r="AV4" s="4">
        <v>14498</v>
      </c>
      <c r="AW4" s="2">
        <v>399.75</v>
      </c>
      <c r="AX4" s="69">
        <f t="shared" ref="AX4:AX67" si="12">(AV4-$B4)/$B4*100</f>
        <v>3.6459822705175866</v>
      </c>
      <c r="AY4" s="4">
        <v>14653</v>
      </c>
      <c r="AZ4" s="2">
        <v>343.46</v>
      </c>
      <c r="BA4" s="69">
        <f t="shared" ref="BA4:BA67" si="13">(AY4-$B4)/$B4*100</f>
        <v>4.754074921361167</v>
      </c>
      <c r="BB4">
        <f t="shared" si="3"/>
        <v>7.1489848441521307E-3</v>
      </c>
      <c r="BC4">
        <f t="shared" ref="BC4:BC67" si="14">(AB4-B4)/B4*100</f>
        <v>19.952816700028599</v>
      </c>
    </row>
    <row r="5" spans="1:55" x14ac:dyDescent="0.2">
      <c r="A5" s="12">
        <v>3</v>
      </c>
      <c r="B5" s="12">
        <f t="shared" si="0"/>
        <v>12874</v>
      </c>
      <c r="C5" s="13">
        <v>12874</v>
      </c>
      <c r="D5" s="16">
        <v>11544.0219</v>
      </c>
      <c r="E5" s="16">
        <v>11.520899999999999</v>
      </c>
      <c r="F5" s="16">
        <f t="shared" si="4"/>
        <v>0</v>
      </c>
      <c r="G5" s="30">
        <v>7204.9129999999996</v>
      </c>
      <c r="H5" s="13">
        <v>12874</v>
      </c>
      <c r="I5" s="16">
        <v>4823</v>
      </c>
      <c r="J5" s="16">
        <v>166.92930000000001</v>
      </c>
      <c r="K5" s="16">
        <f t="shared" si="5"/>
        <v>0</v>
      </c>
      <c r="L5" s="30">
        <v>7200.2838000000002</v>
      </c>
      <c r="M5" s="13">
        <v>12874</v>
      </c>
      <c r="N5" s="16">
        <v>11417.023999999999</v>
      </c>
      <c r="O5" s="16">
        <v>12.7614</v>
      </c>
      <c r="P5" s="16">
        <f t="shared" si="6"/>
        <v>0</v>
      </c>
      <c r="Q5" s="30">
        <v>7200.3555999999999</v>
      </c>
      <c r="R5" s="47">
        <v>15663</v>
      </c>
      <c r="S5" s="16"/>
      <c r="T5" s="16"/>
      <c r="U5" s="16">
        <f t="shared" si="7"/>
        <v>21.663818549013516</v>
      </c>
      <c r="V5" s="30">
        <v>400</v>
      </c>
      <c r="W5" s="13">
        <v>12874</v>
      </c>
      <c r="X5" s="16">
        <v>10336</v>
      </c>
      <c r="Y5" s="16">
        <v>24.555</v>
      </c>
      <c r="Z5" s="16">
        <f t="shared" si="8"/>
        <v>0</v>
      </c>
      <c r="AA5" s="30">
        <v>7200.7420000000002</v>
      </c>
      <c r="AB5" s="16">
        <v>15663</v>
      </c>
      <c r="AC5" s="16"/>
      <c r="AD5" s="16"/>
      <c r="AE5" s="16">
        <f t="shared" si="9"/>
        <v>21.663818549013516</v>
      </c>
      <c r="AF5" s="16">
        <v>400</v>
      </c>
      <c r="AG5" s="15">
        <v>12874</v>
      </c>
      <c r="AH5" s="16">
        <f t="shared" si="1"/>
        <v>0</v>
      </c>
      <c r="AI5" s="13">
        <v>12875</v>
      </c>
      <c r="AJ5" s="16">
        <f t="shared" si="2"/>
        <v>7.7675935995028733E-3</v>
      </c>
      <c r="AK5" s="13">
        <v>328.52</v>
      </c>
      <c r="AL5" s="13">
        <v>15098</v>
      </c>
      <c r="AM5" s="13">
        <v>62636.83</v>
      </c>
      <c r="AN5" s="13">
        <v>368.9</v>
      </c>
      <c r="AO5" s="14">
        <v>59.9</v>
      </c>
      <c r="AP5" s="4">
        <v>13549</v>
      </c>
      <c r="AQ5" s="2">
        <v>133.12</v>
      </c>
      <c r="AR5" s="69">
        <f t="shared" si="10"/>
        <v>5.2431256796644394</v>
      </c>
      <c r="AS5" s="4">
        <v>13539</v>
      </c>
      <c r="AT5" s="2">
        <v>134.29</v>
      </c>
      <c r="AU5" s="69">
        <f t="shared" si="11"/>
        <v>5.1654497436694111</v>
      </c>
      <c r="AV5" s="4">
        <v>13538</v>
      </c>
      <c r="AW5" s="2">
        <v>349.67</v>
      </c>
      <c r="AX5" s="69">
        <f t="shared" si="12"/>
        <v>5.1576821500699079</v>
      </c>
      <c r="AY5" s="4">
        <v>13584</v>
      </c>
      <c r="AZ5" s="2">
        <v>132.86000000000001</v>
      </c>
      <c r="BA5" s="69">
        <f t="shared" si="13"/>
        <v>5.5149914556470403</v>
      </c>
      <c r="BB5">
        <f t="shared" si="3"/>
        <v>0</v>
      </c>
      <c r="BC5">
        <f t="shared" si="14"/>
        <v>21.663818549013516</v>
      </c>
    </row>
    <row r="6" spans="1:55" x14ac:dyDescent="0.2">
      <c r="A6" s="12">
        <v>4</v>
      </c>
      <c r="B6" s="12">
        <f t="shared" si="0"/>
        <v>13194</v>
      </c>
      <c r="C6" s="13">
        <v>13194</v>
      </c>
      <c r="D6" s="16">
        <v>11660.022499999999</v>
      </c>
      <c r="E6" s="16">
        <v>13.155900000000001</v>
      </c>
      <c r="F6" s="16">
        <f t="shared" si="4"/>
        <v>0</v>
      </c>
      <c r="G6" s="30">
        <v>7207.9699000000001</v>
      </c>
      <c r="H6" s="13">
        <v>13194</v>
      </c>
      <c r="I6" s="16">
        <v>4950</v>
      </c>
      <c r="J6" s="16">
        <v>166.5455</v>
      </c>
      <c r="K6" s="16">
        <f t="shared" si="5"/>
        <v>0</v>
      </c>
      <c r="L6" s="30">
        <v>7200.3009000000002</v>
      </c>
      <c r="M6" s="13">
        <v>13194</v>
      </c>
      <c r="N6" s="16">
        <v>11660.0473</v>
      </c>
      <c r="O6" s="16">
        <v>13.1556</v>
      </c>
      <c r="P6" s="16">
        <f t="shared" si="6"/>
        <v>0</v>
      </c>
      <c r="Q6" s="30">
        <v>7206.3308999999999</v>
      </c>
      <c r="R6" s="47">
        <v>15674</v>
      </c>
      <c r="S6" s="16"/>
      <c r="T6" s="16"/>
      <c r="U6" s="16">
        <f t="shared" si="7"/>
        <v>18.79642261634076</v>
      </c>
      <c r="V6" s="30">
        <v>400</v>
      </c>
      <c r="W6" s="13">
        <v>13194</v>
      </c>
      <c r="X6" s="16">
        <v>10485</v>
      </c>
      <c r="Y6" s="16">
        <v>25.8369</v>
      </c>
      <c r="Z6" s="16">
        <f t="shared" si="8"/>
        <v>0</v>
      </c>
      <c r="AA6" s="30">
        <v>7200.5219999999999</v>
      </c>
      <c r="AB6" s="16">
        <v>15674</v>
      </c>
      <c r="AC6" s="16"/>
      <c r="AD6" s="16"/>
      <c r="AE6" s="16">
        <f t="shared" si="9"/>
        <v>18.79642261634076</v>
      </c>
      <c r="AF6" s="16">
        <v>400</v>
      </c>
      <c r="AG6" s="15">
        <v>13194</v>
      </c>
      <c r="AH6" s="16">
        <f t="shared" si="1"/>
        <v>0</v>
      </c>
      <c r="AI6" s="13">
        <v>13196</v>
      </c>
      <c r="AJ6" s="16">
        <f t="shared" si="2"/>
        <v>1.5158405335758679E-2</v>
      </c>
      <c r="AK6" s="13">
        <v>324.91000000000003</v>
      </c>
      <c r="AL6" s="13">
        <v>15602</v>
      </c>
      <c r="AM6" s="13">
        <v>63276.78</v>
      </c>
      <c r="AN6" s="13">
        <v>404.1</v>
      </c>
      <c r="AO6" s="14">
        <v>67.05</v>
      </c>
      <c r="AP6" s="4">
        <v>13806</v>
      </c>
      <c r="AQ6" s="2">
        <v>156.91</v>
      </c>
      <c r="AR6" s="69">
        <f t="shared" si="10"/>
        <v>4.6384720327421549</v>
      </c>
      <c r="AS6" s="4">
        <v>13762</v>
      </c>
      <c r="AT6" s="2">
        <v>64.599999999999994</v>
      </c>
      <c r="AU6" s="69">
        <f t="shared" si="11"/>
        <v>4.3049871153554644</v>
      </c>
      <c r="AV6" s="4">
        <v>13806</v>
      </c>
      <c r="AW6" s="2">
        <v>156.16</v>
      </c>
      <c r="AX6" s="69">
        <f t="shared" si="12"/>
        <v>4.6384720327421549</v>
      </c>
      <c r="AY6" s="4">
        <v>13763</v>
      </c>
      <c r="AZ6" s="2">
        <v>234.34</v>
      </c>
      <c r="BA6" s="69">
        <f t="shared" si="13"/>
        <v>4.312566318023344</v>
      </c>
      <c r="BB6">
        <f t="shared" si="3"/>
        <v>0</v>
      </c>
      <c r="BC6">
        <f t="shared" si="14"/>
        <v>18.79642261634076</v>
      </c>
    </row>
    <row r="7" spans="1:55" x14ac:dyDescent="0.2">
      <c r="A7" s="12">
        <v>5</v>
      </c>
      <c r="B7" s="12">
        <f t="shared" si="0"/>
        <v>13419</v>
      </c>
      <c r="C7" s="13">
        <v>13419</v>
      </c>
      <c r="D7" s="16">
        <v>11776.022800000001</v>
      </c>
      <c r="E7" s="16">
        <v>13.9519</v>
      </c>
      <c r="F7" s="16">
        <f t="shared" si="4"/>
        <v>0</v>
      </c>
      <c r="G7" s="30">
        <v>7200.2428</v>
      </c>
      <c r="H7" s="13">
        <v>13419</v>
      </c>
      <c r="I7" s="16">
        <v>11776.022800000001</v>
      </c>
      <c r="J7" s="16">
        <v>13.9519</v>
      </c>
      <c r="K7" s="16">
        <f t="shared" si="5"/>
        <v>0</v>
      </c>
      <c r="L7" s="30">
        <v>7206.0730000000003</v>
      </c>
      <c r="M7" s="13">
        <v>13419</v>
      </c>
      <c r="N7" s="16">
        <v>11862.020399999999</v>
      </c>
      <c r="O7" s="16">
        <v>13.1258</v>
      </c>
      <c r="P7" s="16">
        <f t="shared" si="6"/>
        <v>0</v>
      </c>
      <c r="Q7" s="30">
        <v>7200.2794000000004</v>
      </c>
      <c r="R7" s="47">
        <v>16189</v>
      </c>
      <c r="S7" s="16"/>
      <c r="T7" s="16"/>
      <c r="U7" s="16">
        <f t="shared" si="7"/>
        <v>20.642372755048811</v>
      </c>
      <c r="V7" s="30">
        <v>400</v>
      </c>
      <c r="W7" s="13">
        <v>13419</v>
      </c>
      <c r="X7" s="16">
        <v>10708</v>
      </c>
      <c r="Y7" s="16">
        <v>25.317499999999999</v>
      </c>
      <c r="Z7" s="16">
        <f t="shared" si="8"/>
        <v>0</v>
      </c>
      <c r="AA7" s="30">
        <v>7200.3627999999999</v>
      </c>
      <c r="AB7" s="16">
        <v>16189</v>
      </c>
      <c r="AC7" s="16"/>
      <c r="AD7" s="16"/>
      <c r="AE7" s="16">
        <f t="shared" si="9"/>
        <v>20.642372755048811</v>
      </c>
      <c r="AF7" s="16">
        <v>400</v>
      </c>
      <c r="AG7" s="15">
        <v>13419</v>
      </c>
      <c r="AH7" s="16">
        <f t="shared" si="1"/>
        <v>0</v>
      </c>
      <c r="AI7" s="13">
        <v>13420.3</v>
      </c>
      <c r="AJ7" s="16">
        <f t="shared" si="2"/>
        <v>9.6877561666239842E-3</v>
      </c>
      <c r="AK7" s="13">
        <v>346.48</v>
      </c>
      <c r="AL7" s="13">
        <v>15967</v>
      </c>
      <c r="AM7" s="13">
        <v>70113.710000000006</v>
      </c>
      <c r="AN7" s="13">
        <v>413.9</v>
      </c>
      <c r="AO7" s="14">
        <v>73.48</v>
      </c>
      <c r="AP7" s="4">
        <v>14009</v>
      </c>
      <c r="AQ7" s="2">
        <v>176.07</v>
      </c>
      <c r="AR7" s="69">
        <f t="shared" si="10"/>
        <v>4.3967508756241145</v>
      </c>
      <c r="AS7" s="4">
        <v>14009</v>
      </c>
      <c r="AT7" s="2">
        <v>161.22999999999999</v>
      </c>
      <c r="AU7" s="69">
        <f t="shared" si="11"/>
        <v>4.3967508756241145</v>
      </c>
      <c r="AV7" s="4">
        <v>14073</v>
      </c>
      <c r="AW7" s="2">
        <v>351.59</v>
      </c>
      <c r="AX7" s="69">
        <f t="shared" si="12"/>
        <v>4.8736865638274089</v>
      </c>
      <c r="AY7" s="4">
        <v>13975</v>
      </c>
      <c r="AZ7" s="2">
        <v>314.26</v>
      </c>
      <c r="BA7" s="69">
        <f t="shared" si="13"/>
        <v>4.1433787912661151</v>
      </c>
      <c r="BB7">
        <f t="shared" si="3"/>
        <v>0</v>
      </c>
      <c r="BC7">
        <f t="shared" si="14"/>
        <v>20.642372755048811</v>
      </c>
    </row>
    <row r="8" spans="1:55" x14ac:dyDescent="0.2">
      <c r="A8" s="12">
        <v>6</v>
      </c>
      <c r="B8" s="12">
        <f t="shared" si="0"/>
        <v>13753</v>
      </c>
      <c r="C8" s="13">
        <v>13753</v>
      </c>
      <c r="D8" s="16">
        <v>12233.0214</v>
      </c>
      <c r="E8" s="16">
        <v>12.4252</v>
      </c>
      <c r="F8" s="16">
        <f t="shared" si="4"/>
        <v>0</v>
      </c>
      <c r="G8" s="30">
        <v>7205.4838</v>
      </c>
      <c r="H8" s="13">
        <v>13753</v>
      </c>
      <c r="I8" s="16">
        <v>5171</v>
      </c>
      <c r="J8" s="16">
        <v>165.964</v>
      </c>
      <c r="K8" s="16">
        <f t="shared" si="5"/>
        <v>0</v>
      </c>
      <c r="L8" s="30">
        <v>7200.3743999999997</v>
      </c>
      <c r="M8" s="13">
        <v>13753</v>
      </c>
      <c r="N8" s="16">
        <v>12140.023300000001</v>
      </c>
      <c r="O8" s="16">
        <v>13.2864</v>
      </c>
      <c r="P8" s="16">
        <f t="shared" si="6"/>
        <v>0</v>
      </c>
      <c r="Q8" s="30">
        <v>7205.5649000000003</v>
      </c>
      <c r="R8" s="47">
        <v>16650</v>
      </c>
      <c r="S8" s="16"/>
      <c r="T8" s="16"/>
      <c r="U8" s="16">
        <f t="shared" si="7"/>
        <v>21.064495019268524</v>
      </c>
      <c r="V8" s="30">
        <v>400</v>
      </c>
      <c r="W8" s="13">
        <v>13753</v>
      </c>
      <c r="X8" s="16">
        <v>11046</v>
      </c>
      <c r="Y8" s="16">
        <v>24.506599999999999</v>
      </c>
      <c r="Z8" s="16">
        <f t="shared" si="8"/>
        <v>0</v>
      </c>
      <c r="AA8" s="30">
        <v>7200.3594999999996</v>
      </c>
      <c r="AB8" s="16">
        <v>16650</v>
      </c>
      <c r="AC8" s="16"/>
      <c r="AD8" s="16"/>
      <c r="AE8" s="16">
        <f t="shared" si="9"/>
        <v>21.064495019268524</v>
      </c>
      <c r="AF8" s="16">
        <v>400</v>
      </c>
      <c r="AG8" s="15">
        <v>13753</v>
      </c>
      <c r="AH8" s="16">
        <f t="shared" si="1"/>
        <v>0</v>
      </c>
      <c r="AI8" s="13">
        <v>13753.2</v>
      </c>
      <c r="AJ8" s="16">
        <f t="shared" si="2"/>
        <v>1.4542281684049123E-3</v>
      </c>
      <c r="AK8" s="13">
        <v>355.6</v>
      </c>
      <c r="AL8" s="13">
        <v>16296</v>
      </c>
      <c r="AM8" s="13">
        <v>69342.66</v>
      </c>
      <c r="AN8" s="13">
        <v>443.4</v>
      </c>
      <c r="AO8" s="14">
        <v>75.02</v>
      </c>
      <c r="AP8" s="4">
        <v>14321</v>
      </c>
      <c r="AQ8" s="2">
        <v>179.37</v>
      </c>
      <c r="AR8" s="69">
        <f t="shared" si="10"/>
        <v>4.1300079982549258</v>
      </c>
      <c r="AS8" s="4">
        <v>14321</v>
      </c>
      <c r="AT8" s="2">
        <v>172.65</v>
      </c>
      <c r="AU8" s="69">
        <f t="shared" si="11"/>
        <v>4.1300079982549258</v>
      </c>
      <c r="AV8" s="4">
        <v>14321</v>
      </c>
      <c r="AW8" s="2">
        <v>267.92</v>
      </c>
      <c r="AX8" s="69">
        <f t="shared" si="12"/>
        <v>4.1300079982549258</v>
      </c>
      <c r="AY8" s="4">
        <v>14330</v>
      </c>
      <c r="AZ8" s="2">
        <v>233.7</v>
      </c>
      <c r="BA8" s="69">
        <f t="shared" si="13"/>
        <v>4.1954482658329093</v>
      </c>
      <c r="BB8">
        <f t="shared" si="3"/>
        <v>0</v>
      </c>
      <c r="BC8">
        <f t="shared" si="14"/>
        <v>21.064495019268524</v>
      </c>
    </row>
    <row r="9" spans="1:55" x14ac:dyDescent="0.2">
      <c r="A9" s="12">
        <v>7</v>
      </c>
      <c r="B9" s="12">
        <f t="shared" si="0"/>
        <v>13255</v>
      </c>
      <c r="C9" s="13">
        <v>13255</v>
      </c>
      <c r="D9" s="16">
        <v>11696.022199999999</v>
      </c>
      <c r="E9" s="16">
        <v>13.3291</v>
      </c>
      <c r="F9" s="16">
        <f t="shared" si="4"/>
        <v>0</v>
      </c>
      <c r="G9" s="30">
        <v>7200.7181</v>
      </c>
      <c r="H9" s="13">
        <v>13255</v>
      </c>
      <c r="I9" s="16">
        <v>11696.022199999999</v>
      </c>
      <c r="J9" s="16">
        <v>13.3291</v>
      </c>
      <c r="K9" s="16">
        <f t="shared" si="5"/>
        <v>0</v>
      </c>
      <c r="L9" s="30">
        <v>7204.3395</v>
      </c>
      <c r="M9" s="13">
        <v>13255</v>
      </c>
      <c r="N9" s="16">
        <v>11696.022199999999</v>
      </c>
      <c r="O9" s="16">
        <v>13.3291</v>
      </c>
      <c r="P9" s="16">
        <f t="shared" si="6"/>
        <v>0</v>
      </c>
      <c r="Q9" s="30">
        <v>7200.2604000000001</v>
      </c>
      <c r="R9" s="47">
        <v>16130</v>
      </c>
      <c r="S9" s="16"/>
      <c r="T9" s="16"/>
      <c r="U9" s="16">
        <f t="shared" si="7"/>
        <v>21.689928328932478</v>
      </c>
      <c r="V9" s="30">
        <v>400</v>
      </c>
      <c r="W9" s="13">
        <v>13255</v>
      </c>
      <c r="X9" s="16">
        <v>10651</v>
      </c>
      <c r="Y9" s="16">
        <v>24.448399999999999</v>
      </c>
      <c r="Z9" s="16">
        <f t="shared" si="8"/>
        <v>0</v>
      </c>
      <c r="AA9" s="30">
        <v>7200.3472000000002</v>
      </c>
      <c r="AB9" s="16">
        <v>16130</v>
      </c>
      <c r="AC9" s="16"/>
      <c r="AD9" s="16"/>
      <c r="AE9" s="16">
        <f t="shared" si="9"/>
        <v>21.689928328932478</v>
      </c>
      <c r="AF9" s="16">
        <v>400</v>
      </c>
      <c r="AG9" s="15">
        <v>13255</v>
      </c>
      <c r="AH9" s="16">
        <f t="shared" si="1"/>
        <v>0</v>
      </c>
      <c r="AI9" s="13">
        <v>13255.3</v>
      </c>
      <c r="AJ9" s="16">
        <f t="shared" si="2"/>
        <v>2.2632968691005083E-3</v>
      </c>
      <c r="AK9" s="13">
        <v>349.75</v>
      </c>
      <c r="AL9" s="13">
        <v>15615</v>
      </c>
      <c r="AM9" s="13">
        <v>67778.600000000006</v>
      </c>
      <c r="AN9" s="13">
        <v>417.9</v>
      </c>
      <c r="AO9" s="14">
        <v>71.13</v>
      </c>
      <c r="AP9" s="4">
        <v>13838</v>
      </c>
      <c r="AQ9" s="2">
        <v>155.36000000000001</v>
      </c>
      <c r="AR9" s="69">
        <f t="shared" si="10"/>
        <v>4.398340248962656</v>
      </c>
      <c r="AS9" s="4">
        <v>13906</v>
      </c>
      <c r="AT9" s="2">
        <v>152.87</v>
      </c>
      <c r="AU9" s="69">
        <f t="shared" si="11"/>
        <v>4.9113542059600155</v>
      </c>
      <c r="AV9" s="4">
        <v>13913</v>
      </c>
      <c r="AW9" s="2">
        <v>269.73</v>
      </c>
      <c r="AX9" s="69">
        <f t="shared" si="12"/>
        <v>4.9641644662391551</v>
      </c>
      <c r="AY9" s="4">
        <v>13866</v>
      </c>
      <c r="AZ9" s="2">
        <v>295.87</v>
      </c>
      <c r="BA9" s="69">
        <f t="shared" si="13"/>
        <v>4.6095812900792152</v>
      </c>
      <c r="BB9">
        <f t="shared" si="3"/>
        <v>0</v>
      </c>
      <c r="BC9">
        <f t="shared" si="14"/>
        <v>21.689928328932478</v>
      </c>
    </row>
    <row r="10" spans="1:55" x14ac:dyDescent="0.2">
      <c r="A10" s="12">
        <v>8</v>
      </c>
      <c r="B10" s="12">
        <f t="shared" si="0"/>
        <v>13320</v>
      </c>
      <c r="C10" s="13">
        <v>13320</v>
      </c>
      <c r="D10" s="16">
        <v>11754.0226</v>
      </c>
      <c r="E10" s="16">
        <v>13.322900000000001</v>
      </c>
      <c r="F10" s="16">
        <f t="shared" si="4"/>
        <v>0</v>
      </c>
      <c r="G10" s="30">
        <v>7200.2404999999999</v>
      </c>
      <c r="H10" s="13">
        <v>13320</v>
      </c>
      <c r="I10" s="16">
        <v>11754.0226</v>
      </c>
      <c r="J10" s="16">
        <v>13.322900000000001</v>
      </c>
      <c r="K10" s="16">
        <f t="shared" si="5"/>
        <v>0</v>
      </c>
      <c r="L10" s="30">
        <v>7204.1543000000001</v>
      </c>
      <c r="M10" s="13">
        <v>13320</v>
      </c>
      <c r="N10" s="16">
        <v>11754.0226</v>
      </c>
      <c r="O10" s="16">
        <v>13.322900000000001</v>
      </c>
      <c r="P10" s="16">
        <f t="shared" si="6"/>
        <v>0</v>
      </c>
      <c r="Q10" s="30">
        <v>7202.6334999999999</v>
      </c>
      <c r="R10" s="47">
        <v>16272</v>
      </c>
      <c r="S10" s="16"/>
      <c r="T10" s="16"/>
      <c r="U10" s="16">
        <f t="shared" si="7"/>
        <v>22.162162162162165</v>
      </c>
      <c r="V10" s="30">
        <v>400</v>
      </c>
      <c r="W10" s="13">
        <v>13320</v>
      </c>
      <c r="X10" s="16">
        <v>10701</v>
      </c>
      <c r="Y10" s="16">
        <v>24.474299999999999</v>
      </c>
      <c r="Z10" s="16">
        <f t="shared" si="8"/>
        <v>0</v>
      </c>
      <c r="AA10" s="30">
        <v>7200.3279000000002</v>
      </c>
      <c r="AB10" s="16">
        <v>16272</v>
      </c>
      <c r="AC10" s="16"/>
      <c r="AD10" s="16"/>
      <c r="AE10" s="16">
        <f t="shared" si="9"/>
        <v>22.162162162162165</v>
      </c>
      <c r="AF10" s="16">
        <v>400</v>
      </c>
      <c r="AG10" s="15">
        <v>13320</v>
      </c>
      <c r="AH10" s="16">
        <f t="shared" si="1"/>
        <v>0</v>
      </c>
      <c r="AI10" s="13">
        <v>13320</v>
      </c>
      <c r="AJ10" s="16">
        <f t="shared" si="2"/>
        <v>0</v>
      </c>
      <c r="AK10" s="13">
        <v>322.95</v>
      </c>
      <c r="AL10" s="13">
        <v>15850</v>
      </c>
      <c r="AM10" s="13">
        <v>65418.46</v>
      </c>
      <c r="AN10" s="13">
        <v>426</v>
      </c>
      <c r="AO10" s="14">
        <v>59.7</v>
      </c>
      <c r="AP10" s="4">
        <v>13939</v>
      </c>
      <c r="AQ10" s="2">
        <v>147.07</v>
      </c>
      <c r="AR10" s="69">
        <f t="shared" si="10"/>
        <v>4.6471471471471473</v>
      </c>
      <c r="AS10" s="4">
        <v>13920</v>
      </c>
      <c r="AT10" s="2">
        <v>138.08000000000001</v>
      </c>
      <c r="AU10" s="69">
        <f t="shared" si="11"/>
        <v>4.5045045045045047</v>
      </c>
      <c r="AV10" s="4">
        <v>13865</v>
      </c>
      <c r="AW10" s="2">
        <v>512.05999999999995</v>
      </c>
      <c r="AX10" s="69">
        <f t="shared" si="12"/>
        <v>4.0915915915915919</v>
      </c>
      <c r="AY10" s="4">
        <v>13878</v>
      </c>
      <c r="AZ10" s="2">
        <v>215.42</v>
      </c>
      <c r="BA10" s="69">
        <f t="shared" si="13"/>
        <v>4.1891891891891895</v>
      </c>
      <c r="BB10">
        <f t="shared" si="3"/>
        <v>0</v>
      </c>
      <c r="BC10">
        <f t="shared" si="14"/>
        <v>22.162162162162165</v>
      </c>
    </row>
    <row r="11" spans="1:55" x14ac:dyDescent="0.2">
      <c r="A11" s="12">
        <v>9</v>
      </c>
      <c r="B11" s="12">
        <f t="shared" si="0"/>
        <v>13571</v>
      </c>
      <c r="C11" s="13">
        <v>13571</v>
      </c>
      <c r="D11" s="16">
        <v>11923.0245</v>
      </c>
      <c r="E11" s="16">
        <v>13.8218</v>
      </c>
      <c r="F11" s="16">
        <f t="shared" si="4"/>
        <v>0</v>
      </c>
      <c r="G11" s="30">
        <v>7200.2254999999996</v>
      </c>
      <c r="H11" s="13">
        <v>13571</v>
      </c>
      <c r="I11" s="16">
        <v>5118</v>
      </c>
      <c r="J11" s="16">
        <v>165.16220000000001</v>
      </c>
      <c r="K11" s="16">
        <f t="shared" si="5"/>
        <v>0</v>
      </c>
      <c r="L11" s="30">
        <v>7200.3059999999996</v>
      </c>
      <c r="M11" s="13">
        <v>13571</v>
      </c>
      <c r="N11" s="16">
        <v>11925.0245</v>
      </c>
      <c r="O11" s="16">
        <v>13.8027</v>
      </c>
      <c r="P11" s="16">
        <f t="shared" si="6"/>
        <v>0</v>
      </c>
      <c r="Q11" s="30">
        <v>7200.2734</v>
      </c>
      <c r="R11" s="47">
        <v>16374</v>
      </c>
      <c r="S11" s="16"/>
      <c r="T11" s="16"/>
      <c r="U11" s="16">
        <f t="shared" si="7"/>
        <v>20.654336452730085</v>
      </c>
      <c r="V11" s="30">
        <v>400</v>
      </c>
      <c r="W11" s="13">
        <v>13571</v>
      </c>
      <c r="X11" s="16">
        <v>10826</v>
      </c>
      <c r="Y11" s="16">
        <v>25.355599999999999</v>
      </c>
      <c r="Z11" s="16">
        <f t="shared" si="8"/>
        <v>0</v>
      </c>
      <c r="AA11" s="30">
        <v>7200.3644999999997</v>
      </c>
      <c r="AB11" s="16">
        <v>16374</v>
      </c>
      <c r="AC11" s="16"/>
      <c r="AD11" s="16"/>
      <c r="AE11" s="16">
        <f t="shared" si="9"/>
        <v>20.654336452730085</v>
      </c>
      <c r="AF11" s="16">
        <v>400</v>
      </c>
      <c r="AG11" s="15">
        <v>13571</v>
      </c>
      <c r="AH11" s="16">
        <f t="shared" si="1"/>
        <v>0</v>
      </c>
      <c r="AI11" s="13">
        <v>13571.4</v>
      </c>
      <c r="AJ11" s="16">
        <f t="shared" si="2"/>
        <v>2.9474614987814915E-3</v>
      </c>
      <c r="AK11" s="13">
        <v>350.11</v>
      </c>
      <c r="AL11" s="13">
        <v>16010</v>
      </c>
      <c r="AM11" s="13">
        <v>70902.83</v>
      </c>
      <c r="AN11" s="13">
        <v>445.4</v>
      </c>
      <c r="AO11" s="14">
        <v>71.56</v>
      </c>
      <c r="AP11" s="4">
        <v>14178</v>
      </c>
      <c r="AQ11" s="2">
        <v>190.8</v>
      </c>
      <c r="AR11" s="69">
        <f t="shared" si="10"/>
        <v>4.4727728244049807</v>
      </c>
      <c r="AS11" s="4">
        <v>14178</v>
      </c>
      <c r="AT11" s="2">
        <v>334.25</v>
      </c>
      <c r="AU11" s="69">
        <f t="shared" si="11"/>
        <v>4.4727728244049807</v>
      </c>
      <c r="AV11" s="4">
        <v>14169</v>
      </c>
      <c r="AW11" s="2">
        <v>360.04</v>
      </c>
      <c r="AX11" s="69">
        <f t="shared" si="12"/>
        <v>4.4064549406823375</v>
      </c>
      <c r="AY11" s="4">
        <v>14150</v>
      </c>
      <c r="AZ11" s="2">
        <v>278.64999999999998</v>
      </c>
      <c r="BA11" s="69">
        <f t="shared" si="13"/>
        <v>4.266450519490089</v>
      </c>
      <c r="BB11">
        <f t="shared" si="3"/>
        <v>0</v>
      </c>
      <c r="BC11">
        <f t="shared" si="14"/>
        <v>20.654336452730085</v>
      </c>
    </row>
    <row r="12" spans="1:55" x14ac:dyDescent="0.2">
      <c r="A12" s="12">
        <v>10</v>
      </c>
      <c r="B12" s="12">
        <f t="shared" si="0"/>
        <v>13241</v>
      </c>
      <c r="C12" s="13">
        <v>13241</v>
      </c>
      <c r="D12" s="16">
        <v>11808.6126</v>
      </c>
      <c r="E12" s="16">
        <v>12.13</v>
      </c>
      <c r="F12" s="16">
        <f t="shared" si="4"/>
        <v>0</v>
      </c>
      <c r="G12" s="30">
        <v>7200.2902000000004</v>
      </c>
      <c r="H12" s="13">
        <v>13241</v>
      </c>
      <c r="I12" s="16">
        <v>5031</v>
      </c>
      <c r="J12" s="16">
        <v>163.18819999999999</v>
      </c>
      <c r="K12" s="16">
        <f t="shared" si="5"/>
        <v>0</v>
      </c>
      <c r="L12" s="30">
        <v>7200.2786999999998</v>
      </c>
      <c r="M12" s="13">
        <v>13241</v>
      </c>
      <c r="N12" s="16">
        <v>11705.021699999999</v>
      </c>
      <c r="O12" s="16">
        <v>13.122400000000001</v>
      </c>
      <c r="P12" s="16">
        <f t="shared" si="6"/>
        <v>0</v>
      </c>
      <c r="Q12" s="30">
        <v>7200.2815000000001</v>
      </c>
      <c r="R12" s="47">
        <v>16121</v>
      </c>
      <c r="S12" s="16"/>
      <c r="T12" s="16"/>
      <c r="U12" s="16">
        <f t="shared" si="7"/>
        <v>21.750623064723207</v>
      </c>
      <c r="V12" s="30">
        <v>400</v>
      </c>
      <c r="W12" s="13">
        <v>13241</v>
      </c>
      <c r="X12" s="16">
        <v>10641</v>
      </c>
      <c r="Y12" s="16">
        <v>24.433800000000002</v>
      </c>
      <c r="Z12" s="16">
        <f t="shared" si="8"/>
        <v>0</v>
      </c>
      <c r="AA12" s="30">
        <v>7200.3756000000003</v>
      </c>
      <c r="AB12" s="16">
        <v>16121</v>
      </c>
      <c r="AC12" s="16"/>
      <c r="AD12" s="16"/>
      <c r="AE12" s="16">
        <f t="shared" si="9"/>
        <v>21.750623064723207</v>
      </c>
      <c r="AF12" s="16">
        <v>400</v>
      </c>
      <c r="AG12" s="15">
        <v>13241</v>
      </c>
      <c r="AH12" s="16">
        <f t="shared" si="1"/>
        <v>0</v>
      </c>
      <c r="AI12" s="13">
        <v>13241.8</v>
      </c>
      <c r="AJ12" s="16">
        <f t="shared" si="2"/>
        <v>6.0418397401953957E-3</v>
      </c>
      <c r="AK12" s="13">
        <v>317.45999999999998</v>
      </c>
      <c r="AL12" s="13">
        <v>15678</v>
      </c>
      <c r="AM12" s="13">
        <v>66461.55</v>
      </c>
      <c r="AN12" s="13">
        <v>375.1</v>
      </c>
      <c r="AO12" s="14">
        <v>63.33</v>
      </c>
      <c r="AP12" s="4">
        <v>13743</v>
      </c>
      <c r="AQ12" s="2">
        <v>155.05000000000001</v>
      </c>
      <c r="AR12" s="69">
        <f t="shared" si="10"/>
        <v>3.7912544369760588</v>
      </c>
      <c r="AS12" s="4">
        <v>13861</v>
      </c>
      <c r="AT12" s="2">
        <v>215.78</v>
      </c>
      <c r="AU12" s="69">
        <f t="shared" si="11"/>
        <v>4.6824257986556903</v>
      </c>
      <c r="AV12" s="4">
        <v>13743</v>
      </c>
      <c r="AW12" s="2">
        <v>230.32</v>
      </c>
      <c r="AX12" s="69">
        <f t="shared" si="12"/>
        <v>3.7912544369760588</v>
      </c>
      <c r="AY12" s="4">
        <v>13802</v>
      </c>
      <c r="AZ12" s="2">
        <v>229.68</v>
      </c>
      <c r="BA12" s="69">
        <f t="shared" si="13"/>
        <v>4.2368401178158752</v>
      </c>
      <c r="BB12">
        <f t="shared" si="3"/>
        <v>0</v>
      </c>
      <c r="BC12">
        <f t="shared" si="14"/>
        <v>21.750623064723207</v>
      </c>
    </row>
    <row r="13" spans="1:55" x14ac:dyDescent="0.2">
      <c r="A13" s="12">
        <v>11</v>
      </c>
      <c r="B13" s="12">
        <f t="shared" si="0"/>
        <v>12739</v>
      </c>
      <c r="C13" s="13">
        <v>12739</v>
      </c>
      <c r="D13" s="16">
        <v>11271.1003</v>
      </c>
      <c r="E13" s="16">
        <v>13.0236</v>
      </c>
      <c r="F13" s="16">
        <f t="shared" si="4"/>
        <v>0</v>
      </c>
      <c r="G13" s="30">
        <v>7200.2538999999997</v>
      </c>
      <c r="H13" s="13">
        <v>12739</v>
      </c>
      <c r="I13" s="16">
        <v>11138.027</v>
      </c>
      <c r="J13" s="16">
        <v>14.373900000000001</v>
      </c>
      <c r="K13" s="16">
        <f t="shared" si="5"/>
        <v>0</v>
      </c>
      <c r="L13" s="30">
        <v>7200.5225</v>
      </c>
      <c r="M13" s="13">
        <v>12739</v>
      </c>
      <c r="N13" s="16">
        <v>11270.024799999999</v>
      </c>
      <c r="O13" s="16">
        <v>13.0344</v>
      </c>
      <c r="P13" s="16">
        <f t="shared" si="6"/>
        <v>0</v>
      </c>
      <c r="Q13" s="30">
        <v>7203.3212999999996</v>
      </c>
      <c r="R13" s="47">
        <v>15333</v>
      </c>
      <c r="S13" s="16"/>
      <c r="T13" s="16"/>
      <c r="U13" s="16">
        <f t="shared" si="7"/>
        <v>20.362665829342962</v>
      </c>
      <c r="V13" s="30">
        <v>400</v>
      </c>
      <c r="W13" s="13">
        <v>12739</v>
      </c>
      <c r="X13" s="16">
        <v>10140</v>
      </c>
      <c r="Y13" s="16">
        <v>25.6312</v>
      </c>
      <c r="Z13" s="16">
        <f t="shared" si="8"/>
        <v>0</v>
      </c>
      <c r="AA13" s="30">
        <v>7200.4066999999995</v>
      </c>
      <c r="AB13" s="16">
        <v>15333</v>
      </c>
      <c r="AC13" s="16"/>
      <c r="AD13" s="16"/>
      <c r="AE13" s="16">
        <f t="shared" si="9"/>
        <v>20.362665829342962</v>
      </c>
      <c r="AF13" s="16">
        <v>400</v>
      </c>
      <c r="AG13" s="15">
        <v>12739</v>
      </c>
      <c r="AH13" s="16">
        <f t="shared" si="1"/>
        <v>0</v>
      </c>
      <c r="AI13" s="13">
        <v>12739</v>
      </c>
      <c r="AJ13" s="16">
        <f t="shared" si="2"/>
        <v>0</v>
      </c>
      <c r="AK13" s="13">
        <v>295.39999999999998</v>
      </c>
      <c r="AL13" s="13">
        <v>15132</v>
      </c>
      <c r="AM13" s="13">
        <v>60469.99</v>
      </c>
      <c r="AN13" s="13">
        <v>373.1</v>
      </c>
      <c r="AO13" s="14">
        <v>58.62</v>
      </c>
      <c r="AP13" s="4">
        <v>13262</v>
      </c>
      <c r="AQ13" s="2">
        <v>121.17</v>
      </c>
      <c r="AR13" s="69">
        <f t="shared" si="10"/>
        <v>4.1055027867179534</v>
      </c>
      <c r="AS13" s="4">
        <v>13278</v>
      </c>
      <c r="AT13" s="2">
        <v>121.19</v>
      </c>
      <c r="AU13" s="69">
        <f t="shared" si="11"/>
        <v>4.2311013423345631</v>
      </c>
      <c r="AV13" s="4">
        <v>13245</v>
      </c>
      <c r="AW13" s="2">
        <v>283.70999999999998</v>
      </c>
      <c r="AX13" s="69">
        <f t="shared" si="12"/>
        <v>3.9720543213753041</v>
      </c>
      <c r="AY13" s="4">
        <v>13380</v>
      </c>
      <c r="AZ13" s="2">
        <v>187.81</v>
      </c>
      <c r="BA13" s="69">
        <f t="shared" si="13"/>
        <v>5.0317921343904546</v>
      </c>
      <c r="BB13">
        <f t="shared" si="3"/>
        <v>0</v>
      </c>
      <c r="BC13">
        <f t="shared" si="14"/>
        <v>20.362665829342962</v>
      </c>
    </row>
    <row r="14" spans="1:55" x14ac:dyDescent="0.2">
      <c r="A14" s="12">
        <v>12</v>
      </c>
      <c r="B14" s="12">
        <f t="shared" si="0"/>
        <v>13125</v>
      </c>
      <c r="C14" s="13">
        <v>13125</v>
      </c>
      <c r="D14" s="16">
        <v>11521.526610000001</v>
      </c>
      <c r="E14" s="16">
        <v>3.9171999999999998</v>
      </c>
      <c r="F14" s="16">
        <f t="shared" si="4"/>
        <v>0</v>
      </c>
      <c r="G14" s="30">
        <v>7200.2174000000005</v>
      </c>
      <c r="H14" s="13">
        <v>13125</v>
      </c>
      <c r="I14" s="16">
        <v>11358.025600000001</v>
      </c>
      <c r="J14" s="16">
        <v>15.5571</v>
      </c>
      <c r="K14" s="16">
        <f t="shared" si="5"/>
        <v>0</v>
      </c>
      <c r="L14" s="30">
        <v>7205.4059999999999</v>
      </c>
      <c r="M14" s="13">
        <v>13125</v>
      </c>
      <c r="N14" s="16">
        <v>10427</v>
      </c>
      <c r="O14" s="16">
        <v>25.8751</v>
      </c>
      <c r="P14" s="16">
        <f t="shared" si="6"/>
        <v>0</v>
      </c>
      <c r="Q14" s="30">
        <v>7200.2977000000001</v>
      </c>
      <c r="R14" s="47">
        <v>15961</v>
      </c>
      <c r="S14" s="16"/>
      <c r="T14" s="16"/>
      <c r="U14" s="16">
        <f t="shared" si="7"/>
        <v>21.607619047619046</v>
      </c>
      <c r="V14" s="30">
        <v>400</v>
      </c>
      <c r="W14" s="13">
        <v>13125</v>
      </c>
      <c r="X14" s="16">
        <v>10427</v>
      </c>
      <c r="Y14" s="16">
        <v>25.8751</v>
      </c>
      <c r="Z14" s="16">
        <f t="shared" si="8"/>
        <v>0</v>
      </c>
      <c r="AA14" s="30">
        <v>7200.3698000000004</v>
      </c>
      <c r="AB14" s="16">
        <v>15961</v>
      </c>
      <c r="AC14" s="16"/>
      <c r="AD14" s="16"/>
      <c r="AE14" s="16">
        <f t="shared" si="9"/>
        <v>21.607619047619046</v>
      </c>
      <c r="AF14" s="16">
        <v>400</v>
      </c>
      <c r="AG14" s="15">
        <v>13125</v>
      </c>
      <c r="AH14" s="16">
        <f t="shared" si="1"/>
        <v>0</v>
      </c>
      <c r="AI14" s="13">
        <v>13126.5</v>
      </c>
      <c r="AJ14" s="16">
        <f t="shared" si="2"/>
        <v>1.1428571428571429E-2</v>
      </c>
      <c r="AK14" s="13">
        <v>348.29</v>
      </c>
      <c r="AL14" s="13">
        <v>15559</v>
      </c>
      <c r="AM14" s="13">
        <v>68761.570000000007</v>
      </c>
      <c r="AN14" s="13">
        <v>412.3</v>
      </c>
      <c r="AO14" s="14">
        <v>71.63</v>
      </c>
      <c r="AP14" s="4">
        <v>13763</v>
      </c>
      <c r="AQ14" s="2">
        <v>173.57</v>
      </c>
      <c r="AR14" s="69">
        <f t="shared" si="10"/>
        <v>4.8609523809523809</v>
      </c>
      <c r="AS14" s="4">
        <v>13763</v>
      </c>
      <c r="AT14" s="2">
        <v>73.02</v>
      </c>
      <c r="AU14" s="69">
        <f t="shared" si="11"/>
        <v>4.8609523809523809</v>
      </c>
      <c r="AV14" s="4">
        <v>13763</v>
      </c>
      <c r="AW14" s="2">
        <v>174.68</v>
      </c>
      <c r="AX14" s="69">
        <f t="shared" si="12"/>
        <v>4.8609523809523809</v>
      </c>
      <c r="AY14" s="4">
        <v>13642</v>
      </c>
      <c r="AZ14" s="2">
        <v>357</v>
      </c>
      <c r="BA14" s="69">
        <f t="shared" si="13"/>
        <v>3.9390476190476189</v>
      </c>
      <c r="BB14">
        <f t="shared" si="3"/>
        <v>0</v>
      </c>
      <c r="BC14">
        <f t="shared" si="14"/>
        <v>21.607619047619046</v>
      </c>
    </row>
    <row r="15" spans="1:55" x14ac:dyDescent="0.2">
      <c r="A15" s="12">
        <v>13</v>
      </c>
      <c r="B15" s="12">
        <f t="shared" si="0"/>
        <v>12747</v>
      </c>
      <c r="C15" s="13">
        <v>12747</v>
      </c>
      <c r="D15" s="16">
        <v>12185.875899999999</v>
      </c>
      <c r="E15" s="16">
        <v>4.6047000000000002</v>
      </c>
      <c r="F15" s="16">
        <f t="shared" si="4"/>
        <v>0</v>
      </c>
      <c r="G15" s="30">
        <v>7200.2070000000003</v>
      </c>
      <c r="H15" s="13">
        <v>12747</v>
      </c>
      <c r="I15" s="16">
        <v>11254.0254</v>
      </c>
      <c r="J15" s="16">
        <v>13.2661</v>
      </c>
      <c r="K15" s="16">
        <f t="shared" si="5"/>
        <v>0</v>
      </c>
      <c r="L15" s="30">
        <v>7201.2794999999996</v>
      </c>
      <c r="M15" s="13">
        <v>12747</v>
      </c>
      <c r="N15" s="16">
        <v>11374.3055</v>
      </c>
      <c r="O15" s="16">
        <v>12.0684</v>
      </c>
      <c r="P15" s="16">
        <f t="shared" si="6"/>
        <v>0</v>
      </c>
      <c r="Q15" s="30">
        <v>7200.2786999999998</v>
      </c>
      <c r="R15" s="47">
        <v>15560</v>
      </c>
      <c r="S15" s="16"/>
      <c r="T15" s="16"/>
      <c r="U15" s="16">
        <f t="shared" si="7"/>
        <v>22.067937553934257</v>
      </c>
      <c r="V15" s="30">
        <v>400</v>
      </c>
      <c r="W15" s="13">
        <v>12747</v>
      </c>
      <c r="X15" s="16">
        <v>10231</v>
      </c>
      <c r="Y15" s="16">
        <v>24.591899999999999</v>
      </c>
      <c r="Z15" s="16">
        <f t="shared" si="8"/>
        <v>0</v>
      </c>
      <c r="AA15" s="30">
        <v>7200.3737000000001</v>
      </c>
      <c r="AB15" s="16">
        <v>15560</v>
      </c>
      <c r="AC15" s="16"/>
      <c r="AD15" s="16"/>
      <c r="AE15" s="16">
        <f t="shared" si="9"/>
        <v>22.067937553934257</v>
      </c>
      <c r="AF15" s="16">
        <v>400</v>
      </c>
      <c r="AG15" s="15">
        <v>12747</v>
      </c>
      <c r="AH15" s="16">
        <f t="shared" si="1"/>
        <v>0</v>
      </c>
      <c r="AI15" s="13">
        <v>12749.3</v>
      </c>
      <c r="AJ15" s="16">
        <f t="shared" si="2"/>
        <v>1.8043461206552699E-2</v>
      </c>
      <c r="AK15" s="13">
        <v>301.45</v>
      </c>
      <c r="AL15" s="13">
        <v>14997</v>
      </c>
      <c r="AM15" s="13">
        <v>58572.39</v>
      </c>
      <c r="AN15" s="13">
        <v>372.8</v>
      </c>
      <c r="AO15" s="14">
        <v>61.49</v>
      </c>
      <c r="AP15" s="4">
        <v>13346</v>
      </c>
      <c r="AQ15" s="2">
        <v>119.1</v>
      </c>
      <c r="AR15" s="69">
        <f t="shared" si="10"/>
        <v>4.6991448968384715</v>
      </c>
      <c r="AS15" s="4">
        <v>13335</v>
      </c>
      <c r="AT15" s="2">
        <v>123.27</v>
      </c>
      <c r="AU15" s="69">
        <f t="shared" si="11"/>
        <v>4.6128500823723231</v>
      </c>
      <c r="AV15" s="4">
        <v>13309</v>
      </c>
      <c r="AW15" s="2">
        <v>185.79</v>
      </c>
      <c r="AX15" s="69">
        <f t="shared" si="12"/>
        <v>4.4088805209068802</v>
      </c>
      <c r="AY15" s="4">
        <v>13245</v>
      </c>
      <c r="AZ15" s="2">
        <v>435.48</v>
      </c>
      <c r="BA15" s="69">
        <f t="shared" si="13"/>
        <v>3.9068016003765589</v>
      </c>
      <c r="BB15">
        <f t="shared" si="3"/>
        <v>0</v>
      </c>
      <c r="BC15">
        <f t="shared" si="14"/>
        <v>22.067937553934257</v>
      </c>
    </row>
    <row r="16" spans="1:55" x14ac:dyDescent="0.2">
      <c r="A16" s="12">
        <v>14</v>
      </c>
      <c r="B16" s="12">
        <f t="shared" si="0"/>
        <v>13504</v>
      </c>
      <c r="C16" s="13">
        <v>13504</v>
      </c>
      <c r="D16" s="16">
        <v>5097</v>
      </c>
      <c r="E16" s="16">
        <v>164.9402</v>
      </c>
      <c r="F16" s="16">
        <f t="shared" si="4"/>
        <v>0</v>
      </c>
      <c r="G16" s="30">
        <v>7200.2487000000001</v>
      </c>
      <c r="H16" s="13">
        <v>13504</v>
      </c>
      <c r="I16" s="16">
        <v>5097</v>
      </c>
      <c r="J16" s="16">
        <v>164.9402</v>
      </c>
      <c r="K16" s="16">
        <f t="shared" si="5"/>
        <v>0</v>
      </c>
      <c r="L16" s="30">
        <v>7200.3125</v>
      </c>
      <c r="M16" s="13">
        <v>13504</v>
      </c>
      <c r="N16" s="16">
        <v>10777</v>
      </c>
      <c r="O16" s="16">
        <v>25.303899999999999</v>
      </c>
      <c r="P16" s="16">
        <f t="shared" si="6"/>
        <v>0</v>
      </c>
      <c r="Q16" s="30">
        <v>7200.2674999999999</v>
      </c>
      <c r="R16" s="47">
        <v>16395</v>
      </c>
      <c r="S16" s="16"/>
      <c r="T16" s="16"/>
      <c r="U16" s="16">
        <f t="shared" si="7"/>
        <v>21.408471563981042</v>
      </c>
      <c r="V16" s="30">
        <v>400</v>
      </c>
      <c r="W16" s="13">
        <v>13504</v>
      </c>
      <c r="X16" s="16">
        <v>10777</v>
      </c>
      <c r="Y16" s="16">
        <v>25.303899999999999</v>
      </c>
      <c r="Z16" s="16">
        <f t="shared" si="8"/>
        <v>0</v>
      </c>
      <c r="AA16" s="30">
        <v>7200.4778999999999</v>
      </c>
      <c r="AB16" s="16">
        <v>16395</v>
      </c>
      <c r="AC16" s="16"/>
      <c r="AD16" s="16"/>
      <c r="AE16" s="16">
        <f t="shared" si="9"/>
        <v>21.408471563981042</v>
      </c>
      <c r="AF16" s="16">
        <v>400</v>
      </c>
      <c r="AG16" s="15">
        <v>13504</v>
      </c>
      <c r="AH16" s="16">
        <f t="shared" si="1"/>
        <v>0</v>
      </c>
      <c r="AI16" s="13">
        <v>13506.5</v>
      </c>
      <c r="AJ16" s="16">
        <f t="shared" si="2"/>
        <v>1.8513033175355451E-2</v>
      </c>
      <c r="AK16" s="13">
        <v>367.07</v>
      </c>
      <c r="AL16" s="13">
        <v>16144</v>
      </c>
      <c r="AM16" s="13">
        <v>64448.57</v>
      </c>
      <c r="AN16" s="13">
        <v>480.7</v>
      </c>
      <c r="AO16" s="14">
        <v>80.55</v>
      </c>
      <c r="AP16" s="4">
        <v>14148</v>
      </c>
      <c r="AQ16" s="2">
        <v>169.19</v>
      </c>
      <c r="AR16" s="69">
        <f t="shared" si="10"/>
        <v>4.7689573459715637</v>
      </c>
      <c r="AS16" s="4">
        <v>14148</v>
      </c>
      <c r="AT16" s="2">
        <v>196.17</v>
      </c>
      <c r="AU16" s="69">
        <f t="shared" si="11"/>
        <v>4.7689573459715637</v>
      </c>
      <c r="AV16" s="4">
        <v>14111</v>
      </c>
      <c r="AW16" s="2">
        <v>208.5</v>
      </c>
      <c r="AX16" s="69">
        <f t="shared" si="12"/>
        <v>4.4949644549763033</v>
      </c>
      <c r="AY16" s="4">
        <v>14161</v>
      </c>
      <c r="AZ16" s="2">
        <v>361.41</v>
      </c>
      <c r="BA16" s="69">
        <f t="shared" si="13"/>
        <v>4.8652251184834121</v>
      </c>
      <c r="BB16">
        <f t="shared" si="3"/>
        <v>0</v>
      </c>
      <c r="BC16">
        <f t="shared" si="14"/>
        <v>21.408471563981042</v>
      </c>
    </row>
    <row r="17" spans="1:55" x14ac:dyDescent="0.2">
      <c r="A17" s="12">
        <v>15</v>
      </c>
      <c r="B17" s="12">
        <f t="shared" si="0"/>
        <v>13177</v>
      </c>
      <c r="C17" s="13">
        <v>13177</v>
      </c>
      <c r="D17" s="16">
        <v>12573.7513</v>
      </c>
      <c r="E17" s="16">
        <v>4.7976999999999999</v>
      </c>
      <c r="F17" s="16">
        <f t="shared" si="4"/>
        <v>0</v>
      </c>
      <c r="G17" s="30">
        <v>7202.1346999999996</v>
      </c>
      <c r="H17" s="13">
        <v>13177</v>
      </c>
      <c r="I17" s="16">
        <v>11869.5262</v>
      </c>
      <c r="J17" s="16">
        <v>11.0154</v>
      </c>
      <c r="K17" s="16">
        <f t="shared" si="5"/>
        <v>0</v>
      </c>
      <c r="L17" s="30">
        <v>7268.72</v>
      </c>
      <c r="M17" s="13">
        <v>13177</v>
      </c>
      <c r="N17" s="16">
        <v>11844.534600000001</v>
      </c>
      <c r="O17" s="16">
        <v>11.249599999999999</v>
      </c>
      <c r="P17" s="16">
        <f t="shared" si="6"/>
        <v>0</v>
      </c>
      <c r="Q17" s="30">
        <v>7203.3017</v>
      </c>
      <c r="R17" s="47">
        <v>15774</v>
      </c>
      <c r="S17" s="16"/>
      <c r="T17" s="16"/>
      <c r="U17" s="16">
        <f t="shared" si="7"/>
        <v>19.708583137284663</v>
      </c>
      <c r="V17" s="30">
        <v>400</v>
      </c>
      <c r="W17" s="13">
        <v>13177</v>
      </c>
      <c r="X17" s="16">
        <v>10635</v>
      </c>
      <c r="Y17" s="16">
        <v>23.902200000000001</v>
      </c>
      <c r="Z17" s="16">
        <f t="shared" si="8"/>
        <v>0</v>
      </c>
      <c r="AA17" s="30">
        <v>7200.3751000000002</v>
      </c>
      <c r="AB17" s="16">
        <v>15774</v>
      </c>
      <c r="AC17" s="16"/>
      <c r="AD17" s="16"/>
      <c r="AE17" s="16">
        <f t="shared" si="9"/>
        <v>19.708583137284663</v>
      </c>
      <c r="AF17" s="16">
        <v>400</v>
      </c>
      <c r="AG17" s="15">
        <v>13177</v>
      </c>
      <c r="AH17" s="16">
        <f t="shared" si="1"/>
        <v>0</v>
      </c>
      <c r="AI17" s="13">
        <v>13177.7</v>
      </c>
      <c r="AJ17" s="16">
        <f t="shared" si="2"/>
        <v>5.3122865599205251E-3</v>
      </c>
      <c r="AK17" s="13">
        <v>309.91000000000003</v>
      </c>
      <c r="AL17" s="13">
        <v>15709</v>
      </c>
      <c r="AM17" s="13">
        <v>62989.83</v>
      </c>
      <c r="AN17" s="13">
        <v>420.4</v>
      </c>
      <c r="AO17" s="14">
        <v>60.69</v>
      </c>
      <c r="AP17" s="4">
        <v>13815</v>
      </c>
      <c r="AQ17" s="2">
        <v>138.78</v>
      </c>
      <c r="AR17" s="69">
        <f t="shared" si="10"/>
        <v>4.8417697503225314</v>
      </c>
      <c r="AS17" s="4">
        <v>13815</v>
      </c>
      <c r="AT17" s="2">
        <v>59.7</v>
      </c>
      <c r="AU17" s="69">
        <f t="shared" si="11"/>
        <v>4.8417697503225314</v>
      </c>
      <c r="AV17" s="4">
        <v>13815</v>
      </c>
      <c r="AW17" s="2">
        <v>137.33000000000001</v>
      </c>
      <c r="AX17" s="69">
        <f t="shared" si="12"/>
        <v>4.8417697503225314</v>
      </c>
      <c r="AY17" s="4">
        <v>13689</v>
      </c>
      <c r="AZ17" s="2">
        <v>239.02</v>
      </c>
      <c r="BA17" s="69">
        <f t="shared" si="13"/>
        <v>3.885558169537831</v>
      </c>
      <c r="BB17">
        <f t="shared" si="3"/>
        <v>0</v>
      </c>
      <c r="BC17">
        <f t="shared" si="14"/>
        <v>19.708583137284663</v>
      </c>
    </row>
    <row r="18" spans="1:55" x14ac:dyDescent="0.2">
      <c r="A18" s="12">
        <v>16</v>
      </c>
      <c r="B18" s="12">
        <f t="shared" si="0"/>
        <v>12903</v>
      </c>
      <c r="C18" s="13">
        <v>12903</v>
      </c>
      <c r="D18" s="16">
        <v>12279.501099999999</v>
      </c>
      <c r="E18" s="16">
        <v>5.0776000000000003</v>
      </c>
      <c r="F18" s="16">
        <f t="shared" si="4"/>
        <v>0</v>
      </c>
      <c r="G18" s="30">
        <v>7204.5967000000001</v>
      </c>
      <c r="H18" s="13">
        <v>12903</v>
      </c>
      <c r="I18" s="16">
        <v>11382.7757</v>
      </c>
      <c r="J18" s="16">
        <v>13.355499999999999</v>
      </c>
      <c r="K18" s="16">
        <f t="shared" si="5"/>
        <v>0</v>
      </c>
      <c r="L18" s="30">
        <v>7206.2726000000002</v>
      </c>
      <c r="M18" s="13">
        <v>12903</v>
      </c>
      <c r="N18" s="16">
        <v>12284.501</v>
      </c>
      <c r="O18" s="16">
        <v>15.034800000000001</v>
      </c>
      <c r="P18" s="16">
        <f t="shared" si="6"/>
        <v>0</v>
      </c>
      <c r="Q18" s="30">
        <v>7200.2178000000004</v>
      </c>
      <c r="R18" s="47">
        <v>15714</v>
      </c>
      <c r="S18" s="16"/>
      <c r="T18" s="16"/>
      <c r="U18" s="16">
        <f t="shared" si="7"/>
        <v>21.785631248546849</v>
      </c>
      <c r="V18" s="30">
        <v>400</v>
      </c>
      <c r="W18" s="13">
        <v>12903</v>
      </c>
      <c r="X18" s="16">
        <v>10313</v>
      </c>
      <c r="Y18" s="16">
        <v>25.113900000000001</v>
      </c>
      <c r="Z18" s="16">
        <f t="shared" si="8"/>
        <v>0</v>
      </c>
      <c r="AA18" s="30">
        <v>7200.3081000000002</v>
      </c>
      <c r="AB18" s="16">
        <v>15714</v>
      </c>
      <c r="AC18" s="16"/>
      <c r="AD18" s="16"/>
      <c r="AE18" s="16">
        <f t="shared" si="9"/>
        <v>21.785631248546849</v>
      </c>
      <c r="AF18" s="16">
        <v>400</v>
      </c>
      <c r="AG18" s="15">
        <v>12903</v>
      </c>
      <c r="AH18" s="16">
        <f t="shared" si="1"/>
        <v>0</v>
      </c>
      <c r="AI18" s="13">
        <v>12903.5</v>
      </c>
      <c r="AJ18" s="16">
        <f t="shared" si="2"/>
        <v>3.8750678136867393E-3</v>
      </c>
      <c r="AK18" s="13">
        <v>297.86</v>
      </c>
      <c r="AL18" s="13">
        <v>15256</v>
      </c>
      <c r="AM18" s="13">
        <v>58930.1</v>
      </c>
      <c r="AN18" s="13">
        <v>344.9</v>
      </c>
      <c r="AO18" s="14">
        <v>61.45</v>
      </c>
      <c r="AP18" s="4">
        <v>13478</v>
      </c>
      <c r="AQ18" s="2">
        <v>117.58</v>
      </c>
      <c r="AR18" s="69">
        <f t="shared" si="10"/>
        <v>4.4563279857397502</v>
      </c>
      <c r="AS18" s="4">
        <v>13444</v>
      </c>
      <c r="AT18" s="2">
        <v>116.5</v>
      </c>
      <c r="AU18" s="69">
        <f t="shared" si="11"/>
        <v>4.192823374409052</v>
      </c>
      <c r="AV18" s="4">
        <v>13404</v>
      </c>
      <c r="AW18" s="2">
        <v>177.76</v>
      </c>
      <c r="AX18" s="69">
        <f t="shared" si="12"/>
        <v>3.8828179493141128</v>
      </c>
      <c r="AY18" s="4">
        <v>13378</v>
      </c>
      <c r="AZ18" s="2">
        <v>176.36</v>
      </c>
      <c r="BA18" s="69">
        <f t="shared" si="13"/>
        <v>3.6813144230024029</v>
      </c>
      <c r="BB18">
        <f t="shared" si="3"/>
        <v>0</v>
      </c>
      <c r="BC18">
        <f t="shared" si="14"/>
        <v>21.785631248546849</v>
      </c>
    </row>
    <row r="19" spans="1:55" x14ac:dyDescent="0.2">
      <c r="A19" s="12">
        <v>17</v>
      </c>
      <c r="B19" s="12">
        <f t="shared" si="0"/>
        <v>12862</v>
      </c>
      <c r="C19" s="13">
        <v>12862</v>
      </c>
      <c r="D19" s="16">
        <v>12374.0002</v>
      </c>
      <c r="E19" s="16">
        <v>3.9437000000000002</v>
      </c>
      <c r="F19" s="16">
        <f t="shared" si="4"/>
        <v>0</v>
      </c>
      <c r="G19" s="30">
        <v>7200.4633999999996</v>
      </c>
      <c r="H19" s="13">
        <v>12862</v>
      </c>
      <c r="I19" s="16">
        <v>4866</v>
      </c>
      <c r="J19" s="16">
        <v>164.32390000000001</v>
      </c>
      <c r="K19" s="16">
        <f t="shared" si="5"/>
        <v>0</v>
      </c>
      <c r="L19" s="30">
        <v>7200.2173000000003</v>
      </c>
      <c r="M19" s="13">
        <v>12862</v>
      </c>
      <c r="N19" s="16">
        <v>12309.751</v>
      </c>
      <c r="O19" s="16">
        <v>14.4863</v>
      </c>
      <c r="P19" s="16">
        <f t="shared" si="6"/>
        <v>0</v>
      </c>
      <c r="Q19" s="30">
        <v>7207.1575999999995</v>
      </c>
      <c r="R19" s="47">
        <v>15526</v>
      </c>
      <c r="S19" s="16"/>
      <c r="T19" s="16"/>
      <c r="U19" s="16">
        <f t="shared" si="7"/>
        <v>20.712175400404291</v>
      </c>
      <c r="V19" s="30">
        <v>400</v>
      </c>
      <c r="W19" s="13">
        <v>12862</v>
      </c>
      <c r="X19" s="16">
        <v>10357</v>
      </c>
      <c r="Y19" s="16">
        <v>24.186499999999999</v>
      </c>
      <c r="Z19" s="16">
        <f t="shared" si="8"/>
        <v>0</v>
      </c>
      <c r="AA19" s="30">
        <v>7200.3132999999998</v>
      </c>
      <c r="AB19" s="16">
        <v>15526</v>
      </c>
      <c r="AC19" s="16"/>
      <c r="AD19" s="16"/>
      <c r="AE19" s="16">
        <f t="shared" si="9"/>
        <v>20.712175400404291</v>
      </c>
      <c r="AF19" s="16">
        <v>400</v>
      </c>
      <c r="AG19" s="15">
        <v>12862</v>
      </c>
      <c r="AH19" s="16">
        <f t="shared" si="1"/>
        <v>0</v>
      </c>
      <c r="AI19" s="13">
        <v>12862</v>
      </c>
      <c r="AJ19" s="16">
        <f t="shared" si="2"/>
        <v>0</v>
      </c>
      <c r="AK19" s="13">
        <v>300.75</v>
      </c>
      <c r="AL19" s="13">
        <v>15279</v>
      </c>
      <c r="AM19" s="13">
        <v>64236.94</v>
      </c>
      <c r="AN19" s="13">
        <v>383</v>
      </c>
      <c r="AO19" s="14">
        <v>61.15</v>
      </c>
      <c r="AP19" s="4">
        <v>13487</v>
      </c>
      <c r="AQ19" s="2">
        <v>118.16</v>
      </c>
      <c r="AR19" s="69">
        <f t="shared" si="10"/>
        <v>4.8592753848546106</v>
      </c>
      <c r="AS19" s="4">
        <v>13396</v>
      </c>
      <c r="AT19" s="2">
        <v>125.66</v>
      </c>
      <c r="AU19" s="69">
        <f t="shared" si="11"/>
        <v>4.1517648888197787</v>
      </c>
      <c r="AV19" s="4">
        <v>13351</v>
      </c>
      <c r="AW19" s="2">
        <v>235.92</v>
      </c>
      <c r="AX19" s="69">
        <f t="shared" si="12"/>
        <v>3.8018970611102474</v>
      </c>
      <c r="AY19" s="4">
        <v>13274</v>
      </c>
      <c r="AZ19" s="2">
        <v>154</v>
      </c>
      <c r="BA19" s="69">
        <f t="shared" si="13"/>
        <v>3.2032343336961597</v>
      </c>
      <c r="BB19">
        <f t="shared" si="3"/>
        <v>0</v>
      </c>
      <c r="BC19">
        <f t="shared" si="14"/>
        <v>20.712175400404291</v>
      </c>
    </row>
    <row r="20" spans="1:55" x14ac:dyDescent="0.2">
      <c r="A20" s="12">
        <v>18</v>
      </c>
      <c r="B20" s="12">
        <f t="shared" si="0"/>
        <v>13288</v>
      </c>
      <c r="C20" s="13">
        <v>13288</v>
      </c>
      <c r="D20" s="16">
        <v>5001</v>
      </c>
      <c r="E20" s="16">
        <v>165.70689999999999</v>
      </c>
      <c r="F20" s="16">
        <f t="shared" si="4"/>
        <v>0</v>
      </c>
      <c r="G20" s="30">
        <v>7200.2065000000002</v>
      </c>
      <c r="H20" s="13">
        <v>13288</v>
      </c>
      <c r="I20" s="16">
        <v>5001</v>
      </c>
      <c r="J20" s="16">
        <v>165.70689999999999</v>
      </c>
      <c r="K20" s="16">
        <f t="shared" si="5"/>
        <v>0</v>
      </c>
      <c r="L20" s="30">
        <v>7200.277</v>
      </c>
      <c r="M20" s="13">
        <v>13288</v>
      </c>
      <c r="N20" s="16">
        <v>11644.0237</v>
      </c>
      <c r="O20" s="16">
        <v>14.118600000000001</v>
      </c>
      <c r="P20" s="16">
        <f t="shared" si="6"/>
        <v>0</v>
      </c>
      <c r="Q20" s="30">
        <v>7202.3584000000001</v>
      </c>
      <c r="R20" s="47">
        <v>15946</v>
      </c>
      <c r="S20" s="16"/>
      <c r="T20" s="16"/>
      <c r="U20" s="16">
        <f t="shared" si="7"/>
        <v>20.003010234798314</v>
      </c>
      <c r="V20" s="30">
        <v>400</v>
      </c>
      <c r="W20" s="13">
        <v>13288</v>
      </c>
      <c r="X20" s="16">
        <v>10648</v>
      </c>
      <c r="Y20" s="16">
        <v>24.793399999999998</v>
      </c>
      <c r="Z20" s="16">
        <f t="shared" si="8"/>
        <v>0</v>
      </c>
      <c r="AA20" s="30">
        <v>7200.3267999999998</v>
      </c>
      <c r="AB20" s="16">
        <v>15946</v>
      </c>
      <c r="AC20" s="16"/>
      <c r="AD20" s="16"/>
      <c r="AE20" s="16">
        <f t="shared" si="9"/>
        <v>20.003010234798314</v>
      </c>
      <c r="AF20" s="16">
        <v>400</v>
      </c>
      <c r="AG20" s="15">
        <v>13288</v>
      </c>
      <c r="AH20" s="16">
        <f t="shared" si="1"/>
        <v>0</v>
      </c>
      <c r="AI20" s="13">
        <v>13288</v>
      </c>
      <c r="AJ20" s="16">
        <f t="shared" si="2"/>
        <v>0</v>
      </c>
      <c r="AK20" s="13">
        <v>329.11</v>
      </c>
      <c r="AL20" s="13">
        <v>15809</v>
      </c>
      <c r="AM20" s="13">
        <v>63247.99</v>
      </c>
      <c r="AN20" s="13">
        <v>432.1</v>
      </c>
      <c r="AO20" s="14">
        <v>65.239999999999995</v>
      </c>
      <c r="AP20" s="4">
        <v>13917</v>
      </c>
      <c r="AQ20" s="2">
        <v>144.65</v>
      </c>
      <c r="AR20" s="69">
        <f t="shared" si="10"/>
        <v>4.7335942203491879</v>
      </c>
      <c r="AS20" s="4">
        <v>13836</v>
      </c>
      <c r="AT20" s="2">
        <v>145.31</v>
      </c>
      <c r="AU20" s="69">
        <f t="shared" si="11"/>
        <v>4.1240216736905477</v>
      </c>
      <c r="AV20" s="4">
        <v>13917</v>
      </c>
      <c r="AW20" s="2">
        <v>224.79</v>
      </c>
      <c r="AX20" s="69">
        <f t="shared" si="12"/>
        <v>4.7335942203491879</v>
      </c>
      <c r="AY20" s="4">
        <v>13942</v>
      </c>
      <c r="AZ20" s="2">
        <v>264.82</v>
      </c>
      <c r="BA20" s="69">
        <f t="shared" si="13"/>
        <v>4.921733895243829</v>
      </c>
      <c r="BB20">
        <f t="shared" si="3"/>
        <v>0</v>
      </c>
      <c r="BC20">
        <f t="shared" si="14"/>
        <v>20.003010234798314</v>
      </c>
    </row>
    <row r="21" spans="1:55" x14ac:dyDescent="0.2">
      <c r="A21" s="12">
        <v>19</v>
      </c>
      <c r="B21" s="12">
        <f t="shared" si="0"/>
        <v>13566</v>
      </c>
      <c r="C21" s="13">
        <v>13566</v>
      </c>
      <c r="D21" s="16">
        <v>12004.519700000001</v>
      </c>
      <c r="E21" s="16">
        <v>13.007400000000001</v>
      </c>
      <c r="F21" s="16">
        <f t="shared" si="4"/>
        <v>0</v>
      </c>
      <c r="G21" s="30">
        <v>7205.2981</v>
      </c>
      <c r="H21" s="13">
        <v>13566</v>
      </c>
      <c r="I21" s="16">
        <v>11885.0221</v>
      </c>
      <c r="J21" s="16">
        <v>14.143700000000001</v>
      </c>
      <c r="K21" s="16">
        <f t="shared" si="5"/>
        <v>0</v>
      </c>
      <c r="L21" s="30">
        <v>7204.8833999999997</v>
      </c>
      <c r="M21" s="13">
        <v>13566</v>
      </c>
      <c r="N21" s="16">
        <v>10900</v>
      </c>
      <c r="O21" s="16">
        <v>24.4587</v>
      </c>
      <c r="P21" s="16">
        <f t="shared" si="6"/>
        <v>0</v>
      </c>
      <c r="Q21" s="30">
        <v>7200.2695999999996</v>
      </c>
      <c r="R21" s="47">
        <v>16439</v>
      </c>
      <c r="S21" s="16"/>
      <c r="T21" s="16"/>
      <c r="U21" s="16">
        <f t="shared" si="7"/>
        <v>21.177944862155389</v>
      </c>
      <c r="V21" s="30">
        <v>400</v>
      </c>
      <c r="W21" s="13">
        <v>13566</v>
      </c>
      <c r="X21" s="16">
        <v>10900</v>
      </c>
      <c r="Y21" s="16">
        <v>24.4587</v>
      </c>
      <c r="Z21" s="16">
        <f t="shared" si="8"/>
        <v>0</v>
      </c>
      <c r="AA21" s="30">
        <v>7200.3755000000001</v>
      </c>
      <c r="AB21" s="16">
        <v>16439</v>
      </c>
      <c r="AC21" s="16"/>
      <c r="AD21" s="16"/>
      <c r="AE21" s="16">
        <f t="shared" si="9"/>
        <v>21.177944862155389</v>
      </c>
      <c r="AF21" s="16">
        <v>400</v>
      </c>
      <c r="AG21" s="15">
        <v>13566</v>
      </c>
      <c r="AH21" s="16">
        <f t="shared" si="1"/>
        <v>0</v>
      </c>
      <c r="AI21" s="13">
        <v>13568</v>
      </c>
      <c r="AJ21" s="16">
        <f t="shared" si="2"/>
        <v>1.4742739200943536E-2</v>
      </c>
      <c r="AK21" s="13">
        <v>367.6</v>
      </c>
      <c r="AL21" s="13">
        <v>16164</v>
      </c>
      <c r="AM21" s="13">
        <v>69513.87</v>
      </c>
      <c r="AN21" s="13">
        <v>481.1</v>
      </c>
      <c r="AO21" s="14">
        <v>75.98</v>
      </c>
      <c r="AP21" s="4">
        <v>14282</v>
      </c>
      <c r="AQ21" s="2">
        <v>164.17</v>
      </c>
      <c r="AR21" s="69">
        <f t="shared" si="10"/>
        <v>5.2779006339377856</v>
      </c>
      <c r="AS21" s="4">
        <v>14251</v>
      </c>
      <c r="AT21" s="2">
        <v>172.52</v>
      </c>
      <c r="AU21" s="69">
        <f t="shared" si="11"/>
        <v>5.0493881763231609</v>
      </c>
      <c r="AV21" s="4">
        <v>14257</v>
      </c>
      <c r="AW21" s="2">
        <v>300.48</v>
      </c>
      <c r="AX21" s="69">
        <f t="shared" si="12"/>
        <v>5.0936163939259913</v>
      </c>
      <c r="AY21" s="4">
        <v>14180</v>
      </c>
      <c r="AZ21" s="2">
        <v>413.41</v>
      </c>
      <c r="BA21" s="69">
        <f t="shared" si="13"/>
        <v>4.5260209346896652</v>
      </c>
      <c r="BB21">
        <f t="shared" si="3"/>
        <v>0</v>
      </c>
      <c r="BC21">
        <f t="shared" si="14"/>
        <v>21.177944862155389</v>
      </c>
    </row>
    <row r="22" spans="1:55" x14ac:dyDescent="0.2">
      <c r="A22" s="12">
        <v>20</v>
      </c>
      <c r="B22" s="12">
        <f t="shared" si="0"/>
        <v>13627</v>
      </c>
      <c r="C22" s="13">
        <v>13627</v>
      </c>
      <c r="D22" s="16">
        <v>12248.0173</v>
      </c>
      <c r="E22" s="16">
        <v>11.258800000000001</v>
      </c>
      <c r="F22" s="16">
        <f t="shared" si="4"/>
        <v>0</v>
      </c>
      <c r="G22" s="30">
        <v>7205.1787999999997</v>
      </c>
      <c r="H22" s="13">
        <v>13627</v>
      </c>
      <c r="I22" s="16">
        <v>5099</v>
      </c>
      <c r="J22" s="16">
        <v>167.24850000000001</v>
      </c>
      <c r="K22" s="16">
        <f t="shared" si="5"/>
        <v>0</v>
      </c>
      <c r="L22" s="30">
        <v>7200.3053</v>
      </c>
      <c r="M22" s="13">
        <v>13627</v>
      </c>
      <c r="N22" s="16">
        <v>12123.020500000001</v>
      </c>
      <c r="O22" s="16">
        <v>12.406000000000001</v>
      </c>
      <c r="P22" s="16">
        <f t="shared" si="6"/>
        <v>0</v>
      </c>
      <c r="Q22" s="30">
        <v>7203.5236999999997</v>
      </c>
      <c r="R22" s="47">
        <v>16476</v>
      </c>
      <c r="S22" s="16"/>
      <c r="T22" s="16"/>
      <c r="U22" s="16">
        <f t="shared" si="7"/>
        <v>20.907022822338007</v>
      </c>
      <c r="V22" s="30">
        <v>400</v>
      </c>
      <c r="W22" s="13">
        <v>13627</v>
      </c>
      <c r="X22" s="16">
        <v>11055</v>
      </c>
      <c r="Y22" s="16">
        <v>23.265499999999999</v>
      </c>
      <c r="Z22" s="16">
        <f t="shared" si="8"/>
        <v>0</v>
      </c>
      <c r="AA22" s="30">
        <v>7200.4039000000002</v>
      </c>
      <c r="AB22" s="16">
        <v>16476</v>
      </c>
      <c r="AC22" s="16"/>
      <c r="AD22" s="16"/>
      <c r="AE22" s="16">
        <f t="shared" si="9"/>
        <v>20.907022822338007</v>
      </c>
      <c r="AF22" s="16">
        <v>400</v>
      </c>
      <c r="AG22" s="15">
        <v>13627</v>
      </c>
      <c r="AH22" s="16">
        <f t="shared" si="1"/>
        <v>0</v>
      </c>
      <c r="AI22" s="13">
        <v>13627</v>
      </c>
      <c r="AJ22" s="16">
        <f t="shared" si="2"/>
        <v>0</v>
      </c>
      <c r="AK22" s="13">
        <v>362.84</v>
      </c>
      <c r="AL22" s="13">
        <v>16220</v>
      </c>
      <c r="AM22" s="13">
        <v>68472.55</v>
      </c>
      <c r="AN22" s="13">
        <v>440</v>
      </c>
      <c r="AO22" s="14">
        <v>76.400000000000006</v>
      </c>
      <c r="AP22" s="4">
        <v>14302</v>
      </c>
      <c r="AQ22" s="2">
        <v>179.14</v>
      </c>
      <c r="AR22" s="69">
        <f t="shared" si="10"/>
        <v>4.9534013355837674</v>
      </c>
      <c r="AS22" s="4">
        <v>14316</v>
      </c>
      <c r="AT22" s="2">
        <v>273.98</v>
      </c>
      <c r="AU22" s="69">
        <f t="shared" si="11"/>
        <v>5.0561385484699493</v>
      </c>
      <c r="AV22" s="4">
        <v>14278</v>
      </c>
      <c r="AW22" s="2">
        <v>343.36</v>
      </c>
      <c r="AX22" s="69">
        <f t="shared" si="12"/>
        <v>4.7772803992074557</v>
      </c>
      <c r="AY22" s="4">
        <v>14315</v>
      </c>
      <c r="AZ22" s="2">
        <v>294.38</v>
      </c>
      <c r="BA22" s="69">
        <f t="shared" si="13"/>
        <v>5.0488001761209365</v>
      </c>
      <c r="BB22">
        <f t="shared" si="3"/>
        <v>0</v>
      </c>
      <c r="BC22">
        <f t="shared" si="14"/>
        <v>20.907022822338007</v>
      </c>
    </row>
    <row r="23" spans="1:55" x14ac:dyDescent="0.2">
      <c r="A23" s="12">
        <v>21</v>
      </c>
      <c r="B23" s="12">
        <f t="shared" si="0"/>
        <v>13041</v>
      </c>
      <c r="C23" s="13">
        <v>13041</v>
      </c>
      <c r="D23" s="16">
        <v>11531.0227</v>
      </c>
      <c r="E23" s="16">
        <v>13.094900000000001</v>
      </c>
      <c r="F23" s="16">
        <f t="shared" si="4"/>
        <v>0</v>
      </c>
      <c r="G23" s="30">
        <v>7200.2732999999998</v>
      </c>
      <c r="H23" s="13">
        <v>13041</v>
      </c>
      <c r="I23" s="16">
        <v>4906</v>
      </c>
      <c r="J23" s="16">
        <v>165.81739999999999</v>
      </c>
      <c r="K23" s="16">
        <f t="shared" si="5"/>
        <v>0</v>
      </c>
      <c r="L23" s="30">
        <v>7200.335</v>
      </c>
      <c r="M23" s="13">
        <v>13041</v>
      </c>
      <c r="N23" s="16">
        <v>11531.0227</v>
      </c>
      <c r="O23" s="16">
        <v>13.094900000000001</v>
      </c>
      <c r="P23" s="16">
        <f t="shared" si="6"/>
        <v>0</v>
      </c>
      <c r="Q23" s="30">
        <v>7205.8715000000002</v>
      </c>
      <c r="R23" s="47">
        <v>15810</v>
      </c>
      <c r="S23" s="16"/>
      <c r="T23" s="16"/>
      <c r="U23" s="16">
        <f t="shared" si="7"/>
        <v>21.233034276512537</v>
      </c>
      <c r="V23" s="30">
        <v>400</v>
      </c>
      <c r="W23" s="13">
        <v>13041</v>
      </c>
      <c r="X23" s="16">
        <v>10507</v>
      </c>
      <c r="Y23" s="16">
        <v>24.1173</v>
      </c>
      <c r="Z23" s="16">
        <f t="shared" si="8"/>
        <v>0</v>
      </c>
      <c r="AA23" s="30">
        <v>7200.4066000000003</v>
      </c>
      <c r="AB23" s="16">
        <v>15810</v>
      </c>
      <c r="AC23" s="16"/>
      <c r="AD23" s="16"/>
      <c r="AE23" s="16">
        <f t="shared" si="9"/>
        <v>21.233034276512537</v>
      </c>
      <c r="AF23" s="16">
        <v>400</v>
      </c>
      <c r="AG23" s="15">
        <v>13041</v>
      </c>
      <c r="AH23" s="16">
        <f t="shared" si="1"/>
        <v>0</v>
      </c>
      <c r="AI23" s="13">
        <v>13042.4</v>
      </c>
      <c r="AJ23" s="16">
        <f t="shared" si="2"/>
        <v>1.0735373054210844E-2</v>
      </c>
      <c r="AK23" s="13">
        <v>347.2</v>
      </c>
      <c r="AL23" s="13">
        <v>15440</v>
      </c>
      <c r="AM23" s="13">
        <v>65174.01</v>
      </c>
      <c r="AN23" s="13">
        <v>378.1</v>
      </c>
      <c r="AO23" s="14">
        <v>70.73</v>
      </c>
      <c r="AP23" s="4">
        <v>13726</v>
      </c>
      <c r="AQ23" s="2">
        <v>142.94</v>
      </c>
      <c r="AR23" s="69">
        <f t="shared" si="10"/>
        <v>5.2526646729545279</v>
      </c>
      <c r="AS23" s="4">
        <v>13665</v>
      </c>
      <c r="AT23" s="2">
        <v>144.87</v>
      </c>
      <c r="AU23" s="69">
        <f t="shared" si="11"/>
        <v>4.78490913273522</v>
      </c>
      <c r="AV23" s="4">
        <v>13564</v>
      </c>
      <c r="AW23" s="2">
        <v>314.64</v>
      </c>
      <c r="AX23" s="69">
        <f t="shared" si="12"/>
        <v>4.0104286481098077</v>
      </c>
      <c r="AY23" s="4">
        <v>13608</v>
      </c>
      <c r="AZ23" s="2">
        <v>441.13</v>
      </c>
      <c r="BA23" s="69">
        <f t="shared" si="13"/>
        <v>4.3478260869565215</v>
      </c>
      <c r="BB23">
        <f t="shared" si="3"/>
        <v>0</v>
      </c>
      <c r="BC23">
        <f t="shared" si="14"/>
        <v>21.233034276512537</v>
      </c>
    </row>
    <row r="24" spans="1:55" x14ac:dyDescent="0.2">
      <c r="A24" s="12">
        <v>22</v>
      </c>
      <c r="B24" s="12">
        <f t="shared" si="0"/>
        <v>13494</v>
      </c>
      <c r="C24" s="13">
        <v>13494</v>
      </c>
      <c r="D24" s="16">
        <v>12094.5327</v>
      </c>
      <c r="E24" s="16">
        <v>11.571099999999999</v>
      </c>
      <c r="F24" s="16">
        <f t="shared" si="4"/>
        <v>0</v>
      </c>
      <c r="G24" s="30">
        <v>7201.8882000000003</v>
      </c>
      <c r="H24" s="13">
        <v>13494</v>
      </c>
      <c r="I24" s="16">
        <v>11992.022999999999</v>
      </c>
      <c r="J24" s="16">
        <v>12.524800000000001</v>
      </c>
      <c r="K24" s="16">
        <f t="shared" si="5"/>
        <v>0</v>
      </c>
      <c r="L24" s="30">
        <v>7208.0865000000003</v>
      </c>
      <c r="M24" s="13">
        <v>13494</v>
      </c>
      <c r="N24" s="16">
        <v>11992.022999999999</v>
      </c>
      <c r="O24" s="16">
        <v>12.524800000000001</v>
      </c>
      <c r="P24" s="16">
        <f t="shared" si="6"/>
        <v>0</v>
      </c>
      <c r="Q24" s="30">
        <v>7207.6102000000001</v>
      </c>
      <c r="R24" s="47">
        <v>16514</v>
      </c>
      <c r="S24" s="16"/>
      <c r="T24" s="16"/>
      <c r="U24" s="16">
        <f t="shared" si="7"/>
        <v>22.380317178005036</v>
      </c>
      <c r="V24" s="30">
        <v>400</v>
      </c>
      <c r="W24" s="13">
        <v>13494</v>
      </c>
      <c r="X24" s="16">
        <v>10869</v>
      </c>
      <c r="Y24" s="16">
        <v>24.151299999999999</v>
      </c>
      <c r="Z24" s="16">
        <f t="shared" si="8"/>
        <v>0</v>
      </c>
      <c r="AA24" s="30">
        <v>7200.3864000000003</v>
      </c>
      <c r="AB24" s="16">
        <v>16514</v>
      </c>
      <c r="AC24" s="16"/>
      <c r="AD24" s="16"/>
      <c r="AE24" s="16">
        <f t="shared" si="9"/>
        <v>22.380317178005036</v>
      </c>
      <c r="AF24" s="16">
        <v>400</v>
      </c>
      <c r="AG24" s="15">
        <v>13494</v>
      </c>
      <c r="AH24" s="16">
        <f t="shared" si="1"/>
        <v>0</v>
      </c>
      <c r="AI24" s="13">
        <v>13496.7</v>
      </c>
      <c r="AJ24" s="16">
        <f t="shared" si="2"/>
        <v>2.0008892841268177E-2</v>
      </c>
      <c r="AK24" s="13">
        <v>327.37</v>
      </c>
      <c r="AL24" s="13">
        <v>16086</v>
      </c>
      <c r="AM24" s="13">
        <v>65860.259999999995</v>
      </c>
      <c r="AN24" s="13">
        <v>430.4</v>
      </c>
      <c r="AO24" s="14">
        <v>65.930000000000007</v>
      </c>
      <c r="AP24" s="4">
        <v>14127</v>
      </c>
      <c r="AQ24" s="2">
        <v>144.24</v>
      </c>
      <c r="AR24" s="69">
        <f t="shared" si="10"/>
        <v>4.6909737661182751</v>
      </c>
      <c r="AS24" s="4">
        <v>14130</v>
      </c>
      <c r="AT24" s="2">
        <v>64.239999999999995</v>
      </c>
      <c r="AU24" s="69">
        <f t="shared" si="11"/>
        <v>4.7132058692752334</v>
      </c>
      <c r="AV24" s="4">
        <v>14127</v>
      </c>
      <c r="AW24" s="2">
        <v>140.96</v>
      </c>
      <c r="AX24" s="69">
        <f t="shared" si="12"/>
        <v>4.6909737661182751</v>
      </c>
      <c r="AY24" s="4">
        <v>14173</v>
      </c>
      <c r="AZ24" s="2">
        <v>314.44</v>
      </c>
      <c r="BA24" s="69">
        <f t="shared" si="13"/>
        <v>5.0318660145249741</v>
      </c>
      <c r="BB24">
        <f t="shared" si="3"/>
        <v>0</v>
      </c>
      <c r="BC24">
        <f t="shared" si="14"/>
        <v>22.380317178005036</v>
      </c>
    </row>
    <row r="25" spans="1:55" x14ac:dyDescent="0.2">
      <c r="A25" s="12">
        <v>23</v>
      </c>
      <c r="B25" s="12">
        <f t="shared" si="0"/>
        <v>12922</v>
      </c>
      <c r="C25" s="13">
        <v>12922</v>
      </c>
      <c r="D25" s="16">
        <v>12326.5015</v>
      </c>
      <c r="E25" s="16">
        <v>4.8310000000000004</v>
      </c>
      <c r="F25" s="16">
        <f t="shared" si="4"/>
        <v>0</v>
      </c>
      <c r="G25" s="30">
        <v>7200.8859000000002</v>
      </c>
      <c r="H25" s="13">
        <v>12922</v>
      </c>
      <c r="I25" s="16">
        <v>11521.519899999999</v>
      </c>
      <c r="J25" s="16">
        <v>12.1553</v>
      </c>
      <c r="K25" s="16">
        <f t="shared" si="5"/>
        <v>0</v>
      </c>
      <c r="L25" s="30">
        <v>7200.2587999999996</v>
      </c>
      <c r="M25" s="13">
        <v>12922</v>
      </c>
      <c r="N25" s="16">
        <v>11504.104799999999</v>
      </c>
      <c r="O25" s="16">
        <v>12.325100000000001</v>
      </c>
      <c r="P25" s="16">
        <f t="shared" si="6"/>
        <v>0</v>
      </c>
      <c r="Q25" s="30">
        <v>7200.2240000000002</v>
      </c>
      <c r="R25" s="47">
        <v>15689</v>
      </c>
      <c r="S25" s="16"/>
      <c r="T25" s="16"/>
      <c r="U25" s="16">
        <f t="shared" si="7"/>
        <v>21.413093948305214</v>
      </c>
      <c r="V25" s="30">
        <v>400</v>
      </c>
      <c r="W25" s="13">
        <v>12922</v>
      </c>
      <c r="X25" s="16">
        <v>10312</v>
      </c>
      <c r="Y25" s="16">
        <v>25.310300000000002</v>
      </c>
      <c r="Z25" s="16">
        <f t="shared" si="8"/>
        <v>0</v>
      </c>
      <c r="AA25" s="30">
        <v>7200.3082000000004</v>
      </c>
      <c r="AB25" s="16">
        <v>15689</v>
      </c>
      <c r="AC25" s="16"/>
      <c r="AD25" s="16"/>
      <c r="AE25" s="16">
        <f t="shared" si="9"/>
        <v>21.413093948305214</v>
      </c>
      <c r="AF25" s="16">
        <v>400</v>
      </c>
      <c r="AG25" s="15">
        <v>12922</v>
      </c>
      <c r="AH25" s="16">
        <f t="shared" si="1"/>
        <v>0</v>
      </c>
      <c r="AI25" s="13">
        <v>12922</v>
      </c>
      <c r="AJ25" s="16">
        <f t="shared" si="2"/>
        <v>0</v>
      </c>
      <c r="AK25" s="13">
        <v>313.49</v>
      </c>
      <c r="AL25" s="13">
        <v>15396</v>
      </c>
      <c r="AM25" s="13">
        <v>63870.14</v>
      </c>
      <c r="AN25" s="13">
        <v>374.8</v>
      </c>
      <c r="AO25" s="14">
        <v>61</v>
      </c>
      <c r="AP25" s="4">
        <v>13509</v>
      </c>
      <c r="AQ25" s="2">
        <v>142.33000000000001</v>
      </c>
      <c r="AR25" s="69">
        <f t="shared" si="10"/>
        <v>4.5426404581334161</v>
      </c>
      <c r="AS25" s="4">
        <v>13509</v>
      </c>
      <c r="AT25" s="2">
        <v>209.38</v>
      </c>
      <c r="AU25" s="69">
        <f t="shared" si="11"/>
        <v>4.5426404581334161</v>
      </c>
      <c r="AV25" s="4">
        <v>13447</v>
      </c>
      <c r="AW25" s="2">
        <v>267.60000000000002</v>
      </c>
      <c r="AX25" s="69">
        <f t="shared" si="12"/>
        <v>4.0628385698808236</v>
      </c>
      <c r="AY25" s="4">
        <v>13500</v>
      </c>
      <c r="AZ25" s="2">
        <v>308.08999999999997</v>
      </c>
      <c r="BA25" s="69">
        <f t="shared" si="13"/>
        <v>4.4729917969354593</v>
      </c>
      <c r="BB25">
        <f t="shared" si="3"/>
        <v>0</v>
      </c>
      <c r="BC25">
        <f t="shared" si="14"/>
        <v>21.413093948305214</v>
      </c>
    </row>
    <row r="26" spans="1:55" x14ac:dyDescent="0.2">
      <c r="A26" s="12">
        <v>24</v>
      </c>
      <c r="B26" s="12">
        <f t="shared" si="0"/>
        <v>13588</v>
      </c>
      <c r="C26" s="13">
        <v>13588</v>
      </c>
      <c r="D26" s="16">
        <v>12101.521699999999</v>
      </c>
      <c r="E26" s="16">
        <v>12.2834</v>
      </c>
      <c r="F26" s="16">
        <f t="shared" si="4"/>
        <v>0</v>
      </c>
      <c r="G26" s="30">
        <v>7205.1662999999999</v>
      </c>
      <c r="H26" s="13">
        <v>13588</v>
      </c>
      <c r="I26" s="16">
        <v>11962.0234</v>
      </c>
      <c r="J26" s="16">
        <v>13.5928</v>
      </c>
      <c r="K26" s="16">
        <f t="shared" si="5"/>
        <v>0</v>
      </c>
      <c r="L26" s="30">
        <v>7203.9611999999997</v>
      </c>
      <c r="M26" s="13">
        <v>13588</v>
      </c>
      <c r="N26" s="16">
        <v>12101.520399999999</v>
      </c>
      <c r="O26" s="16">
        <v>12.2834</v>
      </c>
      <c r="P26" s="16">
        <f t="shared" si="6"/>
        <v>0</v>
      </c>
      <c r="Q26" s="30">
        <v>7206.2898999999998</v>
      </c>
      <c r="R26" s="47">
        <v>16493</v>
      </c>
      <c r="S26" s="16"/>
      <c r="T26" s="16"/>
      <c r="U26" s="16">
        <f t="shared" si="7"/>
        <v>21.379158080659405</v>
      </c>
      <c r="V26" s="30">
        <v>400</v>
      </c>
      <c r="W26" s="13">
        <v>13588</v>
      </c>
      <c r="X26" s="16">
        <v>10874</v>
      </c>
      <c r="Y26" s="16">
        <v>24.958600000000001</v>
      </c>
      <c r="Z26" s="16">
        <f t="shared" si="8"/>
        <v>0</v>
      </c>
      <c r="AA26" s="30">
        <v>7200.3270000000002</v>
      </c>
      <c r="AB26" s="16">
        <v>16493</v>
      </c>
      <c r="AC26" s="16"/>
      <c r="AD26" s="16"/>
      <c r="AE26" s="16">
        <f t="shared" si="9"/>
        <v>21.379158080659405</v>
      </c>
      <c r="AF26" s="16">
        <v>400</v>
      </c>
      <c r="AG26" s="15">
        <v>13588</v>
      </c>
      <c r="AH26" s="16">
        <f t="shared" si="1"/>
        <v>0</v>
      </c>
      <c r="AI26" s="13">
        <v>13588.3</v>
      </c>
      <c r="AJ26" s="16">
        <f t="shared" si="2"/>
        <v>2.2078304386169592E-3</v>
      </c>
      <c r="AK26" s="13">
        <v>336.69</v>
      </c>
      <c r="AL26" s="13">
        <v>16185</v>
      </c>
      <c r="AM26" s="13">
        <v>62228.46</v>
      </c>
      <c r="AN26" s="13">
        <v>447.8</v>
      </c>
      <c r="AO26" s="14">
        <v>71.510000000000005</v>
      </c>
      <c r="AP26" s="4">
        <v>14283</v>
      </c>
      <c r="AQ26" s="2">
        <v>148.79</v>
      </c>
      <c r="AR26" s="69">
        <f t="shared" si="10"/>
        <v>5.1148071828083603</v>
      </c>
      <c r="AS26" s="4">
        <v>14277</v>
      </c>
      <c r="AT26" s="2">
        <v>67.55</v>
      </c>
      <c r="AU26" s="69">
        <f t="shared" si="11"/>
        <v>5.0706505740359145</v>
      </c>
      <c r="AV26" s="4">
        <v>14283</v>
      </c>
      <c r="AW26" s="2">
        <v>150.55000000000001</v>
      </c>
      <c r="AX26" s="69">
        <f t="shared" si="12"/>
        <v>5.1148071828083603</v>
      </c>
      <c r="AY26" s="4">
        <v>14083</v>
      </c>
      <c r="AZ26" s="2">
        <v>526.91</v>
      </c>
      <c r="BA26" s="69">
        <f t="shared" si="13"/>
        <v>3.6429202237268177</v>
      </c>
      <c r="BB26">
        <f t="shared" si="3"/>
        <v>0</v>
      </c>
      <c r="BC26">
        <f t="shared" si="14"/>
        <v>21.379158080659405</v>
      </c>
    </row>
    <row r="27" spans="1:55" x14ac:dyDescent="0.2">
      <c r="A27" s="12">
        <v>25</v>
      </c>
      <c r="B27" s="12">
        <f t="shared" si="0"/>
        <v>13794</v>
      </c>
      <c r="C27" s="13">
        <v>13794</v>
      </c>
      <c r="D27" s="16">
        <v>12342.0178</v>
      </c>
      <c r="E27" s="16">
        <v>11.7645</v>
      </c>
      <c r="F27" s="16">
        <f t="shared" si="4"/>
        <v>0</v>
      </c>
      <c r="G27" s="30">
        <v>7201.7965000000004</v>
      </c>
      <c r="H27" s="13">
        <v>13794</v>
      </c>
      <c r="I27" s="16">
        <v>5186</v>
      </c>
      <c r="J27" s="16">
        <v>165.9853</v>
      </c>
      <c r="K27" s="16">
        <f t="shared" si="5"/>
        <v>0</v>
      </c>
      <c r="L27" s="30">
        <v>7200.3588</v>
      </c>
      <c r="M27" s="13">
        <v>13794</v>
      </c>
      <c r="N27" s="16">
        <v>12222.0198</v>
      </c>
      <c r="O27" s="16">
        <v>12.8619</v>
      </c>
      <c r="P27" s="16">
        <f t="shared" si="6"/>
        <v>0</v>
      </c>
      <c r="Q27" s="30">
        <v>7208.7209999999995</v>
      </c>
      <c r="R27" s="47">
        <v>16785</v>
      </c>
      <c r="S27" s="16"/>
      <c r="T27" s="16"/>
      <c r="U27" s="16">
        <f t="shared" si="7"/>
        <v>21.683340582862115</v>
      </c>
      <c r="V27" s="30">
        <v>400</v>
      </c>
      <c r="W27" s="13">
        <v>13794</v>
      </c>
      <c r="X27" s="16">
        <v>11071</v>
      </c>
      <c r="Y27" s="16">
        <v>24.595800000000001</v>
      </c>
      <c r="Z27" s="16">
        <f t="shared" si="8"/>
        <v>0</v>
      </c>
      <c r="AA27" s="30">
        <v>7200.5338000000002</v>
      </c>
      <c r="AB27" s="16">
        <v>16785</v>
      </c>
      <c r="AC27" s="16"/>
      <c r="AD27" s="16"/>
      <c r="AE27" s="16">
        <f t="shared" si="9"/>
        <v>21.683340582862115</v>
      </c>
      <c r="AF27" s="16">
        <v>400</v>
      </c>
      <c r="AG27" s="15">
        <v>13794</v>
      </c>
      <c r="AH27" s="16">
        <f t="shared" si="1"/>
        <v>0</v>
      </c>
      <c r="AI27" s="13">
        <v>13794.4</v>
      </c>
      <c r="AJ27" s="16">
        <f t="shared" si="2"/>
        <v>2.899811512249066E-3</v>
      </c>
      <c r="AK27" s="13">
        <v>365.2</v>
      </c>
      <c r="AL27" s="13">
        <v>16380</v>
      </c>
      <c r="AM27" s="13">
        <v>68551.23</v>
      </c>
      <c r="AN27" s="13">
        <v>462.9</v>
      </c>
      <c r="AO27" s="14">
        <v>78.680000000000007</v>
      </c>
      <c r="AP27" s="4">
        <v>14426</v>
      </c>
      <c r="AQ27" s="2">
        <v>186.44</v>
      </c>
      <c r="AR27" s="69">
        <f t="shared" si="10"/>
        <v>4.5817021893576921</v>
      </c>
      <c r="AS27" s="4">
        <v>14426</v>
      </c>
      <c r="AT27" s="2">
        <v>180.31</v>
      </c>
      <c r="AU27" s="69">
        <f t="shared" si="11"/>
        <v>4.5817021893576921</v>
      </c>
      <c r="AV27" s="4">
        <v>14440</v>
      </c>
      <c r="AW27" s="2">
        <v>478.17</v>
      </c>
      <c r="AX27" s="69">
        <f t="shared" si="12"/>
        <v>4.6831955922865012</v>
      </c>
      <c r="AY27" s="4">
        <v>14362</v>
      </c>
      <c r="AZ27" s="2">
        <v>230.75</v>
      </c>
      <c r="BA27" s="69">
        <f t="shared" si="13"/>
        <v>4.1177323473974194</v>
      </c>
      <c r="BB27">
        <f t="shared" si="3"/>
        <v>0</v>
      </c>
      <c r="BC27">
        <f t="shared" si="14"/>
        <v>21.683340582862115</v>
      </c>
    </row>
    <row r="28" spans="1:55" x14ac:dyDescent="0.2">
      <c r="A28" s="12">
        <v>26</v>
      </c>
      <c r="B28" s="12">
        <f t="shared" si="0"/>
        <v>13671</v>
      </c>
      <c r="C28" s="13">
        <v>13671</v>
      </c>
      <c r="D28" s="16">
        <v>5126</v>
      </c>
      <c r="E28" s="16">
        <v>166.69919999999999</v>
      </c>
      <c r="F28" s="16">
        <f t="shared" si="4"/>
        <v>0</v>
      </c>
      <c r="G28" s="30">
        <v>7200.2420000000002</v>
      </c>
      <c r="H28" s="13">
        <v>13671</v>
      </c>
      <c r="I28" s="16">
        <v>12126.7672</v>
      </c>
      <c r="J28" s="16">
        <v>12.7341</v>
      </c>
      <c r="K28" s="16">
        <f t="shared" si="5"/>
        <v>0</v>
      </c>
      <c r="L28" s="30">
        <v>7239.5911999999998</v>
      </c>
      <c r="M28" s="13">
        <v>13671</v>
      </c>
      <c r="N28" s="16">
        <v>10945</v>
      </c>
      <c r="O28" s="16">
        <v>24.906300000000002</v>
      </c>
      <c r="P28" s="16">
        <f t="shared" si="6"/>
        <v>0</v>
      </c>
      <c r="Q28" s="30">
        <v>7200.2542000000003</v>
      </c>
      <c r="R28" s="47">
        <v>16392</v>
      </c>
      <c r="S28" s="16"/>
      <c r="T28" s="16"/>
      <c r="U28" s="16">
        <f t="shared" si="7"/>
        <v>19.903445249067371</v>
      </c>
      <c r="V28" s="30">
        <v>400</v>
      </c>
      <c r="W28" s="13">
        <v>13671</v>
      </c>
      <c r="X28" s="16">
        <v>10945</v>
      </c>
      <c r="Y28" s="16">
        <v>24.906300000000002</v>
      </c>
      <c r="Z28" s="16">
        <f t="shared" si="8"/>
        <v>0</v>
      </c>
      <c r="AA28" s="30">
        <v>7200.3590000000004</v>
      </c>
      <c r="AB28" s="16">
        <v>16392</v>
      </c>
      <c r="AC28" s="16"/>
      <c r="AD28" s="16"/>
      <c r="AE28" s="16">
        <f t="shared" si="9"/>
        <v>19.903445249067371</v>
      </c>
      <c r="AF28" s="16">
        <v>400</v>
      </c>
      <c r="AG28" s="15">
        <v>13671</v>
      </c>
      <c r="AH28" s="16">
        <f t="shared" si="1"/>
        <v>0</v>
      </c>
      <c r="AI28" s="13">
        <v>13671.8</v>
      </c>
      <c r="AJ28" s="16">
        <f t="shared" si="2"/>
        <v>5.8518030868208058E-3</v>
      </c>
      <c r="AK28" s="13">
        <v>355.48</v>
      </c>
      <c r="AL28" s="13">
        <v>16157</v>
      </c>
      <c r="AM28" s="13">
        <v>72021.649999999994</v>
      </c>
      <c r="AN28" s="13">
        <v>426.8</v>
      </c>
      <c r="AO28" s="14">
        <v>73.42</v>
      </c>
      <c r="AP28" s="4">
        <v>14327</v>
      </c>
      <c r="AQ28" s="2">
        <v>167.62</v>
      </c>
      <c r="AR28" s="69">
        <f t="shared" si="10"/>
        <v>4.798478531197425</v>
      </c>
      <c r="AS28" s="4">
        <v>14305</v>
      </c>
      <c r="AT28" s="2">
        <v>168.89</v>
      </c>
      <c r="AU28" s="69">
        <f t="shared" si="11"/>
        <v>4.6375539463097066</v>
      </c>
      <c r="AV28" s="4">
        <v>14327</v>
      </c>
      <c r="AW28" s="2">
        <v>264.41000000000003</v>
      </c>
      <c r="AX28" s="69">
        <f t="shared" si="12"/>
        <v>4.798478531197425</v>
      </c>
      <c r="AY28" s="4">
        <v>14187</v>
      </c>
      <c r="AZ28" s="2">
        <v>273.23</v>
      </c>
      <c r="BA28" s="69">
        <f t="shared" si="13"/>
        <v>3.7744129910028525</v>
      </c>
      <c r="BB28">
        <f t="shared" si="3"/>
        <v>0</v>
      </c>
      <c r="BC28">
        <f t="shared" si="14"/>
        <v>19.903445249067371</v>
      </c>
    </row>
    <row r="29" spans="1:55" x14ac:dyDescent="0.2">
      <c r="A29" s="12">
        <v>27</v>
      </c>
      <c r="B29" s="12">
        <f t="shared" si="0"/>
        <v>12846</v>
      </c>
      <c r="C29" s="13">
        <v>12846</v>
      </c>
      <c r="D29" s="16">
        <v>12260.5003</v>
      </c>
      <c r="E29" s="16">
        <v>4.7755000000000001</v>
      </c>
      <c r="F29" s="16">
        <f t="shared" si="4"/>
        <v>0</v>
      </c>
      <c r="G29" s="30">
        <v>7202.1549000000005</v>
      </c>
      <c r="H29" s="13">
        <v>12846</v>
      </c>
      <c r="I29" s="16">
        <v>4832</v>
      </c>
      <c r="J29" s="16">
        <v>165.8526</v>
      </c>
      <c r="K29" s="16">
        <f t="shared" si="5"/>
        <v>0</v>
      </c>
      <c r="L29" s="30">
        <v>7200.2867999999999</v>
      </c>
      <c r="M29" s="13">
        <v>12846</v>
      </c>
      <c r="N29" s="16">
        <v>12261.0003</v>
      </c>
      <c r="O29" s="16">
        <v>4.7712000000000003</v>
      </c>
      <c r="P29" s="16">
        <f t="shared" si="6"/>
        <v>0</v>
      </c>
      <c r="Q29" s="30">
        <v>7201.6198000000004</v>
      </c>
      <c r="R29" s="47">
        <v>15675</v>
      </c>
      <c r="S29" s="16"/>
      <c r="T29" s="16"/>
      <c r="U29" s="16">
        <f t="shared" si="7"/>
        <v>22.022419430172814</v>
      </c>
      <c r="V29" s="30">
        <v>400</v>
      </c>
      <c r="W29" s="13">
        <v>12846</v>
      </c>
      <c r="X29" s="16">
        <v>10292</v>
      </c>
      <c r="Y29" s="16">
        <v>24.8154</v>
      </c>
      <c r="Z29" s="16">
        <f t="shared" si="8"/>
        <v>0</v>
      </c>
      <c r="AA29" s="30">
        <v>7200.3903</v>
      </c>
      <c r="AB29" s="16">
        <v>15675</v>
      </c>
      <c r="AC29" s="16"/>
      <c r="AD29" s="16"/>
      <c r="AE29" s="16">
        <f t="shared" si="9"/>
        <v>22.022419430172814</v>
      </c>
      <c r="AF29" s="16">
        <v>400</v>
      </c>
      <c r="AG29" s="15">
        <v>12846</v>
      </c>
      <c r="AH29" s="16">
        <f t="shared" si="1"/>
        <v>0</v>
      </c>
      <c r="AI29" s="13">
        <v>12848.4</v>
      </c>
      <c r="AJ29" s="16">
        <f t="shared" si="2"/>
        <v>1.8682858477344202E-2</v>
      </c>
      <c r="AK29" s="13">
        <v>292.8</v>
      </c>
      <c r="AL29" s="13">
        <v>15260</v>
      </c>
      <c r="AM29" s="13">
        <v>58924.72</v>
      </c>
      <c r="AN29" s="13">
        <v>388</v>
      </c>
      <c r="AO29" s="14">
        <v>56.91</v>
      </c>
      <c r="AP29" s="4">
        <v>13405</v>
      </c>
      <c r="AQ29" s="2">
        <v>122.24</v>
      </c>
      <c r="AR29" s="69">
        <f t="shared" si="10"/>
        <v>4.3515491203487464</v>
      </c>
      <c r="AS29" s="4">
        <v>13405</v>
      </c>
      <c r="AT29" s="2">
        <v>54.23</v>
      </c>
      <c r="AU29" s="69">
        <f t="shared" si="11"/>
        <v>4.3515491203487464</v>
      </c>
      <c r="AV29" s="4">
        <v>13405</v>
      </c>
      <c r="AW29" s="2">
        <v>124.21</v>
      </c>
      <c r="AX29" s="69">
        <f t="shared" si="12"/>
        <v>4.3515491203487464</v>
      </c>
      <c r="AY29" s="4">
        <v>13288</v>
      </c>
      <c r="AZ29" s="2">
        <v>252.65</v>
      </c>
      <c r="BA29" s="69">
        <f t="shared" si="13"/>
        <v>3.4407597695780785</v>
      </c>
      <c r="BB29">
        <f t="shared" si="3"/>
        <v>0</v>
      </c>
      <c r="BC29">
        <f t="shared" si="14"/>
        <v>22.022419430172814</v>
      </c>
    </row>
    <row r="30" spans="1:55" x14ac:dyDescent="0.2">
      <c r="A30" s="12">
        <v>28</v>
      </c>
      <c r="B30" s="12">
        <f t="shared" si="0"/>
        <v>13210</v>
      </c>
      <c r="C30" s="13">
        <v>13210</v>
      </c>
      <c r="D30" s="16">
        <v>12609.1682</v>
      </c>
      <c r="E30" s="16">
        <v>4.7649999999999997</v>
      </c>
      <c r="F30" s="16">
        <f t="shared" si="4"/>
        <v>0</v>
      </c>
      <c r="G30" s="30">
        <v>7200.8878000000004</v>
      </c>
      <c r="H30" s="13">
        <v>13210</v>
      </c>
      <c r="I30" s="16">
        <v>4972</v>
      </c>
      <c r="J30" s="16">
        <v>165.68790000000001</v>
      </c>
      <c r="K30" s="16">
        <f t="shared" si="5"/>
        <v>0</v>
      </c>
      <c r="L30" s="30">
        <v>7200.2767000000003</v>
      </c>
      <c r="M30" s="13">
        <v>13210</v>
      </c>
      <c r="N30" s="16">
        <v>11825.642099999999</v>
      </c>
      <c r="O30" s="16">
        <v>11.7064</v>
      </c>
      <c r="P30" s="16">
        <f t="shared" si="6"/>
        <v>0</v>
      </c>
      <c r="Q30" s="30">
        <v>7200.5825999999997</v>
      </c>
      <c r="R30" s="47">
        <v>16100</v>
      </c>
      <c r="S30" s="16"/>
      <c r="T30" s="16"/>
      <c r="U30" s="16">
        <f t="shared" si="7"/>
        <v>21.877365632096897</v>
      </c>
      <c r="V30" s="30">
        <v>400</v>
      </c>
      <c r="W30" s="13">
        <v>13210</v>
      </c>
      <c r="X30" s="16">
        <v>10619</v>
      </c>
      <c r="Y30" s="16">
        <v>24.399699999999999</v>
      </c>
      <c r="Z30" s="16">
        <f t="shared" si="8"/>
        <v>0</v>
      </c>
      <c r="AA30" s="30">
        <v>7200.3852999999999</v>
      </c>
      <c r="AB30" s="16">
        <v>16100</v>
      </c>
      <c r="AC30" s="16"/>
      <c r="AD30" s="16"/>
      <c r="AE30" s="16">
        <f t="shared" si="9"/>
        <v>21.877365632096897</v>
      </c>
      <c r="AF30" s="16">
        <v>400</v>
      </c>
      <c r="AG30" s="15">
        <v>13210</v>
      </c>
      <c r="AH30" s="16">
        <f t="shared" si="1"/>
        <v>0</v>
      </c>
      <c r="AI30" s="13">
        <v>13210.1</v>
      </c>
      <c r="AJ30" s="16">
        <f t="shared" si="2"/>
        <v>7.57002271009567E-4</v>
      </c>
      <c r="AK30" s="13">
        <v>311.27999999999997</v>
      </c>
      <c r="AL30" s="13">
        <v>15643</v>
      </c>
      <c r="AM30" s="13">
        <v>64958.87</v>
      </c>
      <c r="AN30" s="13">
        <v>401.1</v>
      </c>
      <c r="AO30" s="14">
        <v>62.25</v>
      </c>
      <c r="AP30" s="4">
        <v>13904</v>
      </c>
      <c r="AQ30" s="2">
        <v>144.69</v>
      </c>
      <c r="AR30" s="69">
        <f t="shared" si="10"/>
        <v>5.2535957607872819</v>
      </c>
      <c r="AS30" s="4">
        <v>13841</v>
      </c>
      <c r="AT30" s="2">
        <v>214.21</v>
      </c>
      <c r="AU30" s="69">
        <f t="shared" si="11"/>
        <v>4.7766843300529906</v>
      </c>
      <c r="AV30" s="4">
        <v>13815</v>
      </c>
      <c r="AW30" s="2">
        <v>331.34</v>
      </c>
      <c r="AX30" s="69">
        <f t="shared" si="12"/>
        <v>4.579863739591219</v>
      </c>
      <c r="AY30" s="4">
        <v>13916</v>
      </c>
      <c r="AZ30" s="2">
        <v>258.49</v>
      </c>
      <c r="BA30" s="69">
        <f t="shared" si="13"/>
        <v>5.3444360333080994</v>
      </c>
      <c r="BB30">
        <f t="shared" si="3"/>
        <v>0</v>
      </c>
      <c r="BC30">
        <f t="shared" si="14"/>
        <v>21.877365632096897</v>
      </c>
    </row>
    <row r="31" spans="1:55" x14ac:dyDescent="0.2">
      <c r="A31" s="12">
        <v>29</v>
      </c>
      <c r="B31" s="12">
        <f t="shared" si="0"/>
        <v>13013</v>
      </c>
      <c r="C31" s="13">
        <v>13013</v>
      </c>
      <c r="D31" s="16">
        <v>11604.1075</v>
      </c>
      <c r="E31" s="16">
        <v>12.141299999999999</v>
      </c>
      <c r="F31" s="16">
        <f t="shared" si="4"/>
        <v>0</v>
      </c>
      <c r="G31" s="30">
        <v>7200.1795000000002</v>
      </c>
      <c r="H31" s="13">
        <v>13013</v>
      </c>
      <c r="I31" s="16">
        <v>11631.5286</v>
      </c>
      <c r="J31" s="16">
        <v>11.877000000000001</v>
      </c>
      <c r="K31" s="16">
        <f t="shared" si="5"/>
        <v>0</v>
      </c>
      <c r="L31" s="30">
        <v>7200.2574999999997</v>
      </c>
      <c r="M31" s="13">
        <v>13013</v>
      </c>
      <c r="N31" s="16">
        <v>12464.7508</v>
      </c>
      <c r="O31" s="16">
        <v>4.3983999999999996</v>
      </c>
      <c r="P31" s="16">
        <f t="shared" si="6"/>
        <v>0</v>
      </c>
      <c r="Q31" s="30">
        <v>7200.9357</v>
      </c>
      <c r="R31" s="47">
        <v>15865</v>
      </c>
      <c r="S31" s="16"/>
      <c r="T31" s="16"/>
      <c r="U31" s="16">
        <f t="shared" si="7"/>
        <v>21.916544993468072</v>
      </c>
      <c r="V31" s="30">
        <v>400</v>
      </c>
      <c r="W31" s="13">
        <v>13013</v>
      </c>
      <c r="X31" s="16">
        <v>10392</v>
      </c>
      <c r="Y31" s="16">
        <v>25.221299999999999</v>
      </c>
      <c r="Z31" s="16">
        <f t="shared" si="8"/>
        <v>0</v>
      </c>
      <c r="AA31" s="30">
        <v>7200.3077000000003</v>
      </c>
      <c r="AB31" s="16">
        <v>15865</v>
      </c>
      <c r="AC31" s="16"/>
      <c r="AD31" s="16"/>
      <c r="AE31" s="16">
        <f t="shared" si="9"/>
        <v>21.916544993468072</v>
      </c>
      <c r="AF31" s="16">
        <v>400</v>
      </c>
      <c r="AG31" s="15">
        <v>13013</v>
      </c>
      <c r="AH31" s="16">
        <f t="shared" si="1"/>
        <v>0</v>
      </c>
      <c r="AI31" s="13">
        <v>13015.1</v>
      </c>
      <c r="AJ31" s="16">
        <f t="shared" si="2"/>
        <v>1.6137708445403548E-2</v>
      </c>
      <c r="AK31" s="13">
        <v>319.52</v>
      </c>
      <c r="AL31" s="13">
        <v>15437</v>
      </c>
      <c r="AM31" s="13">
        <v>64689.09</v>
      </c>
      <c r="AN31" s="13">
        <v>387.5</v>
      </c>
      <c r="AO31" s="14">
        <v>60.1</v>
      </c>
      <c r="AP31" s="4">
        <v>13638</v>
      </c>
      <c r="AQ31" s="2">
        <v>145.22999999999999</v>
      </c>
      <c r="AR31" s="69">
        <f t="shared" si="10"/>
        <v>4.8028894182740336</v>
      </c>
      <c r="AS31" s="4">
        <v>13638</v>
      </c>
      <c r="AT31" s="2">
        <v>204.36</v>
      </c>
      <c r="AU31" s="69">
        <f t="shared" si="11"/>
        <v>4.8028894182740336</v>
      </c>
      <c r="AV31" s="4">
        <v>13602</v>
      </c>
      <c r="AW31" s="2">
        <v>729.72</v>
      </c>
      <c r="AX31" s="69">
        <f t="shared" si="12"/>
        <v>4.5262429877814494</v>
      </c>
      <c r="AY31" s="4">
        <v>13676</v>
      </c>
      <c r="AZ31" s="2">
        <v>224.17</v>
      </c>
      <c r="BA31" s="69">
        <f t="shared" si="13"/>
        <v>5.0949050949050951</v>
      </c>
      <c r="BB31">
        <f t="shared" si="3"/>
        <v>0</v>
      </c>
      <c r="BC31">
        <f t="shared" si="14"/>
        <v>21.916544993468072</v>
      </c>
    </row>
    <row r="32" spans="1:55" x14ac:dyDescent="0.2">
      <c r="A32" s="12">
        <v>30</v>
      </c>
      <c r="B32" s="12">
        <f t="shared" si="0"/>
        <v>13166</v>
      </c>
      <c r="C32" s="13">
        <v>13166</v>
      </c>
      <c r="D32" s="16">
        <v>11808.525900000001</v>
      </c>
      <c r="E32" s="16">
        <v>11.495699999999999</v>
      </c>
      <c r="F32" s="16">
        <f t="shared" si="4"/>
        <v>0</v>
      </c>
      <c r="G32" s="30">
        <v>7202.1878999999999</v>
      </c>
      <c r="H32" s="13">
        <v>13166</v>
      </c>
      <c r="I32" s="16">
        <v>4971</v>
      </c>
      <c r="J32" s="16">
        <v>164.8562</v>
      </c>
      <c r="K32" s="16">
        <f t="shared" si="5"/>
        <v>0</v>
      </c>
      <c r="L32" s="30">
        <v>7200.2502999999997</v>
      </c>
      <c r="M32" s="13">
        <v>13166</v>
      </c>
      <c r="N32" s="16">
        <v>11808.523800000001</v>
      </c>
      <c r="O32" s="16">
        <v>11.495699999999999</v>
      </c>
      <c r="P32" s="16">
        <f t="shared" si="6"/>
        <v>0</v>
      </c>
      <c r="Q32" s="30">
        <v>7207.0073000000002</v>
      </c>
      <c r="R32" s="47">
        <v>16078</v>
      </c>
      <c r="S32" s="16"/>
      <c r="T32" s="16"/>
      <c r="U32" s="16">
        <f t="shared" si="7"/>
        <v>22.117575573446757</v>
      </c>
      <c r="V32" s="30">
        <v>400</v>
      </c>
      <c r="W32" s="13">
        <v>13166</v>
      </c>
      <c r="X32" s="16">
        <v>10654</v>
      </c>
      <c r="Y32" s="16">
        <v>23.577999999999999</v>
      </c>
      <c r="Z32" s="16">
        <f t="shared" si="8"/>
        <v>0</v>
      </c>
      <c r="AA32" s="30">
        <v>7200.3167999999996</v>
      </c>
      <c r="AB32" s="16">
        <v>16078</v>
      </c>
      <c r="AC32" s="16"/>
      <c r="AD32" s="16"/>
      <c r="AE32" s="16">
        <f t="shared" si="9"/>
        <v>22.117575573446757</v>
      </c>
      <c r="AF32" s="16">
        <v>400</v>
      </c>
      <c r="AG32" s="15">
        <v>13166</v>
      </c>
      <c r="AH32" s="16">
        <f t="shared" si="1"/>
        <v>0</v>
      </c>
      <c r="AI32" s="13">
        <v>13166.4</v>
      </c>
      <c r="AJ32" s="16">
        <f t="shared" si="2"/>
        <v>3.0381285128333298E-3</v>
      </c>
      <c r="AK32" s="13">
        <v>308.18</v>
      </c>
      <c r="AL32" s="13">
        <v>15672</v>
      </c>
      <c r="AM32" s="13">
        <v>65602.34</v>
      </c>
      <c r="AN32" s="13">
        <v>408.7</v>
      </c>
      <c r="AO32" s="14">
        <v>63.01</v>
      </c>
      <c r="AP32" s="4">
        <v>13705</v>
      </c>
      <c r="AQ32" s="2">
        <v>129.03</v>
      </c>
      <c r="AR32" s="69">
        <f t="shared" si="10"/>
        <v>4.0938781710466357</v>
      </c>
      <c r="AS32" s="4">
        <v>13729</v>
      </c>
      <c r="AT32" s="2">
        <v>125.85</v>
      </c>
      <c r="AU32" s="69">
        <f t="shared" si="11"/>
        <v>4.2761658818168007</v>
      </c>
      <c r="AV32" s="4">
        <v>13691</v>
      </c>
      <c r="AW32" s="2">
        <v>266.51</v>
      </c>
      <c r="AX32" s="69">
        <f t="shared" si="12"/>
        <v>3.9875436730973721</v>
      </c>
      <c r="AY32" s="4">
        <v>13668</v>
      </c>
      <c r="AZ32" s="2">
        <v>239.79</v>
      </c>
      <c r="BA32" s="69">
        <f t="shared" si="13"/>
        <v>3.8128512836092967</v>
      </c>
      <c r="BB32">
        <f t="shared" si="3"/>
        <v>0</v>
      </c>
      <c r="BC32">
        <f t="shared" si="14"/>
        <v>22.117575573446757</v>
      </c>
    </row>
    <row r="33" spans="1:55" x14ac:dyDescent="0.2">
      <c r="A33" s="12">
        <v>31</v>
      </c>
      <c r="B33" s="12">
        <f t="shared" si="0"/>
        <v>13261</v>
      </c>
      <c r="C33" s="13">
        <v>13261</v>
      </c>
      <c r="D33" s="16">
        <v>11765.253500000001</v>
      </c>
      <c r="E33" s="16">
        <v>12.7133</v>
      </c>
      <c r="F33" s="16">
        <f t="shared" si="4"/>
        <v>0</v>
      </c>
      <c r="G33" s="30">
        <v>7207.0671000000002</v>
      </c>
      <c r="H33" s="13">
        <v>13261</v>
      </c>
      <c r="I33" s="16">
        <v>11777.0424</v>
      </c>
      <c r="J33" s="16">
        <v>12.6004</v>
      </c>
      <c r="K33" s="16">
        <f t="shared" si="5"/>
        <v>0</v>
      </c>
      <c r="L33" s="30">
        <v>7227.3860000000004</v>
      </c>
      <c r="M33" s="13">
        <v>13261</v>
      </c>
      <c r="N33" s="16">
        <v>11759.7734</v>
      </c>
      <c r="O33" s="16">
        <v>12.7658</v>
      </c>
      <c r="P33" s="16">
        <f t="shared" si="6"/>
        <v>0</v>
      </c>
      <c r="Q33" s="30">
        <v>7200.7012000000004</v>
      </c>
      <c r="R33" s="47">
        <v>16057</v>
      </c>
      <c r="S33" s="16"/>
      <c r="T33" s="16"/>
      <c r="U33" s="16">
        <f t="shared" si="7"/>
        <v>21.084382776562855</v>
      </c>
      <c r="V33" s="30">
        <v>400</v>
      </c>
      <c r="W33" s="13">
        <v>13261</v>
      </c>
      <c r="X33" s="16">
        <v>10582</v>
      </c>
      <c r="Y33" s="16">
        <v>25.316600000000001</v>
      </c>
      <c r="Z33" s="16">
        <f t="shared" si="8"/>
        <v>0</v>
      </c>
      <c r="AA33" s="30">
        <v>7200.3464000000004</v>
      </c>
      <c r="AB33" s="16">
        <v>16057</v>
      </c>
      <c r="AC33" s="16"/>
      <c r="AD33" s="16"/>
      <c r="AE33" s="16">
        <f t="shared" si="9"/>
        <v>21.084382776562855</v>
      </c>
      <c r="AF33" s="16">
        <v>400</v>
      </c>
      <c r="AG33" s="15">
        <v>13261</v>
      </c>
      <c r="AH33" s="16">
        <f t="shared" si="1"/>
        <v>0</v>
      </c>
      <c r="AI33" s="13">
        <v>13262</v>
      </c>
      <c r="AJ33" s="16">
        <f t="shared" si="2"/>
        <v>7.5409094336777015E-3</v>
      </c>
      <c r="AK33" s="13">
        <v>315.58</v>
      </c>
      <c r="AL33" s="13">
        <v>15658</v>
      </c>
      <c r="AM33" s="13">
        <v>64961.08</v>
      </c>
      <c r="AN33" s="13">
        <v>356.9</v>
      </c>
      <c r="AO33" s="14">
        <v>65.3</v>
      </c>
      <c r="AP33" s="4">
        <v>13893</v>
      </c>
      <c r="AQ33" s="2">
        <v>137.04</v>
      </c>
      <c r="AR33" s="69">
        <f t="shared" si="10"/>
        <v>4.7658547620843077</v>
      </c>
      <c r="AS33" s="4">
        <v>13880</v>
      </c>
      <c r="AT33" s="2">
        <v>212.82</v>
      </c>
      <c r="AU33" s="69">
        <f t="shared" si="11"/>
        <v>4.6678229394464967</v>
      </c>
      <c r="AV33" s="4">
        <v>13838</v>
      </c>
      <c r="AW33" s="2">
        <v>299.02999999999997</v>
      </c>
      <c r="AX33" s="69">
        <f t="shared" si="12"/>
        <v>4.3511047432320336</v>
      </c>
      <c r="AY33" s="4">
        <v>13759</v>
      </c>
      <c r="AZ33" s="2">
        <v>269.26</v>
      </c>
      <c r="BA33" s="69">
        <f t="shared" si="13"/>
        <v>3.7553728979714958</v>
      </c>
      <c r="BB33">
        <f t="shared" si="3"/>
        <v>0</v>
      </c>
      <c r="BC33">
        <f t="shared" si="14"/>
        <v>21.084382776562855</v>
      </c>
    </row>
    <row r="34" spans="1:55" x14ac:dyDescent="0.2">
      <c r="A34" s="12">
        <v>32</v>
      </c>
      <c r="B34" s="12">
        <f t="shared" si="0"/>
        <v>13287</v>
      </c>
      <c r="C34" s="13">
        <v>13287</v>
      </c>
      <c r="D34" s="16">
        <v>11782.5301</v>
      </c>
      <c r="E34" s="16">
        <v>12.768599999999999</v>
      </c>
      <c r="F34" s="16">
        <f t="shared" si="4"/>
        <v>0</v>
      </c>
      <c r="G34" s="30">
        <v>7210.5987999999998</v>
      </c>
      <c r="H34" s="13">
        <v>13287</v>
      </c>
      <c r="I34" s="13">
        <v>11650.0254</v>
      </c>
      <c r="J34" s="16">
        <v>14.051299999999999</v>
      </c>
      <c r="K34" s="16">
        <f t="shared" si="5"/>
        <v>0</v>
      </c>
      <c r="L34" s="30">
        <v>7201.0228999999999</v>
      </c>
      <c r="M34" s="13">
        <v>13287</v>
      </c>
      <c r="N34" s="16">
        <v>11789.653399999999</v>
      </c>
      <c r="O34" s="16">
        <v>12.7005</v>
      </c>
      <c r="P34" s="16">
        <f t="shared" si="6"/>
        <v>0</v>
      </c>
      <c r="Q34" s="30">
        <v>7200.2530999999999</v>
      </c>
      <c r="R34" s="47">
        <v>16085</v>
      </c>
      <c r="S34" s="16"/>
      <c r="T34" s="16"/>
      <c r="U34" s="16">
        <f t="shared" si="7"/>
        <v>21.058177165650633</v>
      </c>
      <c r="V34" s="30">
        <v>400</v>
      </c>
      <c r="W34" s="13">
        <v>13287</v>
      </c>
      <c r="X34" s="16">
        <v>10633</v>
      </c>
      <c r="Y34" s="16">
        <v>24.96</v>
      </c>
      <c r="Z34" s="16">
        <f t="shared" si="8"/>
        <v>0</v>
      </c>
      <c r="AA34" s="30">
        <v>7200.3536000000004</v>
      </c>
      <c r="AB34" s="16">
        <v>16085</v>
      </c>
      <c r="AC34" s="16"/>
      <c r="AD34" s="16"/>
      <c r="AE34" s="16">
        <f t="shared" si="9"/>
        <v>21.058177165650633</v>
      </c>
      <c r="AF34" s="16">
        <v>400</v>
      </c>
      <c r="AG34" s="15">
        <v>13287</v>
      </c>
      <c r="AH34" s="16">
        <f t="shared" si="1"/>
        <v>0</v>
      </c>
      <c r="AI34" s="13">
        <v>13288.3</v>
      </c>
      <c r="AJ34" s="16">
        <f t="shared" si="2"/>
        <v>9.7839993979022544E-3</v>
      </c>
      <c r="AK34" s="13">
        <v>343.63</v>
      </c>
      <c r="AL34" s="13">
        <v>15734</v>
      </c>
      <c r="AM34" s="13">
        <v>64343.08</v>
      </c>
      <c r="AN34" s="13">
        <v>386.5</v>
      </c>
      <c r="AO34" s="14">
        <v>71.39</v>
      </c>
      <c r="AP34" s="4">
        <v>13839</v>
      </c>
      <c r="AQ34" s="2">
        <v>153.33000000000001</v>
      </c>
      <c r="AR34" s="69">
        <f t="shared" si="10"/>
        <v>4.1544366674192821</v>
      </c>
      <c r="AS34" s="4">
        <v>14018</v>
      </c>
      <c r="AT34" s="2">
        <v>157.9</v>
      </c>
      <c r="AU34" s="69">
        <f t="shared" si="11"/>
        <v>5.5016181229773462</v>
      </c>
      <c r="AV34" s="4">
        <v>13907</v>
      </c>
      <c r="AW34" s="2">
        <v>255.62</v>
      </c>
      <c r="AX34" s="69">
        <f t="shared" si="12"/>
        <v>4.6662150974636862</v>
      </c>
      <c r="AY34" s="4">
        <v>13904</v>
      </c>
      <c r="AZ34" s="2">
        <v>500.91</v>
      </c>
      <c r="BA34" s="69">
        <f t="shared" si="13"/>
        <v>4.6436366373146685</v>
      </c>
      <c r="BB34">
        <f t="shared" si="3"/>
        <v>0</v>
      </c>
      <c r="BC34">
        <f t="shared" si="14"/>
        <v>21.058177165650633</v>
      </c>
    </row>
    <row r="35" spans="1:55" x14ac:dyDescent="0.2">
      <c r="A35" s="12">
        <v>33</v>
      </c>
      <c r="B35" s="12">
        <f t="shared" ref="B35:B66" si="15">MIN(C35,W35,H35,M35,AG35,AP35,AS35,AV35,AY35)</f>
        <v>13327</v>
      </c>
      <c r="C35" s="13">
        <v>13327</v>
      </c>
      <c r="D35" s="16">
        <v>11620.024299999999</v>
      </c>
      <c r="E35" s="16">
        <v>14.6899</v>
      </c>
      <c r="F35" s="16">
        <f t="shared" si="4"/>
        <v>0</v>
      </c>
      <c r="G35" s="30">
        <v>7200.2506999999996</v>
      </c>
      <c r="H35" s="13">
        <v>13327</v>
      </c>
      <c r="I35" s="16">
        <v>5033</v>
      </c>
      <c r="J35" s="16">
        <v>164.79239999999999</v>
      </c>
      <c r="K35" s="16">
        <f t="shared" si="5"/>
        <v>0</v>
      </c>
      <c r="L35" s="30">
        <v>7200.2786999999998</v>
      </c>
      <c r="M35" s="13">
        <v>13327</v>
      </c>
      <c r="N35" s="16">
        <v>11621.024299999999</v>
      </c>
      <c r="O35" s="16">
        <v>14.680099999999999</v>
      </c>
      <c r="P35" s="16">
        <f t="shared" si="6"/>
        <v>0</v>
      </c>
      <c r="Q35" s="30">
        <v>7201.3762999999999</v>
      </c>
      <c r="R35" s="47">
        <v>16099</v>
      </c>
      <c r="S35" s="16"/>
      <c r="T35" s="16"/>
      <c r="U35" s="16">
        <f t="shared" si="7"/>
        <v>20.799879942972911</v>
      </c>
      <c r="V35" s="30">
        <v>400</v>
      </c>
      <c r="W35" s="13">
        <v>13327</v>
      </c>
      <c r="X35" s="16">
        <v>10596</v>
      </c>
      <c r="Y35" s="16">
        <v>25.773900000000001</v>
      </c>
      <c r="Z35" s="16">
        <f t="shared" si="8"/>
        <v>0</v>
      </c>
      <c r="AA35" s="30">
        <v>7200.5761000000002</v>
      </c>
      <c r="AB35" s="16">
        <v>16099</v>
      </c>
      <c r="AC35" s="16"/>
      <c r="AD35" s="16"/>
      <c r="AE35" s="16">
        <f t="shared" si="9"/>
        <v>20.799879942972911</v>
      </c>
      <c r="AF35" s="16">
        <v>400</v>
      </c>
      <c r="AG35" s="15">
        <v>13327</v>
      </c>
      <c r="AH35" s="16">
        <f t="shared" ref="AH35:AH66" si="16">(AG35-B35)/B35*100</f>
        <v>0</v>
      </c>
      <c r="AI35" s="13">
        <v>13327.4</v>
      </c>
      <c r="AJ35" s="16">
        <f t="shared" ref="AJ35:AJ66" si="17">(AI35-B35)/B35*100</f>
        <v>3.0014256771939384E-3</v>
      </c>
      <c r="AK35" s="13">
        <v>351.67</v>
      </c>
      <c r="AL35" s="13">
        <v>15767</v>
      </c>
      <c r="AM35" s="13">
        <v>67577.86</v>
      </c>
      <c r="AN35" s="13">
        <v>389.5</v>
      </c>
      <c r="AO35" s="14">
        <v>73.06</v>
      </c>
      <c r="AP35" s="4">
        <v>13802</v>
      </c>
      <c r="AQ35" s="2">
        <v>225.97</v>
      </c>
      <c r="AR35" s="69">
        <f t="shared" si="10"/>
        <v>3.5641929916710438</v>
      </c>
      <c r="AS35" s="4">
        <v>14008</v>
      </c>
      <c r="AT35" s="2">
        <v>288.19</v>
      </c>
      <c r="AU35" s="69">
        <f t="shared" si="11"/>
        <v>5.1099272154273283</v>
      </c>
      <c r="AV35" s="4">
        <v>13802</v>
      </c>
      <c r="AW35" s="2">
        <v>353.06</v>
      </c>
      <c r="AX35" s="69">
        <f t="shared" si="12"/>
        <v>3.5641929916710438</v>
      </c>
      <c r="AY35" s="4">
        <v>13914</v>
      </c>
      <c r="AZ35" s="2">
        <v>337.72</v>
      </c>
      <c r="BA35" s="69">
        <f t="shared" si="13"/>
        <v>4.4045921812861106</v>
      </c>
      <c r="BB35">
        <f t="shared" ref="BB35:BB66" si="18">(W35-B35)/B35*100</f>
        <v>0</v>
      </c>
      <c r="BC35">
        <f t="shared" si="14"/>
        <v>20.799879942972911</v>
      </c>
    </row>
    <row r="36" spans="1:55" x14ac:dyDescent="0.2">
      <c r="A36" s="12">
        <v>34</v>
      </c>
      <c r="B36" s="12">
        <f t="shared" si="15"/>
        <v>13846</v>
      </c>
      <c r="C36" s="13">
        <v>13846</v>
      </c>
      <c r="D36" s="16">
        <v>12281.0206</v>
      </c>
      <c r="E36" s="16">
        <v>12.7431</v>
      </c>
      <c r="F36" s="16">
        <f t="shared" si="4"/>
        <v>0</v>
      </c>
      <c r="G36" s="30">
        <v>7208.8125</v>
      </c>
      <c r="H36" s="13">
        <v>13846</v>
      </c>
      <c r="I36" s="16">
        <v>5252</v>
      </c>
      <c r="J36" s="16">
        <v>163.63290000000001</v>
      </c>
      <c r="K36" s="16">
        <f t="shared" si="5"/>
        <v>0</v>
      </c>
      <c r="L36" s="30">
        <v>7200.3698999999997</v>
      </c>
      <c r="M36" s="13">
        <v>13846</v>
      </c>
      <c r="N36" s="16">
        <v>11123</v>
      </c>
      <c r="O36" s="16">
        <v>24.480799999999999</v>
      </c>
      <c r="P36" s="16">
        <f t="shared" si="6"/>
        <v>0</v>
      </c>
      <c r="Q36" s="30">
        <v>7200.2663000000002</v>
      </c>
      <c r="R36" s="47">
        <v>16886</v>
      </c>
      <c r="S36" s="16"/>
      <c r="T36" s="16"/>
      <c r="U36" s="16">
        <f t="shared" si="7"/>
        <v>21.95579950888343</v>
      </c>
      <c r="V36" s="30">
        <v>400</v>
      </c>
      <c r="W36" s="13">
        <v>13846</v>
      </c>
      <c r="X36" s="16">
        <v>11123</v>
      </c>
      <c r="Y36" s="16">
        <v>24.480799999999999</v>
      </c>
      <c r="Z36" s="16">
        <f t="shared" si="8"/>
        <v>0</v>
      </c>
      <c r="AA36" s="30">
        <v>7200.3996999999999</v>
      </c>
      <c r="AB36" s="16">
        <v>16886</v>
      </c>
      <c r="AC36" s="16"/>
      <c r="AD36" s="16"/>
      <c r="AE36" s="16">
        <f t="shared" si="9"/>
        <v>21.95579950888343</v>
      </c>
      <c r="AF36" s="16">
        <v>400</v>
      </c>
      <c r="AG36" s="15">
        <v>13846</v>
      </c>
      <c r="AH36" s="16">
        <f t="shared" si="16"/>
        <v>0</v>
      </c>
      <c r="AI36" s="13">
        <v>13846.2</v>
      </c>
      <c r="AJ36" s="16">
        <f t="shared" si="17"/>
        <v>1.4444604940107438E-3</v>
      </c>
      <c r="AK36" s="13">
        <v>372.61</v>
      </c>
      <c r="AL36" s="13">
        <v>16398</v>
      </c>
      <c r="AM36" s="13">
        <v>67396.95</v>
      </c>
      <c r="AN36" s="13">
        <v>443.2</v>
      </c>
      <c r="AO36" s="14">
        <v>82.09</v>
      </c>
      <c r="AP36" s="4">
        <v>14408</v>
      </c>
      <c r="AQ36" s="2">
        <v>235.45</v>
      </c>
      <c r="AR36" s="69">
        <f t="shared" si="10"/>
        <v>4.0589339881554238</v>
      </c>
      <c r="AS36" s="4">
        <v>14439</v>
      </c>
      <c r="AT36" s="2">
        <v>217.19</v>
      </c>
      <c r="AU36" s="69">
        <f t="shared" si="11"/>
        <v>4.2828253647262748</v>
      </c>
      <c r="AV36" s="4">
        <v>14518</v>
      </c>
      <c r="AW36" s="2">
        <v>545.91999999999996</v>
      </c>
      <c r="AX36" s="69">
        <f t="shared" si="12"/>
        <v>4.8533872598584429</v>
      </c>
      <c r="AY36" s="4">
        <v>14554</v>
      </c>
      <c r="AZ36" s="2">
        <v>418.44</v>
      </c>
      <c r="BA36" s="69">
        <f t="shared" si="13"/>
        <v>5.1133901487794304</v>
      </c>
      <c r="BB36">
        <f t="shared" si="18"/>
        <v>0</v>
      </c>
      <c r="BC36">
        <f t="shared" si="14"/>
        <v>21.95579950888343</v>
      </c>
    </row>
    <row r="37" spans="1:55" x14ac:dyDescent="0.2">
      <c r="A37" s="12">
        <v>35</v>
      </c>
      <c r="B37" s="12">
        <f t="shared" si="15"/>
        <v>12368</v>
      </c>
      <c r="C37" s="13">
        <v>12368</v>
      </c>
      <c r="D37" s="16">
        <v>11844.0028</v>
      </c>
      <c r="E37" s="16">
        <v>4.4241999999999999</v>
      </c>
      <c r="F37" s="16">
        <f t="shared" si="4"/>
        <v>0</v>
      </c>
      <c r="G37" s="30">
        <v>7203.0227999999997</v>
      </c>
      <c r="H37" s="13">
        <v>12368</v>
      </c>
      <c r="I37" s="16">
        <v>11154.520500000001</v>
      </c>
      <c r="J37" s="16">
        <v>10.8788</v>
      </c>
      <c r="K37" s="16">
        <f t="shared" si="5"/>
        <v>0</v>
      </c>
      <c r="L37" s="30">
        <v>7273.4889000000003</v>
      </c>
      <c r="M37" s="13">
        <v>12368</v>
      </c>
      <c r="N37" s="16">
        <v>11126.5327</v>
      </c>
      <c r="O37" s="16">
        <v>11.1577</v>
      </c>
      <c r="P37" s="16">
        <f t="shared" si="6"/>
        <v>0</v>
      </c>
      <c r="Q37" s="30">
        <v>7200.7876999999999</v>
      </c>
      <c r="R37" s="47">
        <v>14896</v>
      </c>
      <c r="S37" s="16"/>
      <c r="T37" s="16"/>
      <c r="U37" s="16">
        <f t="shared" si="7"/>
        <v>20.439844760672703</v>
      </c>
      <c r="V37" s="30">
        <v>400</v>
      </c>
      <c r="W37" s="13">
        <v>12368</v>
      </c>
      <c r="X37" s="16">
        <v>9911</v>
      </c>
      <c r="Y37" s="16">
        <v>24.790600000000001</v>
      </c>
      <c r="Z37" s="16">
        <f t="shared" si="8"/>
        <v>0</v>
      </c>
      <c r="AA37" s="30">
        <v>7200.3549000000003</v>
      </c>
      <c r="AB37" s="16">
        <v>14896</v>
      </c>
      <c r="AC37" s="16"/>
      <c r="AD37" s="16"/>
      <c r="AE37" s="16">
        <f t="shared" si="9"/>
        <v>20.439844760672703</v>
      </c>
      <c r="AF37" s="16">
        <v>400</v>
      </c>
      <c r="AG37" s="15">
        <v>12368</v>
      </c>
      <c r="AH37" s="16">
        <f t="shared" si="16"/>
        <v>0</v>
      </c>
      <c r="AI37" s="13">
        <v>12368.8</v>
      </c>
      <c r="AJ37" s="16">
        <f t="shared" si="17"/>
        <v>6.4683053040044663E-3</v>
      </c>
      <c r="AK37" s="13">
        <v>289.3</v>
      </c>
      <c r="AL37" s="13">
        <v>14654</v>
      </c>
      <c r="AM37" s="13">
        <v>64983.82</v>
      </c>
      <c r="AN37" s="13">
        <v>381.2</v>
      </c>
      <c r="AO37" s="14">
        <v>57.16</v>
      </c>
      <c r="AP37" s="4">
        <v>12809</v>
      </c>
      <c r="AQ37" s="2">
        <v>202.38</v>
      </c>
      <c r="AR37" s="69">
        <f t="shared" si="10"/>
        <v>3.5656532988357053</v>
      </c>
      <c r="AS37" s="4">
        <v>12903</v>
      </c>
      <c r="AT37" s="2">
        <v>151.43</v>
      </c>
      <c r="AU37" s="69">
        <f t="shared" si="11"/>
        <v>4.3256791720569208</v>
      </c>
      <c r="AV37" s="4">
        <v>12809</v>
      </c>
      <c r="AW37" s="2">
        <v>286.14999999999998</v>
      </c>
      <c r="AX37" s="69">
        <f t="shared" si="12"/>
        <v>3.5656532988357053</v>
      </c>
      <c r="AY37" s="4">
        <v>12861</v>
      </c>
      <c r="AZ37" s="2">
        <v>285.41000000000003</v>
      </c>
      <c r="BA37" s="69">
        <f t="shared" si="13"/>
        <v>3.9860931435963773</v>
      </c>
      <c r="BB37">
        <f t="shared" si="18"/>
        <v>0</v>
      </c>
      <c r="BC37">
        <f t="shared" si="14"/>
        <v>20.439844760672703</v>
      </c>
    </row>
    <row r="38" spans="1:55" x14ac:dyDescent="0.2">
      <c r="A38" s="12">
        <v>36</v>
      </c>
      <c r="B38" s="12">
        <f t="shared" si="15"/>
        <v>13428</v>
      </c>
      <c r="C38" s="13">
        <v>13428</v>
      </c>
      <c r="D38" s="16">
        <v>11912.5232</v>
      </c>
      <c r="E38" s="16">
        <v>12.7217</v>
      </c>
      <c r="F38" s="16">
        <f t="shared" si="4"/>
        <v>0</v>
      </c>
      <c r="G38" s="30">
        <v>7200.7629999999999</v>
      </c>
      <c r="H38" s="13">
        <v>13428</v>
      </c>
      <c r="I38" s="16">
        <v>11830.0254</v>
      </c>
      <c r="J38" s="16">
        <v>13.5078</v>
      </c>
      <c r="K38" s="16">
        <f t="shared" si="5"/>
        <v>0</v>
      </c>
      <c r="L38" s="30">
        <v>7200.2831999999999</v>
      </c>
      <c r="M38" s="13">
        <v>13428</v>
      </c>
      <c r="N38" s="16">
        <v>11912.5229</v>
      </c>
      <c r="O38" s="16">
        <v>12.7217</v>
      </c>
      <c r="P38" s="16">
        <f t="shared" si="6"/>
        <v>0</v>
      </c>
      <c r="Q38" s="30">
        <v>7204.8077999999996</v>
      </c>
      <c r="R38" s="47">
        <v>16268</v>
      </c>
      <c r="S38" s="16"/>
      <c r="T38" s="16"/>
      <c r="U38" s="16">
        <f t="shared" si="7"/>
        <v>21.149836163240991</v>
      </c>
      <c r="V38" s="30">
        <v>400</v>
      </c>
      <c r="W38" s="13">
        <v>13428</v>
      </c>
      <c r="X38" s="16">
        <v>10743</v>
      </c>
      <c r="Y38" s="16">
        <v>24.992999999999999</v>
      </c>
      <c r="Z38" s="16">
        <f t="shared" si="8"/>
        <v>0</v>
      </c>
      <c r="AA38" s="30">
        <v>7200.3262999999997</v>
      </c>
      <c r="AB38" s="16">
        <v>16268</v>
      </c>
      <c r="AC38" s="16"/>
      <c r="AD38" s="16"/>
      <c r="AE38" s="16">
        <f t="shared" si="9"/>
        <v>21.149836163240991</v>
      </c>
      <c r="AF38" s="16">
        <v>400</v>
      </c>
      <c r="AG38" s="15">
        <v>13428</v>
      </c>
      <c r="AH38" s="16">
        <f t="shared" si="16"/>
        <v>0</v>
      </c>
      <c r="AI38" s="13">
        <v>13429.5</v>
      </c>
      <c r="AJ38" s="16">
        <f t="shared" si="17"/>
        <v>1.1170688114387846E-2</v>
      </c>
      <c r="AK38" s="13">
        <v>323.87</v>
      </c>
      <c r="AL38" s="13">
        <v>15965</v>
      </c>
      <c r="AM38" s="13">
        <v>64596.62</v>
      </c>
      <c r="AN38" s="13">
        <v>382.7</v>
      </c>
      <c r="AO38" s="14">
        <v>66.61</v>
      </c>
      <c r="AP38" s="4">
        <v>13934</v>
      </c>
      <c r="AQ38" s="2">
        <v>195.27</v>
      </c>
      <c r="AR38" s="69">
        <f t="shared" si="10"/>
        <v>3.7682454572535002</v>
      </c>
      <c r="AS38" s="4">
        <v>13917</v>
      </c>
      <c r="AT38" s="2">
        <v>190.87</v>
      </c>
      <c r="AU38" s="69">
        <f t="shared" si="11"/>
        <v>3.6416443252904376</v>
      </c>
      <c r="AV38" s="4">
        <v>13953</v>
      </c>
      <c r="AW38" s="2">
        <v>355.73</v>
      </c>
      <c r="AX38" s="69">
        <f t="shared" si="12"/>
        <v>3.9097408400357461</v>
      </c>
      <c r="AY38" s="4">
        <v>14024</v>
      </c>
      <c r="AZ38" s="2">
        <v>397.96</v>
      </c>
      <c r="BA38" s="69">
        <f t="shared" si="13"/>
        <v>4.438486744116771</v>
      </c>
      <c r="BB38">
        <f t="shared" si="18"/>
        <v>0</v>
      </c>
      <c r="BC38">
        <f t="shared" si="14"/>
        <v>21.149836163240991</v>
      </c>
    </row>
    <row r="39" spans="1:55" x14ac:dyDescent="0.2">
      <c r="A39" s="12">
        <v>37</v>
      </c>
      <c r="B39" s="12">
        <f t="shared" si="15"/>
        <v>13263</v>
      </c>
      <c r="C39" s="13">
        <v>13263</v>
      </c>
      <c r="D39" s="16">
        <v>11689.0231</v>
      </c>
      <c r="E39" s="16">
        <v>13.465400000000001</v>
      </c>
      <c r="F39" s="16">
        <f t="shared" si="4"/>
        <v>0</v>
      </c>
      <c r="G39" s="30">
        <v>7200.8438999999998</v>
      </c>
      <c r="H39" s="13">
        <v>13263</v>
      </c>
      <c r="I39" s="16">
        <v>11689.0231</v>
      </c>
      <c r="J39" s="16">
        <v>13.465400000000001</v>
      </c>
      <c r="K39" s="16">
        <f t="shared" si="5"/>
        <v>0</v>
      </c>
      <c r="L39" s="30">
        <v>7200.9005999999999</v>
      </c>
      <c r="M39" s="13">
        <v>13263</v>
      </c>
      <c r="N39" s="16">
        <v>11780.5236</v>
      </c>
      <c r="O39" s="16">
        <v>12.584099999999999</v>
      </c>
      <c r="P39" s="16">
        <f t="shared" si="6"/>
        <v>0</v>
      </c>
      <c r="Q39" s="30">
        <v>7207.9628000000002</v>
      </c>
      <c r="R39" s="47">
        <v>16047</v>
      </c>
      <c r="S39" s="16"/>
      <c r="T39" s="16"/>
      <c r="U39" s="16">
        <f t="shared" si="7"/>
        <v>20.990726080072381</v>
      </c>
      <c r="V39" s="30">
        <v>400</v>
      </c>
      <c r="W39" s="13">
        <v>13263</v>
      </c>
      <c r="X39" s="16">
        <v>10631</v>
      </c>
      <c r="Y39" s="16">
        <v>24.7578</v>
      </c>
      <c r="Z39" s="16">
        <f t="shared" si="8"/>
        <v>0</v>
      </c>
      <c r="AA39" s="30">
        <v>7200.4278000000004</v>
      </c>
      <c r="AB39" s="16">
        <v>16047</v>
      </c>
      <c r="AC39" s="16"/>
      <c r="AD39" s="16"/>
      <c r="AE39" s="16">
        <f t="shared" si="9"/>
        <v>20.990726080072381</v>
      </c>
      <c r="AF39" s="16">
        <v>400</v>
      </c>
      <c r="AG39" s="15">
        <v>13263</v>
      </c>
      <c r="AH39" s="16">
        <f t="shared" si="16"/>
        <v>0</v>
      </c>
      <c r="AI39" s="13">
        <v>13263.4</v>
      </c>
      <c r="AJ39" s="16">
        <f t="shared" si="17"/>
        <v>3.0159089195478869E-3</v>
      </c>
      <c r="AK39" s="13">
        <v>349.32</v>
      </c>
      <c r="AL39" s="13">
        <v>15652</v>
      </c>
      <c r="AM39" s="13">
        <v>65889.03</v>
      </c>
      <c r="AN39" s="13">
        <v>402.6</v>
      </c>
      <c r="AO39" s="14">
        <v>70.22</v>
      </c>
      <c r="AP39" s="4">
        <v>13943</v>
      </c>
      <c r="AQ39" s="2">
        <v>178.4</v>
      </c>
      <c r="AR39" s="69">
        <f t="shared" si="10"/>
        <v>5.1270451632360698</v>
      </c>
      <c r="AS39" s="4">
        <v>13943</v>
      </c>
      <c r="AT39" s="2">
        <v>364.91</v>
      </c>
      <c r="AU39" s="69">
        <f t="shared" si="11"/>
        <v>5.1270451632360698</v>
      </c>
      <c r="AV39" s="4">
        <v>13917</v>
      </c>
      <c r="AW39" s="2">
        <v>294.35000000000002</v>
      </c>
      <c r="AX39" s="69">
        <f t="shared" si="12"/>
        <v>4.9310110834652798</v>
      </c>
      <c r="AY39" s="4">
        <v>13893</v>
      </c>
      <c r="AZ39" s="2">
        <v>260.41000000000003</v>
      </c>
      <c r="BA39" s="69">
        <f t="shared" si="13"/>
        <v>4.7500565482922417</v>
      </c>
      <c r="BB39">
        <f t="shared" si="18"/>
        <v>0</v>
      </c>
      <c r="BC39">
        <f t="shared" si="14"/>
        <v>20.990726080072381</v>
      </c>
    </row>
    <row r="40" spans="1:55" x14ac:dyDescent="0.2">
      <c r="A40" s="12">
        <v>38</v>
      </c>
      <c r="B40" s="12">
        <f t="shared" si="15"/>
        <v>13213</v>
      </c>
      <c r="C40" s="13">
        <v>13213</v>
      </c>
      <c r="D40" s="16">
        <v>11711.0214</v>
      </c>
      <c r="E40" s="16">
        <v>12.8253</v>
      </c>
      <c r="F40" s="16">
        <f t="shared" si="4"/>
        <v>0</v>
      </c>
      <c r="G40" s="30">
        <v>7200.2371000000003</v>
      </c>
      <c r="H40" s="13">
        <v>13213</v>
      </c>
      <c r="I40" s="16">
        <v>11591.023800000001</v>
      </c>
      <c r="J40" s="16">
        <v>13.993399999999999</v>
      </c>
      <c r="K40" s="16">
        <f t="shared" si="5"/>
        <v>0</v>
      </c>
      <c r="L40" s="30">
        <v>7200.9650000000001</v>
      </c>
      <c r="M40" s="13">
        <v>13213</v>
      </c>
      <c r="N40" s="16">
        <v>11592.0236</v>
      </c>
      <c r="O40" s="16">
        <v>13.983499999999999</v>
      </c>
      <c r="P40" s="16">
        <f t="shared" si="6"/>
        <v>0</v>
      </c>
      <c r="Q40" s="30">
        <v>7200.63</v>
      </c>
      <c r="R40" s="47">
        <v>16104</v>
      </c>
      <c r="S40" s="16"/>
      <c r="T40" s="16"/>
      <c r="U40" s="16">
        <f t="shared" si="7"/>
        <v>21.879966699462649</v>
      </c>
      <c r="V40" s="30">
        <v>400</v>
      </c>
      <c r="W40" s="13">
        <v>13213</v>
      </c>
      <c r="X40" s="16">
        <v>10523</v>
      </c>
      <c r="Y40" s="16">
        <v>25.563099999999999</v>
      </c>
      <c r="Z40" s="16">
        <f t="shared" si="8"/>
        <v>0</v>
      </c>
      <c r="AA40" s="30">
        <v>7200.4750999999997</v>
      </c>
      <c r="AB40" s="16">
        <v>16104</v>
      </c>
      <c r="AC40" s="16"/>
      <c r="AD40" s="16"/>
      <c r="AE40" s="16">
        <f t="shared" si="9"/>
        <v>21.879966699462649</v>
      </c>
      <c r="AF40" s="16">
        <v>400</v>
      </c>
      <c r="AG40" s="15">
        <v>13213</v>
      </c>
      <c r="AH40" s="16">
        <f t="shared" si="16"/>
        <v>0</v>
      </c>
      <c r="AI40" s="13">
        <v>13215.3</v>
      </c>
      <c r="AJ40" s="16">
        <f t="shared" si="17"/>
        <v>1.7407099069093109E-2</v>
      </c>
      <c r="AK40" s="13">
        <v>373.78</v>
      </c>
      <c r="AL40" s="13">
        <v>15690</v>
      </c>
      <c r="AM40" s="13">
        <v>70450.039999999994</v>
      </c>
      <c r="AN40" s="13">
        <v>426.5</v>
      </c>
      <c r="AO40" s="14">
        <v>73.260000000000005</v>
      </c>
      <c r="AP40" s="4">
        <v>13846</v>
      </c>
      <c r="AQ40" s="2">
        <v>236.49</v>
      </c>
      <c r="AR40" s="69">
        <f t="shared" si="10"/>
        <v>4.7907363959736626</v>
      </c>
      <c r="AS40" s="4">
        <v>13790</v>
      </c>
      <c r="AT40" s="2">
        <v>81.97</v>
      </c>
      <c r="AU40" s="69">
        <f t="shared" si="11"/>
        <v>4.3669113751608268</v>
      </c>
      <c r="AV40" s="4">
        <v>13846</v>
      </c>
      <c r="AW40" s="2">
        <v>489.94</v>
      </c>
      <c r="AX40" s="69">
        <f t="shared" si="12"/>
        <v>4.7907363959736626</v>
      </c>
      <c r="AY40" s="4">
        <v>13785</v>
      </c>
      <c r="AZ40" s="2">
        <v>559.95000000000005</v>
      </c>
      <c r="BA40" s="69">
        <f t="shared" si="13"/>
        <v>4.3290698554453941</v>
      </c>
      <c r="BB40">
        <f t="shared" si="18"/>
        <v>0</v>
      </c>
      <c r="BC40">
        <f t="shared" si="14"/>
        <v>21.879966699462649</v>
      </c>
    </row>
    <row r="41" spans="1:55" x14ac:dyDescent="0.2">
      <c r="A41" s="12">
        <v>39</v>
      </c>
      <c r="B41" s="12">
        <f t="shared" si="15"/>
        <v>13746</v>
      </c>
      <c r="C41" s="13">
        <v>13746</v>
      </c>
      <c r="D41" s="16">
        <v>11983.0231</v>
      </c>
      <c r="E41" s="16">
        <v>14.712300000000001</v>
      </c>
      <c r="F41" s="16">
        <f t="shared" si="4"/>
        <v>0</v>
      </c>
      <c r="G41" s="30">
        <v>7202.9629999999997</v>
      </c>
      <c r="H41" s="13">
        <v>13746</v>
      </c>
      <c r="I41" s="16">
        <v>5093</v>
      </c>
      <c r="J41" s="16">
        <v>169.8999</v>
      </c>
      <c r="K41" s="16">
        <f t="shared" si="5"/>
        <v>0</v>
      </c>
      <c r="L41" s="30">
        <v>7200.3163999999997</v>
      </c>
      <c r="M41" s="13">
        <v>13746</v>
      </c>
      <c r="N41" s="16">
        <v>12119.5211</v>
      </c>
      <c r="O41" s="16">
        <v>13.420299999999999</v>
      </c>
      <c r="P41" s="16">
        <f t="shared" si="6"/>
        <v>0</v>
      </c>
      <c r="Q41" s="30">
        <v>7200.2826999999997</v>
      </c>
      <c r="R41" s="47">
        <v>16464</v>
      </c>
      <c r="S41" s="16"/>
      <c r="T41" s="16"/>
      <c r="U41" s="16">
        <f t="shared" si="7"/>
        <v>19.773024879965082</v>
      </c>
      <c r="V41" s="30">
        <v>400</v>
      </c>
      <c r="W41" s="13">
        <v>13746</v>
      </c>
      <c r="X41" s="16">
        <v>10967</v>
      </c>
      <c r="Y41" s="16">
        <v>25.339700000000001</v>
      </c>
      <c r="Z41" s="16">
        <f t="shared" si="8"/>
        <v>0</v>
      </c>
      <c r="AA41" s="30">
        <v>7200.4053000000004</v>
      </c>
      <c r="AB41" s="16">
        <v>16464</v>
      </c>
      <c r="AC41" s="16"/>
      <c r="AD41" s="16"/>
      <c r="AE41" s="16">
        <f t="shared" si="9"/>
        <v>19.773024879965082</v>
      </c>
      <c r="AF41" s="16">
        <v>400</v>
      </c>
      <c r="AG41" s="15">
        <v>13746</v>
      </c>
      <c r="AH41" s="16">
        <f t="shared" si="16"/>
        <v>0</v>
      </c>
      <c r="AI41" s="13">
        <v>13746</v>
      </c>
      <c r="AJ41" s="16">
        <f t="shared" si="17"/>
        <v>0</v>
      </c>
      <c r="AK41" s="13">
        <v>363.93</v>
      </c>
      <c r="AL41" s="13">
        <v>16338</v>
      </c>
      <c r="AM41" s="13">
        <v>72043.88</v>
      </c>
      <c r="AN41" s="13">
        <v>451</v>
      </c>
      <c r="AO41" s="14">
        <v>81.88</v>
      </c>
      <c r="AP41" s="4">
        <v>14286</v>
      </c>
      <c r="AQ41" s="2">
        <v>286.74</v>
      </c>
      <c r="AR41" s="69">
        <f t="shared" si="10"/>
        <v>3.9284155390659103</v>
      </c>
      <c r="AS41" s="4">
        <v>14375</v>
      </c>
      <c r="AT41" s="2">
        <v>290.83999999999997</v>
      </c>
      <c r="AU41" s="69">
        <f t="shared" si="11"/>
        <v>4.5758766186526989</v>
      </c>
      <c r="AV41" s="4">
        <v>14323</v>
      </c>
      <c r="AW41" s="2">
        <v>403.06</v>
      </c>
      <c r="AX41" s="69">
        <f t="shared" si="12"/>
        <v>4.1975847519278329</v>
      </c>
      <c r="AY41" s="4">
        <v>14269</v>
      </c>
      <c r="AZ41" s="2">
        <v>300.47000000000003</v>
      </c>
      <c r="BA41" s="69">
        <f t="shared" si="13"/>
        <v>3.8047431980212423</v>
      </c>
      <c r="BB41">
        <f t="shared" si="18"/>
        <v>0</v>
      </c>
      <c r="BC41">
        <f t="shared" si="14"/>
        <v>19.773024879965082</v>
      </c>
    </row>
    <row r="42" spans="1:55" x14ac:dyDescent="0.2">
      <c r="A42" s="12">
        <v>40</v>
      </c>
      <c r="B42" s="12">
        <f t="shared" si="15"/>
        <v>13483</v>
      </c>
      <c r="C42" s="13">
        <v>13483</v>
      </c>
      <c r="D42" s="16">
        <v>12067.0214</v>
      </c>
      <c r="E42" s="16">
        <v>11.734299999999999</v>
      </c>
      <c r="F42" s="16">
        <f t="shared" si="4"/>
        <v>0</v>
      </c>
      <c r="G42" s="30">
        <v>7200.5781999999999</v>
      </c>
      <c r="H42" s="13">
        <v>13483</v>
      </c>
      <c r="I42" s="16">
        <v>12075.3537</v>
      </c>
      <c r="J42" s="16">
        <v>11.6572</v>
      </c>
      <c r="K42" s="16">
        <f t="shared" si="5"/>
        <v>0</v>
      </c>
      <c r="L42" s="30">
        <v>7300.9781000000003</v>
      </c>
      <c r="M42" s="13">
        <v>13483</v>
      </c>
      <c r="N42" s="16">
        <v>12067.0201</v>
      </c>
      <c r="O42" s="16">
        <v>11.734299999999999</v>
      </c>
      <c r="P42" s="16">
        <f t="shared" si="6"/>
        <v>0</v>
      </c>
      <c r="Q42" s="30">
        <v>7200.9517999999998</v>
      </c>
      <c r="R42" s="47">
        <v>16208</v>
      </c>
      <c r="S42" s="16"/>
      <c r="T42" s="16"/>
      <c r="U42" s="16">
        <f t="shared" si="7"/>
        <v>20.210635615219164</v>
      </c>
      <c r="V42" s="30">
        <v>400</v>
      </c>
      <c r="W42" s="13">
        <v>13483</v>
      </c>
      <c r="X42" s="16">
        <v>10849</v>
      </c>
      <c r="Y42" s="16">
        <v>24.278700000000001</v>
      </c>
      <c r="Z42" s="16">
        <f t="shared" si="8"/>
        <v>0</v>
      </c>
      <c r="AA42" s="30">
        <v>7200.4845999999998</v>
      </c>
      <c r="AB42" s="16">
        <v>16208</v>
      </c>
      <c r="AC42" s="16"/>
      <c r="AD42" s="16"/>
      <c r="AE42" s="16">
        <f t="shared" si="9"/>
        <v>20.210635615219164</v>
      </c>
      <c r="AF42" s="16">
        <v>400</v>
      </c>
      <c r="AG42" s="15">
        <v>13483</v>
      </c>
      <c r="AH42" s="16">
        <f t="shared" si="16"/>
        <v>0</v>
      </c>
      <c r="AI42" s="13">
        <v>13483.3</v>
      </c>
      <c r="AJ42" s="16">
        <f t="shared" si="17"/>
        <v>2.2250241044224016E-3</v>
      </c>
      <c r="AK42" s="13">
        <v>355.17</v>
      </c>
      <c r="AL42" s="13">
        <v>16021</v>
      </c>
      <c r="AM42" s="13">
        <v>73584.88</v>
      </c>
      <c r="AN42" s="13">
        <v>435.8</v>
      </c>
      <c r="AO42" s="14">
        <v>79.459999999999994</v>
      </c>
      <c r="AP42" s="4">
        <v>14163</v>
      </c>
      <c r="AQ42" s="2">
        <v>264.52999999999997</v>
      </c>
      <c r="AR42" s="69">
        <f t="shared" si="10"/>
        <v>5.043387970036342</v>
      </c>
      <c r="AS42" s="4">
        <v>14172</v>
      </c>
      <c r="AT42" s="2">
        <v>270.83</v>
      </c>
      <c r="AU42" s="69">
        <f t="shared" si="11"/>
        <v>5.1101386931691755</v>
      </c>
      <c r="AV42" s="4">
        <v>14093</v>
      </c>
      <c r="AW42" s="2">
        <v>505.21</v>
      </c>
      <c r="AX42" s="69">
        <f t="shared" si="12"/>
        <v>4.5242156790031895</v>
      </c>
      <c r="AY42" s="4">
        <v>14055</v>
      </c>
      <c r="AZ42" s="2">
        <v>563.6</v>
      </c>
      <c r="BA42" s="69">
        <f t="shared" si="13"/>
        <v>4.2423792924423349</v>
      </c>
      <c r="BB42">
        <f t="shared" si="18"/>
        <v>0</v>
      </c>
      <c r="BC42">
        <f t="shared" si="14"/>
        <v>20.210635615219164</v>
      </c>
    </row>
    <row r="43" spans="1:55" x14ac:dyDescent="0.2">
      <c r="A43" s="12">
        <v>41</v>
      </c>
      <c r="B43" s="12">
        <f t="shared" si="15"/>
        <v>13081</v>
      </c>
      <c r="C43" s="13">
        <v>13081</v>
      </c>
      <c r="D43" s="16">
        <v>11467.023999999999</v>
      </c>
      <c r="E43" s="16">
        <v>14.0749</v>
      </c>
      <c r="F43" s="16">
        <f t="shared" si="4"/>
        <v>0</v>
      </c>
      <c r="G43" s="30">
        <v>7201.1817000000001</v>
      </c>
      <c r="H43" s="13">
        <v>13081</v>
      </c>
      <c r="I43" s="16">
        <v>4899</v>
      </c>
      <c r="J43" s="16">
        <v>167.0137</v>
      </c>
      <c r="K43" s="16">
        <f t="shared" si="5"/>
        <v>0</v>
      </c>
      <c r="L43" s="30">
        <v>7200.4050999999999</v>
      </c>
      <c r="M43" s="13">
        <v>13081</v>
      </c>
      <c r="N43" s="16">
        <v>10456</v>
      </c>
      <c r="O43" s="16">
        <v>25.1052</v>
      </c>
      <c r="P43" s="16">
        <f t="shared" si="6"/>
        <v>0</v>
      </c>
      <c r="Q43" s="30">
        <v>7200.3023000000003</v>
      </c>
      <c r="R43" s="47">
        <v>15995</v>
      </c>
      <c r="S43" s="16"/>
      <c r="T43" s="16"/>
      <c r="U43" s="16">
        <f t="shared" si="7"/>
        <v>22.276584358993961</v>
      </c>
      <c r="V43" s="30">
        <v>400</v>
      </c>
      <c r="W43" s="13">
        <v>13081</v>
      </c>
      <c r="X43" s="16">
        <v>10456</v>
      </c>
      <c r="Y43" s="16">
        <v>25.1052</v>
      </c>
      <c r="Z43" s="16">
        <f t="shared" si="8"/>
        <v>0</v>
      </c>
      <c r="AA43" s="30">
        <v>7200.3566000000001</v>
      </c>
      <c r="AB43" s="16">
        <v>15995</v>
      </c>
      <c r="AC43" s="16"/>
      <c r="AD43" s="16"/>
      <c r="AE43" s="16">
        <f t="shared" si="9"/>
        <v>22.276584358993961</v>
      </c>
      <c r="AF43" s="16">
        <v>400</v>
      </c>
      <c r="AG43" s="15">
        <v>13081</v>
      </c>
      <c r="AH43" s="16">
        <f t="shared" si="16"/>
        <v>0</v>
      </c>
      <c r="AI43" s="13">
        <v>13081</v>
      </c>
      <c r="AJ43" s="16">
        <f t="shared" si="17"/>
        <v>0</v>
      </c>
      <c r="AK43" s="13">
        <v>340.21</v>
      </c>
      <c r="AL43" s="13">
        <v>15597</v>
      </c>
      <c r="AM43" s="13">
        <v>67726.789999999994</v>
      </c>
      <c r="AN43" s="13">
        <v>421.3</v>
      </c>
      <c r="AO43" s="14">
        <v>68.62</v>
      </c>
      <c r="AP43" s="4">
        <v>13817</v>
      </c>
      <c r="AQ43" s="2">
        <v>240.03</v>
      </c>
      <c r="AR43" s="69">
        <f t="shared" si="10"/>
        <v>5.6264811558749326</v>
      </c>
      <c r="AS43" s="4">
        <v>13817</v>
      </c>
      <c r="AT43" s="2">
        <v>248.9</v>
      </c>
      <c r="AU43" s="69">
        <f t="shared" si="11"/>
        <v>5.6264811558749326</v>
      </c>
      <c r="AV43" s="4">
        <v>13817</v>
      </c>
      <c r="AW43" s="2">
        <v>387.3</v>
      </c>
      <c r="AX43" s="69">
        <f t="shared" si="12"/>
        <v>5.6264811558749326</v>
      </c>
      <c r="AY43" s="4">
        <v>13612</v>
      </c>
      <c r="AZ43" s="2">
        <v>438.73</v>
      </c>
      <c r="BA43" s="69">
        <f t="shared" si="13"/>
        <v>4.0593226817521595</v>
      </c>
      <c r="BB43">
        <f t="shared" si="18"/>
        <v>0</v>
      </c>
      <c r="BC43">
        <f t="shared" si="14"/>
        <v>22.276584358993961</v>
      </c>
    </row>
    <row r="44" spans="1:55" x14ac:dyDescent="0.2">
      <c r="A44" s="12">
        <v>42</v>
      </c>
      <c r="B44" s="12">
        <f t="shared" si="15"/>
        <v>13482</v>
      </c>
      <c r="C44" s="13">
        <v>13482</v>
      </c>
      <c r="D44" s="16">
        <v>11970.022999999999</v>
      </c>
      <c r="E44" s="16">
        <v>12.631399999999999</v>
      </c>
      <c r="F44" s="16">
        <f t="shared" si="4"/>
        <v>0</v>
      </c>
      <c r="G44" s="30">
        <v>7201.0572000000002</v>
      </c>
      <c r="H44" s="13">
        <v>13482</v>
      </c>
      <c r="I44" s="16">
        <v>5030</v>
      </c>
      <c r="J44" s="16">
        <v>168.0318</v>
      </c>
      <c r="K44" s="16">
        <f t="shared" si="5"/>
        <v>0</v>
      </c>
      <c r="L44" s="30">
        <v>7200.2745999999997</v>
      </c>
      <c r="M44" s="13">
        <v>13482</v>
      </c>
      <c r="N44" s="16">
        <v>12096.023300000001</v>
      </c>
      <c r="O44" s="16">
        <v>11.4581</v>
      </c>
      <c r="P44" s="16">
        <f t="shared" si="6"/>
        <v>0</v>
      </c>
      <c r="Q44" s="30">
        <v>7202.39</v>
      </c>
      <c r="R44" s="47">
        <v>16444</v>
      </c>
      <c r="S44" s="16"/>
      <c r="T44" s="16"/>
      <c r="U44" s="16">
        <f t="shared" si="7"/>
        <v>21.970034119566829</v>
      </c>
      <c r="V44" s="30">
        <v>400</v>
      </c>
      <c r="W44" s="13">
        <v>13482</v>
      </c>
      <c r="X44" s="16">
        <v>10915</v>
      </c>
      <c r="Y44" s="16">
        <v>23.5181</v>
      </c>
      <c r="Z44" s="16">
        <f t="shared" si="8"/>
        <v>0</v>
      </c>
      <c r="AA44" s="30">
        <v>7200.3456999999999</v>
      </c>
      <c r="AB44" s="16">
        <v>16444</v>
      </c>
      <c r="AC44" s="16"/>
      <c r="AD44" s="16"/>
      <c r="AE44" s="16">
        <f t="shared" si="9"/>
        <v>21.970034119566829</v>
      </c>
      <c r="AF44" s="16">
        <v>400</v>
      </c>
      <c r="AG44" s="15">
        <v>13482</v>
      </c>
      <c r="AH44" s="16">
        <f t="shared" si="16"/>
        <v>0</v>
      </c>
      <c r="AI44" s="13">
        <v>13482.4</v>
      </c>
      <c r="AJ44" s="16">
        <f t="shared" si="17"/>
        <v>2.9669188547666236E-3</v>
      </c>
      <c r="AK44" s="13">
        <v>354.64</v>
      </c>
      <c r="AL44" s="13">
        <v>16068</v>
      </c>
      <c r="AM44" s="13">
        <v>69658.759999999995</v>
      </c>
      <c r="AN44" s="13">
        <v>416.9</v>
      </c>
      <c r="AO44" s="14">
        <v>74.11</v>
      </c>
      <c r="AP44" s="4">
        <v>13957</v>
      </c>
      <c r="AQ44" s="2">
        <v>243.91</v>
      </c>
      <c r="AR44" s="69">
        <f t="shared" si="10"/>
        <v>3.5232161400385702</v>
      </c>
      <c r="AS44" s="4">
        <v>14123</v>
      </c>
      <c r="AT44" s="2">
        <v>228.86</v>
      </c>
      <c r="AU44" s="69">
        <f t="shared" si="11"/>
        <v>4.7544874647678386</v>
      </c>
      <c r="AV44" s="4">
        <v>13957</v>
      </c>
      <c r="AW44" s="2">
        <v>365.05</v>
      </c>
      <c r="AX44" s="69">
        <f t="shared" si="12"/>
        <v>3.5232161400385702</v>
      </c>
      <c r="AY44" s="4">
        <v>13998</v>
      </c>
      <c r="AZ44" s="2">
        <v>545.91</v>
      </c>
      <c r="BA44" s="69">
        <f t="shared" si="13"/>
        <v>3.8273253226524258</v>
      </c>
      <c r="BB44">
        <f t="shared" si="18"/>
        <v>0</v>
      </c>
      <c r="BC44">
        <f t="shared" si="14"/>
        <v>21.970034119566829</v>
      </c>
    </row>
    <row r="45" spans="1:55" x14ac:dyDescent="0.2">
      <c r="A45" s="12">
        <v>43</v>
      </c>
      <c r="B45" s="12">
        <f t="shared" si="15"/>
        <v>13250</v>
      </c>
      <c r="C45" s="13">
        <v>13250</v>
      </c>
      <c r="D45" s="16">
        <v>12746</v>
      </c>
      <c r="E45" s="16">
        <v>13.9542</v>
      </c>
      <c r="F45" s="16">
        <f t="shared" si="4"/>
        <v>0</v>
      </c>
      <c r="G45" s="30">
        <v>7200.2473</v>
      </c>
      <c r="H45" s="13">
        <v>13250</v>
      </c>
      <c r="I45" s="16">
        <v>11686.0247</v>
      </c>
      <c r="J45" s="16">
        <v>13.3833</v>
      </c>
      <c r="K45" s="16">
        <f t="shared" si="5"/>
        <v>0</v>
      </c>
      <c r="L45" s="30">
        <v>7200.2560999999996</v>
      </c>
      <c r="M45" s="13">
        <v>13250</v>
      </c>
      <c r="N45" s="16">
        <v>11828.0247</v>
      </c>
      <c r="O45" s="16">
        <v>12.0221</v>
      </c>
      <c r="P45" s="16">
        <f t="shared" si="6"/>
        <v>0</v>
      </c>
      <c r="Q45" s="30">
        <v>7204.3904000000002</v>
      </c>
      <c r="R45" s="47">
        <v>16213</v>
      </c>
      <c r="S45" s="16"/>
      <c r="T45" s="16"/>
      <c r="U45" s="16">
        <f t="shared" si="7"/>
        <v>22.362264150943396</v>
      </c>
      <c r="V45" s="30">
        <v>400</v>
      </c>
      <c r="W45" s="13">
        <v>13250</v>
      </c>
      <c r="X45" s="16">
        <v>10627</v>
      </c>
      <c r="Y45" s="16">
        <v>24.682400000000001</v>
      </c>
      <c r="Z45" s="16">
        <f t="shared" si="8"/>
        <v>0</v>
      </c>
      <c r="AA45" s="30">
        <v>7200.3213999999998</v>
      </c>
      <c r="AB45" s="16">
        <v>16213</v>
      </c>
      <c r="AC45" s="16"/>
      <c r="AD45" s="16"/>
      <c r="AE45" s="16">
        <f t="shared" si="9"/>
        <v>22.362264150943396</v>
      </c>
      <c r="AF45" s="16">
        <v>400</v>
      </c>
      <c r="AG45" s="15">
        <v>13250</v>
      </c>
      <c r="AH45" s="16">
        <f t="shared" si="16"/>
        <v>0</v>
      </c>
      <c r="AI45" s="13">
        <v>13250.8</v>
      </c>
      <c r="AJ45" s="16">
        <f t="shared" si="17"/>
        <v>6.0377358490511122E-3</v>
      </c>
      <c r="AK45" s="13">
        <v>305.8</v>
      </c>
      <c r="AL45" s="13">
        <v>15813</v>
      </c>
      <c r="AM45" s="13">
        <v>64141.66</v>
      </c>
      <c r="AN45" s="13">
        <v>394.3</v>
      </c>
      <c r="AO45" s="14">
        <v>60.33</v>
      </c>
      <c r="AP45" s="4">
        <v>13891</v>
      </c>
      <c r="AQ45" s="2">
        <v>234.19</v>
      </c>
      <c r="AR45" s="69">
        <f t="shared" si="10"/>
        <v>4.8377358490566031</v>
      </c>
      <c r="AS45" s="4">
        <v>13967</v>
      </c>
      <c r="AT45" s="2">
        <v>342.1</v>
      </c>
      <c r="AU45" s="69">
        <f t="shared" si="11"/>
        <v>5.4113207547169813</v>
      </c>
      <c r="AV45" s="4">
        <v>13985</v>
      </c>
      <c r="AW45" s="2">
        <v>446.36</v>
      </c>
      <c r="AX45" s="69">
        <f t="shared" si="12"/>
        <v>5.5471698113207548</v>
      </c>
      <c r="AY45" s="4">
        <v>13752</v>
      </c>
      <c r="AZ45" s="2">
        <v>304.68</v>
      </c>
      <c r="BA45" s="69">
        <f t="shared" si="13"/>
        <v>3.7886792452830185</v>
      </c>
      <c r="BB45">
        <f t="shared" si="18"/>
        <v>0</v>
      </c>
      <c r="BC45">
        <f t="shared" si="14"/>
        <v>22.362264150943396</v>
      </c>
    </row>
    <row r="46" spans="1:55" x14ac:dyDescent="0.2">
      <c r="A46" s="12">
        <v>44</v>
      </c>
      <c r="B46" s="12">
        <f t="shared" si="15"/>
        <v>12510</v>
      </c>
      <c r="C46" s="13">
        <v>12510</v>
      </c>
      <c r="D46" s="16">
        <v>11065.034</v>
      </c>
      <c r="E46" s="16">
        <v>13.0588</v>
      </c>
      <c r="F46" s="16">
        <f t="shared" si="4"/>
        <v>0</v>
      </c>
      <c r="G46" s="30">
        <v>7206.1854999999996</v>
      </c>
      <c r="H46" s="13">
        <v>12510</v>
      </c>
      <c r="I46" s="16">
        <v>11110.0231</v>
      </c>
      <c r="J46" s="16">
        <v>12.601000000000001</v>
      </c>
      <c r="K46" s="16">
        <f t="shared" si="5"/>
        <v>0</v>
      </c>
      <c r="L46" s="30">
        <v>7207.7671</v>
      </c>
      <c r="M46" s="13">
        <v>12510</v>
      </c>
      <c r="N46" s="16">
        <v>11065.0234</v>
      </c>
      <c r="O46" s="16">
        <v>13.058999999999999</v>
      </c>
      <c r="P46" s="16">
        <f t="shared" si="6"/>
        <v>0</v>
      </c>
      <c r="Q46" s="30">
        <v>7200.2677000000003</v>
      </c>
      <c r="R46" s="47">
        <v>15318</v>
      </c>
      <c r="S46" s="16"/>
      <c r="T46" s="16"/>
      <c r="U46" s="16">
        <f t="shared" si="7"/>
        <v>22.446043165467625</v>
      </c>
      <c r="V46" s="30">
        <v>400</v>
      </c>
      <c r="W46" s="13">
        <v>12510</v>
      </c>
      <c r="X46" s="16">
        <v>9945</v>
      </c>
      <c r="Y46" s="16">
        <v>25.791899999999998</v>
      </c>
      <c r="Z46" s="16">
        <f t="shared" si="8"/>
        <v>0</v>
      </c>
      <c r="AA46" s="30">
        <v>7200.3118000000004</v>
      </c>
      <c r="AB46" s="16">
        <v>15318</v>
      </c>
      <c r="AC46" s="16"/>
      <c r="AD46" s="16"/>
      <c r="AE46" s="16">
        <f t="shared" si="9"/>
        <v>22.446043165467625</v>
      </c>
      <c r="AF46" s="16">
        <v>400</v>
      </c>
      <c r="AG46" s="15">
        <v>12510</v>
      </c>
      <c r="AH46" s="16">
        <f t="shared" si="16"/>
        <v>0</v>
      </c>
      <c r="AI46" s="13">
        <v>12510</v>
      </c>
      <c r="AJ46" s="16">
        <f t="shared" si="17"/>
        <v>0</v>
      </c>
      <c r="AK46" s="13">
        <v>298.36</v>
      </c>
      <c r="AL46" s="13">
        <v>14926</v>
      </c>
      <c r="AM46" s="13">
        <v>59720.94</v>
      </c>
      <c r="AN46" s="13">
        <v>390.3</v>
      </c>
      <c r="AO46" s="14">
        <v>60.91</v>
      </c>
      <c r="AP46" s="4">
        <v>13056</v>
      </c>
      <c r="AQ46" s="2">
        <v>203.47</v>
      </c>
      <c r="AR46" s="69">
        <f t="shared" si="10"/>
        <v>4.3645083932853721</v>
      </c>
      <c r="AS46" s="4">
        <v>13056</v>
      </c>
      <c r="AT46" s="2">
        <v>307.22000000000003</v>
      </c>
      <c r="AU46" s="69">
        <f t="shared" si="11"/>
        <v>4.3645083932853721</v>
      </c>
      <c r="AV46" s="4">
        <v>13031</v>
      </c>
      <c r="AW46" s="2">
        <v>556.34</v>
      </c>
      <c r="AX46" s="69">
        <f t="shared" si="12"/>
        <v>4.1646682653876903</v>
      </c>
      <c r="AY46" s="4">
        <v>12990</v>
      </c>
      <c r="AZ46" s="2">
        <v>485.97</v>
      </c>
      <c r="BA46" s="69">
        <f t="shared" si="13"/>
        <v>3.8369304556354913</v>
      </c>
      <c r="BB46">
        <f t="shared" si="18"/>
        <v>0</v>
      </c>
      <c r="BC46">
        <f t="shared" si="14"/>
        <v>22.446043165467625</v>
      </c>
    </row>
    <row r="47" spans="1:55" x14ac:dyDescent="0.2">
      <c r="A47" s="12">
        <v>45</v>
      </c>
      <c r="B47" s="12">
        <f t="shared" si="15"/>
        <v>12826</v>
      </c>
      <c r="C47" s="13">
        <v>12826</v>
      </c>
      <c r="D47" s="16">
        <v>11270.523300000001</v>
      </c>
      <c r="E47" s="16">
        <v>13.801299999999999</v>
      </c>
      <c r="F47" s="16">
        <f t="shared" si="4"/>
        <v>0</v>
      </c>
      <c r="G47" s="30">
        <v>7207.2956000000004</v>
      </c>
      <c r="H47" s="13">
        <v>12826</v>
      </c>
      <c r="I47" s="16">
        <v>11146.0275</v>
      </c>
      <c r="J47" s="16">
        <v>15.0724</v>
      </c>
      <c r="K47" s="16">
        <f t="shared" si="5"/>
        <v>0</v>
      </c>
      <c r="L47" s="30">
        <v>7200.6624000000002</v>
      </c>
      <c r="M47" s="13">
        <v>12826</v>
      </c>
      <c r="N47" s="16">
        <v>11271.523300000001</v>
      </c>
      <c r="O47" s="16">
        <v>13.7912</v>
      </c>
      <c r="P47" s="16">
        <f t="shared" si="6"/>
        <v>0</v>
      </c>
      <c r="Q47" s="30">
        <v>7202.6014999999998</v>
      </c>
      <c r="R47" s="47">
        <v>15469</v>
      </c>
      <c r="S47" s="16"/>
      <c r="T47" s="16"/>
      <c r="U47" s="16">
        <f t="shared" si="7"/>
        <v>20.606580383595823</v>
      </c>
      <c r="V47" s="30">
        <v>400</v>
      </c>
      <c r="W47" s="13">
        <v>12826</v>
      </c>
      <c r="X47" s="16">
        <v>10167</v>
      </c>
      <c r="Y47" s="16">
        <v>26.153199999999998</v>
      </c>
      <c r="Z47" s="16">
        <f t="shared" si="8"/>
        <v>0</v>
      </c>
      <c r="AA47" s="30">
        <v>7200.4036999999998</v>
      </c>
      <c r="AB47" s="16">
        <v>15469</v>
      </c>
      <c r="AC47" s="16"/>
      <c r="AD47" s="16"/>
      <c r="AE47" s="16">
        <f t="shared" si="9"/>
        <v>20.606580383595823</v>
      </c>
      <c r="AF47" s="16">
        <v>400</v>
      </c>
      <c r="AG47" s="15">
        <v>12826</v>
      </c>
      <c r="AH47" s="16">
        <f t="shared" si="16"/>
        <v>0</v>
      </c>
      <c r="AI47" s="13">
        <v>12826</v>
      </c>
      <c r="AJ47" s="16">
        <f t="shared" si="17"/>
        <v>0</v>
      </c>
      <c r="AK47" s="13">
        <v>297.95</v>
      </c>
      <c r="AL47" s="13">
        <v>15088</v>
      </c>
      <c r="AM47" s="13">
        <v>60350.19</v>
      </c>
      <c r="AN47" s="13">
        <v>382.2</v>
      </c>
      <c r="AO47" s="14">
        <v>60.7</v>
      </c>
      <c r="AP47" s="4">
        <v>13349</v>
      </c>
      <c r="AQ47" s="2">
        <v>289.33</v>
      </c>
      <c r="AR47" s="69">
        <f t="shared" si="10"/>
        <v>4.0776547637611102</v>
      </c>
      <c r="AS47" s="4">
        <v>13370</v>
      </c>
      <c r="AT47" s="2">
        <v>178.07</v>
      </c>
      <c r="AU47" s="69">
        <f t="shared" si="11"/>
        <v>4.241384687353813</v>
      </c>
      <c r="AV47" s="4">
        <v>13349</v>
      </c>
      <c r="AW47" s="2">
        <v>398.18</v>
      </c>
      <c r="AX47" s="69">
        <f t="shared" si="12"/>
        <v>4.0776547637611102</v>
      </c>
      <c r="AY47" s="4">
        <v>13352</v>
      </c>
      <c r="AZ47" s="2">
        <v>233.21</v>
      </c>
      <c r="BA47" s="69">
        <f t="shared" si="13"/>
        <v>4.1010447528457821</v>
      </c>
      <c r="BB47">
        <f t="shared" si="18"/>
        <v>0</v>
      </c>
      <c r="BC47">
        <f t="shared" si="14"/>
        <v>20.606580383595823</v>
      </c>
    </row>
    <row r="48" spans="1:55" x14ac:dyDescent="0.2">
      <c r="A48" s="12">
        <v>46</v>
      </c>
      <c r="B48" s="12">
        <f t="shared" si="15"/>
        <v>13374</v>
      </c>
      <c r="C48" s="13">
        <v>13374</v>
      </c>
      <c r="D48" s="16">
        <v>11782.0213</v>
      </c>
      <c r="E48" s="16">
        <v>13.511900000000001</v>
      </c>
      <c r="F48" s="16">
        <f t="shared" si="4"/>
        <v>0</v>
      </c>
      <c r="G48" s="30">
        <v>7200.8743000000004</v>
      </c>
      <c r="H48" s="13">
        <v>13374</v>
      </c>
      <c r="I48" s="16">
        <v>11782.0213</v>
      </c>
      <c r="J48" s="16">
        <v>13.511900000000001</v>
      </c>
      <c r="K48" s="16">
        <f t="shared" si="5"/>
        <v>0</v>
      </c>
      <c r="L48" s="30">
        <v>7207.0686999999998</v>
      </c>
      <c r="M48" s="13">
        <v>13374</v>
      </c>
      <c r="N48" s="16">
        <v>10707</v>
      </c>
      <c r="O48" s="16">
        <v>24.908899999999999</v>
      </c>
      <c r="P48" s="16">
        <f t="shared" si="6"/>
        <v>0</v>
      </c>
      <c r="Q48" s="30">
        <v>7200.2455</v>
      </c>
      <c r="R48" s="47">
        <v>16333</v>
      </c>
      <c r="S48" s="16"/>
      <c r="T48" s="16"/>
      <c r="U48" s="16">
        <f t="shared" si="7"/>
        <v>22.125018692986391</v>
      </c>
      <c r="V48" s="30">
        <v>400</v>
      </c>
      <c r="W48" s="13">
        <v>13374</v>
      </c>
      <c r="X48" s="16">
        <v>10707</v>
      </c>
      <c r="Y48" s="16">
        <v>24.908899999999999</v>
      </c>
      <c r="Z48" s="16">
        <f t="shared" si="8"/>
        <v>0</v>
      </c>
      <c r="AA48" s="30">
        <v>7200.3554000000004</v>
      </c>
      <c r="AB48" s="16">
        <v>16333</v>
      </c>
      <c r="AC48" s="16"/>
      <c r="AD48" s="16"/>
      <c r="AE48" s="16">
        <f t="shared" si="9"/>
        <v>22.125018692986391</v>
      </c>
      <c r="AF48" s="16">
        <v>400</v>
      </c>
      <c r="AG48" s="15">
        <v>13374</v>
      </c>
      <c r="AH48" s="16">
        <f t="shared" si="16"/>
        <v>0</v>
      </c>
      <c r="AI48" s="13">
        <v>13378.1</v>
      </c>
      <c r="AJ48" s="16">
        <f t="shared" si="17"/>
        <v>3.0656497682072407E-2</v>
      </c>
      <c r="AK48" s="13">
        <v>347.74</v>
      </c>
      <c r="AL48" s="13">
        <v>15976</v>
      </c>
      <c r="AM48" s="13">
        <v>66580.850000000006</v>
      </c>
      <c r="AN48" s="13">
        <v>448.6</v>
      </c>
      <c r="AO48" s="14">
        <v>75.349999999999994</v>
      </c>
      <c r="AP48" s="4">
        <v>13931</v>
      </c>
      <c r="AQ48" s="2">
        <v>294.08999999999997</v>
      </c>
      <c r="AR48" s="69">
        <f t="shared" si="10"/>
        <v>4.1647973680275161</v>
      </c>
      <c r="AS48" s="4">
        <v>14012</v>
      </c>
      <c r="AT48" s="2">
        <v>400.83</v>
      </c>
      <c r="AU48" s="69">
        <f t="shared" si="11"/>
        <v>4.7704501271123068</v>
      </c>
      <c r="AV48" s="4">
        <v>13931</v>
      </c>
      <c r="AW48" s="2">
        <v>430.64</v>
      </c>
      <c r="AX48" s="69">
        <f t="shared" si="12"/>
        <v>4.1647973680275161</v>
      </c>
      <c r="AY48" s="4">
        <v>14085</v>
      </c>
      <c r="AZ48" s="2">
        <v>611.9</v>
      </c>
      <c r="BA48" s="69">
        <f t="shared" si="13"/>
        <v>5.3162853297442805</v>
      </c>
      <c r="BB48">
        <f t="shared" si="18"/>
        <v>0</v>
      </c>
      <c r="BC48">
        <f t="shared" si="14"/>
        <v>22.125018692986391</v>
      </c>
    </row>
    <row r="49" spans="1:55" x14ac:dyDescent="0.2">
      <c r="A49" s="12">
        <v>47</v>
      </c>
      <c r="B49" s="12">
        <f t="shared" si="15"/>
        <v>14166</v>
      </c>
      <c r="C49" s="13">
        <v>14166</v>
      </c>
      <c r="D49" s="16">
        <v>12671.019200000001</v>
      </c>
      <c r="E49" s="16">
        <v>11.798400000000001</v>
      </c>
      <c r="F49" s="16">
        <f t="shared" si="4"/>
        <v>0</v>
      </c>
      <c r="G49" s="30">
        <v>7200.6731</v>
      </c>
      <c r="H49" s="13">
        <v>14166</v>
      </c>
      <c r="I49" s="16">
        <v>12572.0219</v>
      </c>
      <c r="J49" s="16">
        <v>12.678800000000001</v>
      </c>
      <c r="K49" s="16">
        <f t="shared" si="5"/>
        <v>0</v>
      </c>
      <c r="L49" s="30">
        <v>7200.3109000000004</v>
      </c>
      <c r="M49" s="13">
        <v>14166</v>
      </c>
      <c r="N49" s="16">
        <v>12576.021500000001</v>
      </c>
      <c r="O49" s="16">
        <v>12.642899999999999</v>
      </c>
      <c r="P49" s="16">
        <f t="shared" si="6"/>
        <v>0</v>
      </c>
      <c r="Q49" s="30">
        <v>7207.4339</v>
      </c>
      <c r="R49" s="47">
        <v>17138</v>
      </c>
      <c r="S49" s="16"/>
      <c r="T49" s="16"/>
      <c r="U49" s="16">
        <f t="shared" si="7"/>
        <v>20.979810814626571</v>
      </c>
      <c r="V49" s="30">
        <v>400</v>
      </c>
      <c r="W49" s="13">
        <v>14166</v>
      </c>
      <c r="X49" s="16">
        <v>11429</v>
      </c>
      <c r="Y49" s="16">
        <v>23.947900000000001</v>
      </c>
      <c r="Z49" s="16">
        <f t="shared" si="8"/>
        <v>0</v>
      </c>
      <c r="AA49" s="30">
        <v>7200.3760000000002</v>
      </c>
      <c r="AB49" s="16">
        <v>17138</v>
      </c>
      <c r="AC49" s="16"/>
      <c r="AD49" s="16"/>
      <c r="AE49" s="16">
        <f t="shared" si="9"/>
        <v>20.979810814626571</v>
      </c>
      <c r="AF49" s="16">
        <v>400</v>
      </c>
      <c r="AG49" s="15">
        <v>14166</v>
      </c>
      <c r="AH49" s="16">
        <f t="shared" si="16"/>
        <v>0</v>
      </c>
      <c r="AI49" s="13">
        <v>14167.1</v>
      </c>
      <c r="AJ49" s="16">
        <f t="shared" si="17"/>
        <v>7.7650712974753908E-3</v>
      </c>
      <c r="AK49" s="13">
        <v>360.36</v>
      </c>
      <c r="AL49" s="13">
        <v>16837</v>
      </c>
      <c r="AM49" s="13">
        <v>74355.33</v>
      </c>
      <c r="AN49" s="13">
        <v>457.4</v>
      </c>
      <c r="AO49" s="14">
        <v>76.78</v>
      </c>
      <c r="AP49" s="4">
        <v>14841</v>
      </c>
      <c r="AQ49" s="2">
        <v>298.89999999999998</v>
      </c>
      <c r="AR49" s="69">
        <f t="shared" si="10"/>
        <v>4.7649301143583225</v>
      </c>
      <c r="AS49" s="4">
        <v>14841</v>
      </c>
      <c r="AT49" s="2">
        <v>275.19</v>
      </c>
      <c r="AU49" s="69">
        <f t="shared" si="11"/>
        <v>4.7649301143583225</v>
      </c>
      <c r="AV49" s="4">
        <v>14770</v>
      </c>
      <c r="AW49" s="2">
        <v>769.03</v>
      </c>
      <c r="AX49" s="69">
        <f t="shared" si="12"/>
        <v>4.263730057885077</v>
      </c>
      <c r="AY49" s="4">
        <v>14710</v>
      </c>
      <c r="AZ49" s="2">
        <v>368.81</v>
      </c>
      <c r="BA49" s="69">
        <f t="shared" si="13"/>
        <v>3.8401807143865598</v>
      </c>
      <c r="BB49">
        <f t="shared" si="18"/>
        <v>0</v>
      </c>
      <c r="BC49">
        <f t="shared" si="14"/>
        <v>20.979810814626571</v>
      </c>
    </row>
    <row r="50" spans="1:55" x14ac:dyDescent="0.2">
      <c r="A50" s="12">
        <v>48</v>
      </c>
      <c r="B50" s="12">
        <f t="shared" si="15"/>
        <v>13655</v>
      </c>
      <c r="C50" s="13">
        <v>13655</v>
      </c>
      <c r="D50" s="16">
        <v>12039.022300000001</v>
      </c>
      <c r="E50" s="16">
        <v>13.422800000000001</v>
      </c>
      <c r="F50" s="16">
        <f t="shared" si="4"/>
        <v>0</v>
      </c>
      <c r="G50" s="30">
        <v>7208.4155000000001</v>
      </c>
      <c r="H50" s="13">
        <v>13655</v>
      </c>
      <c r="I50" s="16">
        <v>11940.024799999999</v>
      </c>
      <c r="J50" s="16">
        <v>14.363200000000001</v>
      </c>
      <c r="K50" s="16">
        <f t="shared" si="5"/>
        <v>0</v>
      </c>
      <c r="L50" s="30">
        <v>7205.4242999999997</v>
      </c>
      <c r="M50" s="13">
        <v>13655</v>
      </c>
      <c r="N50" s="16">
        <v>12039.022300000001</v>
      </c>
      <c r="O50" s="16">
        <v>13.422800000000001</v>
      </c>
      <c r="P50" s="16">
        <f t="shared" si="6"/>
        <v>0</v>
      </c>
      <c r="Q50" s="30">
        <v>7201.0219999999999</v>
      </c>
      <c r="R50" s="47">
        <v>16584</v>
      </c>
      <c r="S50" s="16"/>
      <c r="T50" s="16"/>
      <c r="U50" s="16">
        <f t="shared" si="7"/>
        <v>21.450018308311975</v>
      </c>
      <c r="V50" s="30">
        <v>400</v>
      </c>
      <c r="W50" s="13">
        <v>13655</v>
      </c>
      <c r="X50" s="16">
        <v>10904</v>
      </c>
      <c r="Y50" s="16">
        <v>25.229299999999999</v>
      </c>
      <c r="Z50" s="16">
        <f t="shared" si="8"/>
        <v>0</v>
      </c>
      <c r="AA50" s="30">
        <v>7200.5174999999999</v>
      </c>
      <c r="AB50" s="16">
        <v>16584</v>
      </c>
      <c r="AC50" s="16"/>
      <c r="AD50" s="16"/>
      <c r="AE50" s="16">
        <f t="shared" si="9"/>
        <v>21.450018308311975</v>
      </c>
      <c r="AF50" s="16">
        <v>400</v>
      </c>
      <c r="AG50" s="15">
        <v>13655</v>
      </c>
      <c r="AH50" s="16">
        <f t="shared" si="16"/>
        <v>0</v>
      </c>
      <c r="AI50" s="13">
        <v>13657.2</v>
      </c>
      <c r="AJ50" s="16">
        <f t="shared" si="17"/>
        <v>1.6111314536805036E-2</v>
      </c>
      <c r="AK50" s="13">
        <v>364.26</v>
      </c>
      <c r="AL50" s="13">
        <v>16279</v>
      </c>
      <c r="AM50" s="13">
        <v>73690.91</v>
      </c>
      <c r="AN50" s="13">
        <v>452</v>
      </c>
      <c r="AO50" s="14">
        <v>83.49</v>
      </c>
      <c r="AP50" s="4">
        <v>14274</v>
      </c>
      <c r="AQ50" s="2">
        <v>268.79000000000002</v>
      </c>
      <c r="AR50" s="69">
        <f t="shared" si="10"/>
        <v>4.5331380446722811</v>
      </c>
      <c r="AS50" s="4">
        <v>14283</v>
      </c>
      <c r="AT50" s="2">
        <v>266.95999999999998</v>
      </c>
      <c r="AU50" s="69">
        <f t="shared" si="11"/>
        <v>4.5990479677773708</v>
      </c>
      <c r="AV50" s="4">
        <v>14279</v>
      </c>
      <c r="AW50" s="2">
        <v>438.87</v>
      </c>
      <c r="AX50" s="69">
        <f t="shared" si="12"/>
        <v>4.5697546686195532</v>
      </c>
      <c r="AY50" s="4">
        <v>14344</v>
      </c>
      <c r="AZ50" s="2">
        <v>414.27</v>
      </c>
      <c r="BA50" s="69">
        <f t="shared" si="13"/>
        <v>5.0457707799340907</v>
      </c>
      <c r="BB50">
        <f t="shared" si="18"/>
        <v>0</v>
      </c>
      <c r="BC50">
        <f t="shared" si="14"/>
        <v>21.450018308311975</v>
      </c>
    </row>
    <row r="51" spans="1:55" x14ac:dyDescent="0.2">
      <c r="A51" s="12">
        <v>49</v>
      </c>
      <c r="B51" s="12">
        <f t="shared" si="15"/>
        <v>13813</v>
      </c>
      <c r="C51" s="13">
        <v>13813</v>
      </c>
      <c r="D51" s="16">
        <v>12278.022999999999</v>
      </c>
      <c r="E51" s="16">
        <v>12.501799999999999</v>
      </c>
      <c r="F51" s="16">
        <f t="shared" si="4"/>
        <v>0</v>
      </c>
      <c r="G51" s="30">
        <v>7200.2547000000004</v>
      </c>
      <c r="H51" s="13">
        <v>13813</v>
      </c>
      <c r="I51" s="16">
        <v>12278.022999999999</v>
      </c>
      <c r="J51" s="16">
        <v>12.501799999999999</v>
      </c>
      <c r="K51" s="16">
        <f t="shared" si="5"/>
        <v>0</v>
      </c>
      <c r="L51" s="30">
        <v>7202.9219000000003</v>
      </c>
      <c r="M51" s="13">
        <v>13813</v>
      </c>
      <c r="N51" s="16">
        <v>12278.022999999999</v>
      </c>
      <c r="O51" s="16">
        <v>12.501799999999999</v>
      </c>
      <c r="P51" s="16">
        <f t="shared" si="6"/>
        <v>0</v>
      </c>
      <c r="Q51" s="30">
        <v>7205.1785</v>
      </c>
      <c r="R51" s="47">
        <v>16718</v>
      </c>
      <c r="S51" s="16"/>
      <c r="T51" s="16"/>
      <c r="U51" s="16">
        <f t="shared" si="7"/>
        <v>21.030912908130023</v>
      </c>
      <c r="V51" s="30">
        <v>400</v>
      </c>
      <c r="W51" s="13">
        <v>13813</v>
      </c>
      <c r="X51" s="16">
        <v>11176</v>
      </c>
      <c r="Y51" s="16">
        <v>23.595199999999998</v>
      </c>
      <c r="Z51" s="16">
        <f t="shared" si="8"/>
        <v>0</v>
      </c>
      <c r="AA51" s="30">
        <v>7200.4512000000004</v>
      </c>
      <c r="AB51" s="16">
        <v>16718</v>
      </c>
      <c r="AC51" s="16"/>
      <c r="AD51" s="16"/>
      <c r="AE51" s="16">
        <f t="shared" si="9"/>
        <v>21.030912908130023</v>
      </c>
      <c r="AF51" s="16">
        <v>400</v>
      </c>
      <c r="AG51" s="15">
        <v>13813</v>
      </c>
      <c r="AH51" s="16">
        <f t="shared" si="16"/>
        <v>0</v>
      </c>
      <c r="AI51" s="13">
        <v>13813</v>
      </c>
      <c r="AJ51" s="16">
        <f t="shared" si="17"/>
        <v>0</v>
      </c>
      <c r="AK51" s="13">
        <v>369.42</v>
      </c>
      <c r="AL51" s="13">
        <v>16435</v>
      </c>
      <c r="AM51" s="13">
        <v>67052.570000000007</v>
      </c>
      <c r="AN51" s="13">
        <v>436.9</v>
      </c>
      <c r="AO51" s="14">
        <v>78.45</v>
      </c>
      <c r="AP51" s="4">
        <v>14586</v>
      </c>
      <c r="AQ51" s="2">
        <v>300.38</v>
      </c>
      <c r="AR51" s="69">
        <f t="shared" si="10"/>
        <v>5.5961775139361469</v>
      </c>
      <c r="AS51" s="4">
        <v>14533</v>
      </c>
      <c r="AT51" s="2">
        <v>118.04</v>
      </c>
      <c r="AU51" s="69">
        <f t="shared" si="11"/>
        <v>5.212480996163035</v>
      </c>
      <c r="AV51" s="4">
        <v>14586</v>
      </c>
      <c r="AW51" s="2">
        <v>274.86</v>
      </c>
      <c r="AX51" s="69">
        <f t="shared" si="12"/>
        <v>5.5961775139361469</v>
      </c>
      <c r="AY51" s="4">
        <v>14397</v>
      </c>
      <c r="AZ51" s="2">
        <v>609.22</v>
      </c>
      <c r="BA51" s="69">
        <f t="shared" si="13"/>
        <v>4.2279012524433499</v>
      </c>
      <c r="BB51">
        <f t="shared" si="18"/>
        <v>0</v>
      </c>
      <c r="BC51">
        <f t="shared" si="14"/>
        <v>21.030912908130023</v>
      </c>
    </row>
    <row r="52" spans="1:55" x14ac:dyDescent="0.2">
      <c r="A52" s="12">
        <v>50</v>
      </c>
      <c r="B52" s="12">
        <f t="shared" si="15"/>
        <v>13468</v>
      </c>
      <c r="C52" s="13">
        <v>13468</v>
      </c>
      <c r="D52" s="16">
        <v>11899.0219</v>
      </c>
      <c r="E52" s="16">
        <v>13.1858</v>
      </c>
      <c r="F52" s="16">
        <f t="shared" si="4"/>
        <v>0</v>
      </c>
      <c r="G52" s="30">
        <v>7200.2159000000001</v>
      </c>
      <c r="H52" s="13">
        <v>13468</v>
      </c>
      <c r="I52" s="16">
        <v>11899.0219</v>
      </c>
      <c r="J52" s="16">
        <v>13.1858</v>
      </c>
      <c r="K52" s="16">
        <f t="shared" si="5"/>
        <v>0</v>
      </c>
      <c r="L52" s="30">
        <v>7206.2664000000004</v>
      </c>
      <c r="M52" s="13">
        <v>13468</v>
      </c>
      <c r="N52" s="16">
        <v>11899.0219</v>
      </c>
      <c r="O52" s="16">
        <v>13.1858</v>
      </c>
      <c r="P52" s="16">
        <f t="shared" si="6"/>
        <v>0</v>
      </c>
      <c r="Q52" s="30">
        <v>7204.0092999999997</v>
      </c>
      <c r="R52" s="47">
        <v>16401</v>
      </c>
      <c r="S52" s="16"/>
      <c r="T52" s="16"/>
      <c r="U52" s="16">
        <f t="shared" si="7"/>
        <v>21.777546777546778</v>
      </c>
      <c r="V52" s="30">
        <v>400</v>
      </c>
      <c r="W52" s="13">
        <v>13468</v>
      </c>
      <c r="X52" s="16">
        <v>10834</v>
      </c>
      <c r="Y52" s="16">
        <v>24.3124</v>
      </c>
      <c r="Z52" s="16">
        <f t="shared" si="8"/>
        <v>0</v>
      </c>
      <c r="AA52" s="30">
        <v>7200.3482000000004</v>
      </c>
      <c r="AB52" s="16">
        <v>16401</v>
      </c>
      <c r="AC52" s="16"/>
      <c r="AD52" s="16"/>
      <c r="AE52" s="16">
        <f t="shared" si="9"/>
        <v>21.777546777546778</v>
      </c>
      <c r="AF52" s="16">
        <v>400</v>
      </c>
      <c r="AG52" s="15">
        <v>13468</v>
      </c>
      <c r="AH52" s="16">
        <f t="shared" si="16"/>
        <v>0</v>
      </c>
      <c r="AI52" s="13">
        <v>13471.4</v>
      </c>
      <c r="AJ52" s="16">
        <f t="shared" si="17"/>
        <v>2.5245025245022541E-2</v>
      </c>
      <c r="AK52" s="13">
        <v>353.88</v>
      </c>
      <c r="AL52" s="13">
        <v>16027</v>
      </c>
      <c r="AM52" s="13">
        <v>75693.84</v>
      </c>
      <c r="AN52" s="13">
        <v>427.1</v>
      </c>
      <c r="AO52" s="14">
        <v>76.819999999999993</v>
      </c>
      <c r="AP52" s="4">
        <v>14089</v>
      </c>
      <c r="AQ52" s="2">
        <v>294.08</v>
      </c>
      <c r="AR52" s="69">
        <f t="shared" si="10"/>
        <v>4.6109296109296105</v>
      </c>
      <c r="AS52" s="4">
        <v>14141</v>
      </c>
      <c r="AT52" s="2">
        <v>259.82</v>
      </c>
      <c r="AU52" s="69">
        <f t="shared" si="11"/>
        <v>4.9970299970299967</v>
      </c>
      <c r="AV52" s="4">
        <v>14117</v>
      </c>
      <c r="AW52" s="2">
        <v>559.99</v>
      </c>
      <c r="AX52" s="69">
        <f t="shared" si="12"/>
        <v>4.8188298188298191</v>
      </c>
      <c r="AY52" s="4">
        <v>14055</v>
      </c>
      <c r="AZ52" s="2">
        <v>390.05</v>
      </c>
      <c r="BA52" s="69">
        <f t="shared" si="13"/>
        <v>4.3584793584793582</v>
      </c>
      <c r="BB52">
        <f t="shared" si="18"/>
        <v>0</v>
      </c>
      <c r="BC52">
        <f t="shared" si="14"/>
        <v>21.777546777546778</v>
      </c>
    </row>
    <row r="53" spans="1:55" x14ac:dyDescent="0.2">
      <c r="A53" s="12">
        <v>51</v>
      </c>
      <c r="B53" s="12">
        <f t="shared" si="15"/>
        <v>13665</v>
      </c>
      <c r="C53" s="13">
        <v>13665</v>
      </c>
      <c r="D53" s="16">
        <v>12228.518700000001</v>
      </c>
      <c r="E53" s="16">
        <v>11.747</v>
      </c>
      <c r="F53" s="16">
        <f t="shared" si="4"/>
        <v>0</v>
      </c>
      <c r="G53" s="30">
        <v>7209.6028999999999</v>
      </c>
      <c r="H53" s="13">
        <v>13665</v>
      </c>
      <c r="I53" s="16">
        <v>12111.0216</v>
      </c>
      <c r="J53" s="16">
        <v>12.831099999999999</v>
      </c>
      <c r="K53" s="16">
        <f t="shared" si="5"/>
        <v>0</v>
      </c>
      <c r="L53" s="30">
        <v>7200.9642999999996</v>
      </c>
      <c r="M53" s="13">
        <v>13665</v>
      </c>
      <c r="N53" s="16">
        <v>12228.518700000001</v>
      </c>
      <c r="O53" s="16">
        <v>11.747</v>
      </c>
      <c r="P53" s="16">
        <f t="shared" si="6"/>
        <v>0</v>
      </c>
      <c r="Q53" s="30">
        <v>7214.0733</v>
      </c>
      <c r="R53" s="47">
        <v>16315</v>
      </c>
      <c r="S53" s="16"/>
      <c r="T53" s="16"/>
      <c r="U53" s="16">
        <f t="shared" si="7"/>
        <v>19.392608854738384</v>
      </c>
      <c r="V53" s="30">
        <v>400</v>
      </c>
      <c r="W53" s="13">
        <v>13665</v>
      </c>
      <c r="X53" s="16">
        <v>11032</v>
      </c>
      <c r="Y53" s="16">
        <v>23.866900000000001</v>
      </c>
      <c r="Z53" s="16">
        <f t="shared" si="8"/>
        <v>0</v>
      </c>
      <c r="AA53" s="30">
        <v>7200.3923999999997</v>
      </c>
      <c r="AB53" s="16">
        <v>16315</v>
      </c>
      <c r="AC53" s="16"/>
      <c r="AD53" s="16"/>
      <c r="AE53" s="16">
        <f t="shared" si="9"/>
        <v>19.392608854738384</v>
      </c>
      <c r="AF53" s="16">
        <v>400</v>
      </c>
      <c r="AG53" s="15">
        <v>13665</v>
      </c>
      <c r="AH53" s="16">
        <f t="shared" si="16"/>
        <v>0</v>
      </c>
      <c r="AI53" s="13">
        <v>13666.2</v>
      </c>
      <c r="AJ53" s="16">
        <f t="shared" si="17"/>
        <v>8.7815587266793088E-3</v>
      </c>
      <c r="AK53" s="13">
        <v>367.89</v>
      </c>
      <c r="AL53" s="13">
        <v>16190</v>
      </c>
      <c r="AM53" s="13">
        <v>70508.19</v>
      </c>
      <c r="AN53" s="13">
        <v>409.4</v>
      </c>
      <c r="AO53" s="14">
        <v>77.28</v>
      </c>
      <c r="AP53" s="4">
        <v>14361</v>
      </c>
      <c r="AQ53" s="2">
        <v>276.27999999999997</v>
      </c>
      <c r="AR53" s="69">
        <f t="shared" si="10"/>
        <v>5.0933040614709109</v>
      </c>
      <c r="AS53" s="4">
        <v>14322</v>
      </c>
      <c r="AT53" s="2">
        <v>284.64</v>
      </c>
      <c r="AU53" s="69">
        <f t="shared" si="11"/>
        <v>4.8079034028540066</v>
      </c>
      <c r="AV53" s="4">
        <v>14246</v>
      </c>
      <c r="AW53" s="2">
        <v>696.94</v>
      </c>
      <c r="AX53" s="69">
        <f t="shared" si="12"/>
        <v>4.2517380168313208</v>
      </c>
      <c r="AY53" s="4">
        <v>14345</v>
      </c>
      <c r="AZ53" s="2">
        <v>493.57</v>
      </c>
      <c r="BA53" s="69">
        <f t="shared" si="13"/>
        <v>4.9762166117819246</v>
      </c>
      <c r="BB53">
        <f t="shared" si="18"/>
        <v>0</v>
      </c>
      <c r="BC53">
        <f t="shared" si="14"/>
        <v>19.392608854738384</v>
      </c>
    </row>
    <row r="54" spans="1:55" x14ac:dyDescent="0.2">
      <c r="A54" s="12">
        <v>52</v>
      </c>
      <c r="B54" s="12">
        <f t="shared" si="15"/>
        <v>13437</v>
      </c>
      <c r="C54" s="13">
        <v>13437</v>
      </c>
      <c r="D54" s="16">
        <v>11862.0213</v>
      </c>
      <c r="E54" s="16">
        <v>13.2775</v>
      </c>
      <c r="F54" s="16">
        <f t="shared" si="4"/>
        <v>0</v>
      </c>
      <c r="G54" s="30">
        <v>7201.9793</v>
      </c>
      <c r="H54" s="13">
        <v>13437</v>
      </c>
      <c r="I54" s="16">
        <v>11862.0213</v>
      </c>
      <c r="J54" s="16">
        <v>13.2775</v>
      </c>
      <c r="K54" s="16">
        <f t="shared" si="5"/>
        <v>0</v>
      </c>
      <c r="L54" s="30">
        <v>7200.3584000000001</v>
      </c>
      <c r="M54" s="13">
        <v>13437</v>
      </c>
      <c r="N54" s="16">
        <v>11863.0213</v>
      </c>
      <c r="O54" s="16">
        <v>13.267899999999999</v>
      </c>
      <c r="P54" s="16">
        <f t="shared" si="6"/>
        <v>0</v>
      </c>
      <c r="Q54" s="30">
        <v>7211.6072999999997</v>
      </c>
      <c r="R54" s="47">
        <v>16367</v>
      </c>
      <c r="S54" s="16"/>
      <c r="T54" s="16"/>
      <c r="U54" s="16">
        <f t="shared" si="7"/>
        <v>21.805462528838284</v>
      </c>
      <c r="V54" s="30">
        <v>400</v>
      </c>
      <c r="W54" s="13">
        <v>13437</v>
      </c>
      <c r="X54" s="16">
        <v>10767</v>
      </c>
      <c r="Y54" s="16">
        <v>24.797999999999998</v>
      </c>
      <c r="Z54" s="16">
        <f t="shared" si="8"/>
        <v>0</v>
      </c>
      <c r="AA54" s="30">
        <v>7200.6030000000001</v>
      </c>
      <c r="AB54" s="16">
        <v>16367</v>
      </c>
      <c r="AC54" s="16"/>
      <c r="AD54" s="16"/>
      <c r="AE54" s="16">
        <f t="shared" si="9"/>
        <v>21.805462528838284</v>
      </c>
      <c r="AF54" s="16">
        <v>400</v>
      </c>
      <c r="AG54" s="15">
        <v>13437</v>
      </c>
      <c r="AH54" s="16">
        <f t="shared" si="16"/>
        <v>0</v>
      </c>
      <c r="AI54" s="13">
        <v>13437</v>
      </c>
      <c r="AJ54" s="16">
        <f t="shared" si="17"/>
        <v>0</v>
      </c>
      <c r="AK54" s="13">
        <v>363.5</v>
      </c>
      <c r="AL54" s="13">
        <v>15968</v>
      </c>
      <c r="AM54" s="13">
        <v>69018.92</v>
      </c>
      <c r="AN54" s="13">
        <v>420.7</v>
      </c>
      <c r="AO54" s="14">
        <v>75.459999999999994</v>
      </c>
      <c r="AP54" s="4">
        <v>14068</v>
      </c>
      <c r="AQ54" s="2">
        <v>269.52999999999997</v>
      </c>
      <c r="AR54" s="69">
        <f t="shared" si="10"/>
        <v>4.6959886879511794</v>
      </c>
      <c r="AS54" s="4">
        <v>14053</v>
      </c>
      <c r="AT54" s="2">
        <v>121.33</v>
      </c>
      <c r="AU54" s="69">
        <f t="shared" si="11"/>
        <v>4.5843566272233387</v>
      </c>
      <c r="AV54" s="4">
        <v>14068</v>
      </c>
      <c r="AW54" s="2">
        <v>295.99</v>
      </c>
      <c r="AX54" s="69">
        <f t="shared" si="12"/>
        <v>4.6959886879511794</v>
      </c>
      <c r="AY54" s="4">
        <v>14086</v>
      </c>
      <c r="AZ54" s="2">
        <v>569.33000000000004</v>
      </c>
      <c r="BA54" s="69">
        <f t="shared" si="13"/>
        <v>4.829947160824589</v>
      </c>
      <c r="BB54">
        <f t="shared" si="18"/>
        <v>0</v>
      </c>
      <c r="BC54">
        <f t="shared" si="14"/>
        <v>21.805462528838284</v>
      </c>
    </row>
    <row r="55" spans="1:55" x14ac:dyDescent="0.2">
      <c r="A55" s="12">
        <v>53</v>
      </c>
      <c r="B55" s="12">
        <f t="shared" si="15"/>
        <v>13500</v>
      </c>
      <c r="C55" s="13">
        <v>13500</v>
      </c>
      <c r="D55" s="16">
        <v>12021.0445</v>
      </c>
      <c r="E55" s="16">
        <v>12.303100000000001</v>
      </c>
      <c r="F55" s="16">
        <f t="shared" si="4"/>
        <v>0</v>
      </c>
      <c r="G55" s="30">
        <v>7211.6760999999997</v>
      </c>
      <c r="H55" s="13">
        <v>13500</v>
      </c>
      <c r="I55" s="16">
        <v>11908.0221</v>
      </c>
      <c r="J55" s="16">
        <v>13.369</v>
      </c>
      <c r="K55" s="16">
        <f t="shared" si="5"/>
        <v>0</v>
      </c>
      <c r="L55" s="30">
        <v>7200.3539000000001</v>
      </c>
      <c r="M55" s="13">
        <v>13500</v>
      </c>
      <c r="N55" s="16">
        <v>10812</v>
      </c>
      <c r="O55" s="16">
        <v>24.8613</v>
      </c>
      <c r="P55" s="16">
        <f t="shared" si="6"/>
        <v>0</v>
      </c>
      <c r="Q55" s="30">
        <v>7200.3320999999996</v>
      </c>
      <c r="R55" s="47">
        <v>16439</v>
      </c>
      <c r="S55" s="16"/>
      <c r="T55" s="16"/>
      <c r="U55" s="16">
        <f t="shared" si="7"/>
        <v>21.770370370370369</v>
      </c>
      <c r="V55" s="30">
        <v>400</v>
      </c>
      <c r="W55" s="13">
        <v>13500</v>
      </c>
      <c r="X55" s="16">
        <v>10812</v>
      </c>
      <c r="Y55" s="16">
        <v>24.8613</v>
      </c>
      <c r="Z55" s="16">
        <f t="shared" si="8"/>
        <v>0</v>
      </c>
      <c r="AA55" s="30">
        <v>7200.3573999999999</v>
      </c>
      <c r="AB55" s="16">
        <v>16439</v>
      </c>
      <c r="AC55" s="16"/>
      <c r="AD55" s="16"/>
      <c r="AE55" s="16">
        <f t="shared" si="9"/>
        <v>21.770370370370369</v>
      </c>
      <c r="AF55" s="16">
        <v>400</v>
      </c>
      <c r="AG55" s="15">
        <v>13500</v>
      </c>
      <c r="AH55" s="16">
        <f t="shared" si="16"/>
        <v>0</v>
      </c>
      <c r="AI55" s="13">
        <v>13502.1</v>
      </c>
      <c r="AJ55" s="16">
        <f t="shared" si="17"/>
        <v>1.5555555555558251E-2</v>
      </c>
      <c r="AK55" s="13">
        <v>362.61</v>
      </c>
      <c r="AL55" s="13">
        <v>16030</v>
      </c>
      <c r="AM55" s="13">
        <v>69150.009999999995</v>
      </c>
      <c r="AN55" s="13">
        <v>425.1</v>
      </c>
      <c r="AO55" s="14">
        <v>74.88</v>
      </c>
      <c r="AP55" s="4">
        <v>14024</v>
      </c>
      <c r="AQ55" s="2">
        <v>273.12</v>
      </c>
      <c r="AR55" s="69">
        <f t="shared" si="10"/>
        <v>3.8814814814814818</v>
      </c>
      <c r="AS55" s="4">
        <v>14024</v>
      </c>
      <c r="AT55" s="2">
        <v>252.4</v>
      </c>
      <c r="AU55" s="69">
        <f t="shared" si="11"/>
        <v>3.8814814814814818</v>
      </c>
      <c r="AV55" s="4">
        <v>14101</v>
      </c>
      <c r="AW55" s="2">
        <v>742.62</v>
      </c>
      <c r="AX55" s="69">
        <f t="shared" si="12"/>
        <v>4.4518518518518517</v>
      </c>
      <c r="AY55" s="4">
        <v>13997</v>
      </c>
      <c r="AZ55" s="2">
        <v>436.97</v>
      </c>
      <c r="BA55" s="69">
        <f t="shared" si="13"/>
        <v>3.6814814814814816</v>
      </c>
      <c r="BB55">
        <f t="shared" si="18"/>
        <v>0</v>
      </c>
      <c r="BC55">
        <f t="shared" si="14"/>
        <v>21.770370370370369</v>
      </c>
    </row>
    <row r="56" spans="1:55" x14ac:dyDescent="0.2">
      <c r="A56" s="12">
        <v>54</v>
      </c>
      <c r="B56" s="12">
        <f t="shared" si="15"/>
        <v>13350</v>
      </c>
      <c r="C56" s="13">
        <v>13350</v>
      </c>
      <c r="D56" s="16">
        <v>11843.5237</v>
      </c>
      <c r="E56" s="16">
        <v>12.719799999999999</v>
      </c>
      <c r="F56" s="16">
        <f t="shared" si="4"/>
        <v>0</v>
      </c>
      <c r="G56" s="30">
        <v>7200.5438999999997</v>
      </c>
      <c r="H56" s="13">
        <v>13350</v>
      </c>
      <c r="I56" s="16">
        <v>11718.0221</v>
      </c>
      <c r="J56" s="16">
        <v>13.927099999999999</v>
      </c>
      <c r="K56" s="16">
        <f t="shared" si="5"/>
        <v>0</v>
      </c>
      <c r="L56" s="30">
        <v>7202.174</v>
      </c>
      <c r="M56" s="13">
        <v>13350</v>
      </c>
      <c r="N56" s="16">
        <v>11718.0221</v>
      </c>
      <c r="O56" s="16">
        <v>13.927099999999999</v>
      </c>
      <c r="P56" s="16">
        <f t="shared" si="6"/>
        <v>0</v>
      </c>
      <c r="Q56" s="30">
        <v>7208.3630000000003</v>
      </c>
      <c r="R56" s="47">
        <v>16066</v>
      </c>
      <c r="S56" s="16"/>
      <c r="T56" s="16"/>
      <c r="U56" s="16">
        <f t="shared" si="7"/>
        <v>20.344569288389515</v>
      </c>
      <c r="V56" s="30">
        <v>400</v>
      </c>
      <c r="W56" s="13">
        <v>13350</v>
      </c>
      <c r="X56" s="16">
        <v>10670</v>
      </c>
      <c r="Y56" s="16">
        <v>25.1172</v>
      </c>
      <c r="Z56" s="16">
        <f t="shared" si="8"/>
        <v>0</v>
      </c>
      <c r="AA56" s="30">
        <v>7200.3516</v>
      </c>
      <c r="AB56" s="16">
        <v>16066</v>
      </c>
      <c r="AC56" s="16"/>
      <c r="AD56" s="16"/>
      <c r="AE56" s="16">
        <f t="shared" si="9"/>
        <v>20.344569288389515</v>
      </c>
      <c r="AF56" s="16">
        <v>400</v>
      </c>
      <c r="AG56" s="15">
        <v>13350</v>
      </c>
      <c r="AH56" s="16">
        <f t="shared" si="16"/>
        <v>0</v>
      </c>
      <c r="AI56" s="13">
        <v>13350</v>
      </c>
      <c r="AJ56" s="16">
        <f t="shared" si="17"/>
        <v>0</v>
      </c>
      <c r="AK56" s="13">
        <v>342.48</v>
      </c>
      <c r="AL56" s="13">
        <v>15936</v>
      </c>
      <c r="AM56" s="13">
        <v>63686.54</v>
      </c>
      <c r="AN56" s="13">
        <v>416.6</v>
      </c>
      <c r="AO56" s="14">
        <v>69.5</v>
      </c>
      <c r="AP56" s="4">
        <v>13983</v>
      </c>
      <c r="AQ56" s="2">
        <v>275.73</v>
      </c>
      <c r="AR56" s="69">
        <f t="shared" si="10"/>
        <v>4.7415730337078656</v>
      </c>
      <c r="AS56" s="4">
        <v>13867</v>
      </c>
      <c r="AT56" s="2">
        <v>236.34</v>
      </c>
      <c r="AU56" s="69">
        <f t="shared" si="11"/>
        <v>3.8726591760299627</v>
      </c>
      <c r="AV56" s="4">
        <v>13981</v>
      </c>
      <c r="AW56" s="2">
        <v>394.05</v>
      </c>
      <c r="AX56" s="69">
        <f t="shared" si="12"/>
        <v>4.726591760299625</v>
      </c>
      <c r="AY56" s="4">
        <v>13846</v>
      </c>
      <c r="AZ56" s="2">
        <v>413.49</v>
      </c>
      <c r="BA56" s="69">
        <f t="shared" si="13"/>
        <v>3.7153558052434454</v>
      </c>
      <c r="BB56">
        <f t="shared" si="18"/>
        <v>0</v>
      </c>
      <c r="BC56">
        <f t="shared" si="14"/>
        <v>20.344569288389515</v>
      </c>
    </row>
    <row r="57" spans="1:55" x14ac:dyDescent="0.2">
      <c r="A57" s="12">
        <v>55</v>
      </c>
      <c r="B57" s="12">
        <f t="shared" si="15"/>
        <v>13306</v>
      </c>
      <c r="C57" s="13">
        <v>13306</v>
      </c>
      <c r="D57" s="16">
        <v>11813.0198</v>
      </c>
      <c r="E57" s="16">
        <v>12.638400000000001</v>
      </c>
      <c r="F57" s="16">
        <f t="shared" si="4"/>
        <v>0</v>
      </c>
      <c r="G57" s="30">
        <v>7200.3261000000002</v>
      </c>
      <c r="H57" s="13">
        <v>13306</v>
      </c>
      <c r="I57" s="16">
        <v>4993</v>
      </c>
      <c r="J57" s="16">
        <v>166.4931</v>
      </c>
      <c r="K57" s="16">
        <f t="shared" si="5"/>
        <v>0</v>
      </c>
      <c r="L57" s="30">
        <v>7200.3064000000004</v>
      </c>
      <c r="M57" s="13">
        <v>13306</v>
      </c>
      <c r="N57" s="16">
        <v>11813.0198</v>
      </c>
      <c r="O57" s="16">
        <v>12.638400000000001</v>
      </c>
      <c r="P57" s="16">
        <f t="shared" si="6"/>
        <v>0</v>
      </c>
      <c r="Q57" s="30">
        <v>7206.1530000000002</v>
      </c>
      <c r="R57" s="47">
        <v>16113</v>
      </c>
      <c r="S57" s="16"/>
      <c r="T57" s="16"/>
      <c r="U57" s="16">
        <f t="shared" si="7"/>
        <v>21.095746279873744</v>
      </c>
      <c r="V57" s="30">
        <v>400</v>
      </c>
      <c r="W57" s="13">
        <v>13306</v>
      </c>
      <c r="X57" s="16">
        <v>10701</v>
      </c>
      <c r="Y57" s="16">
        <v>24.343499999999999</v>
      </c>
      <c r="Z57" s="16">
        <f t="shared" si="8"/>
        <v>0</v>
      </c>
      <c r="AA57" s="30">
        <v>7200.3563000000004</v>
      </c>
      <c r="AB57" s="16">
        <v>16113</v>
      </c>
      <c r="AC57" s="16"/>
      <c r="AD57" s="16"/>
      <c r="AE57" s="16">
        <f t="shared" si="9"/>
        <v>21.095746279873744</v>
      </c>
      <c r="AF57" s="16">
        <v>400</v>
      </c>
      <c r="AG57" s="15">
        <v>13306</v>
      </c>
      <c r="AH57" s="16">
        <f t="shared" si="16"/>
        <v>0</v>
      </c>
      <c r="AI57" s="13">
        <v>13306.9</v>
      </c>
      <c r="AJ57" s="16">
        <f t="shared" si="17"/>
        <v>6.7638659251438166E-3</v>
      </c>
      <c r="AK57" s="13">
        <v>338.86</v>
      </c>
      <c r="AL57" s="13">
        <v>15726</v>
      </c>
      <c r="AM57" s="13">
        <v>63858.82</v>
      </c>
      <c r="AN57" s="13">
        <v>413</v>
      </c>
      <c r="AO57" s="14">
        <v>67.930000000000007</v>
      </c>
      <c r="AP57" s="4">
        <v>13861</v>
      </c>
      <c r="AQ57" s="2">
        <v>259.14</v>
      </c>
      <c r="AR57" s="69">
        <f t="shared" si="10"/>
        <v>4.1710506538403722</v>
      </c>
      <c r="AS57" s="4">
        <v>13929</v>
      </c>
      <c r="AT57" s="2">
        <v>114.16</v>
      </c>
      <c r="AU57" s="69">
        <f t="shared" si="11"/>
        <v>4.6820983015181126</v>
      </c>
      <c r="AV57" s="4">
        <v>13926</v>
      </c>
      <c r="AW57" s="2">
        <v>285.13</v>
      </c>
      <c r="AX57" s="69">
        <f t="shared" si="12"/>
        <v>4.6595520817676235</v>
      </c>
      <c r="AY57" s="4">
        <v>13854</v>
      </c>
      <c r="AZ57" s="2">
        <v>452.19</v>
      </c>
      <c r="BA57" s="69">
        <f t="shared" si="13"/>
        <v>4.1184428077558994</v>
      </c>
      <c r="BB57">
        <f t="shared" si="18"/>
        <v>0</v>
      </c>
      <c r="BC57">
        <f t="shared" si="14"/>
        <v>21.095746279873744</v>
      </c>
    </row>
    <row r="58" spans="1:55" x14ac:dyDescent="0.2">
      <c r="A58" s="12">
        <v>56</v>
      </c>
      <c r="B58" s="12">
        <f t="shared" si="15"/>
        <v>13339</v>
      </c>
      <c r="C58" s="13">
        <v>13339</v>
      </c>
      <c r="D58" s="16">
        <v>11890.021199999999</v>
      </c>
      <c r="E58" s="16">
        <v>12.186500000000001</v>
      </c>
      <c r="F58" s="16">
        <f t="shared" si="4"/>
        <v>0</v>
      </c>
      <c r="G58" s="30">
        <v>7200.2053999999998</v>
      </c>
      <c r="H58" s="13">
        <v>13339</v>
      </c>
      <c r="I58" s="16">
        <v>5049</v>
      </c>
      <c r="J58" s="16">
        <v>164.1909</v>
      </c>
      <c r="K58" s="16">
        <f t="shared" si="5"/>
        <v>0</v>
      </c>
      <c r="L58" s="30">
        <v>7200.3922000000002</v>
      </c>
      <c r="M58" s="13">
        <v>13339</v>
      </c>
      <c r="N58" s="16">
        <v>11803.023300000001</v>
      </c>
      <c r="O58" s="16">
        <v>13.013400000000001</v>
      </c>
      <c r="P58" s="16">
        <f t="shared" si="6"/>
        <v>0</v>
      </c>
      <c r="Q58" s="30">
        <v>7200.8143</v>
      </c>
      <c r="R58" s="47">
        <v>16108</v>
      </c>
      <c r="S58" s="16"/>
      <c r="T58" s="16"/>
      <c r="U58" s="16">
        <f t="shared" si="7"/>
        <v>20.758677562036134</v>
      </c>
      <c r="V58" s="30">
        <v>400</v>
      </c>
      <c r="W58" s="13">
        <v>13339</v>
      </c>
      <c r="X58" s="16">
        <v>10757</v>
      </c>
      <c r="Y58" s="16">
        <v>24.003</v>
      </c>
      <c r="Z58" s="16">
        <f t="shared" si="8"/>
        <v>0</v>
      </c>
      <c r="AA58" s="30">
        <v>7200.3298999999997</v>
      </c>
      <c r="AB58" s="16">
        <v>16108</v>
      </c>
      <c r="AC58" s="16"/>
      <c r="AD58" s="16"/>
      <c r="AE58" s="16">
        <f t="shared" si="9"/>
        <v>20.758677562036134</v>
      </c>
      <c r="AF58" s="16">
        <v>400</v>
      </c>
      <c r="AG58" s="15">
        <v>13339</v>
      </c>
      <c r="AH58" s="16">
        <f t="shared" si="16"/>
        <v>0</v>
      </c>
      <c r="AI58" s="13">
        <v>13339.4</v>
      </c>
      <c r="AJ58" s="16">
        <f t="shared" si="17"/>
        <v>2.9987255416420735E-3</v>
      </c>
      <c r="AK58" s="13">
        <v>322.35000000000002</v>
      </c>
      <c r="AL58" s="13">
        <v>15920</v>
      </c>
      <c r="AM58" s="13">
        <v>68327.38</v>
      </c>
      <c r="AN58" s="13">
        <v>416.9</v>
      </c>
      <c r="AO58" s="14">
        <v>65.08</v>
      </c>
      <c r="AP58" s="4">
        <v>13941</v>
      </c>
      <c r="AQ58" s="2">
        <v>242.46</v>
      </c>
      <c r="AR58" s="69">
        <f t="shared" si="10"/>
        <v>4.5130819401754261</v>
      </c>
      <c r="AS58" s="4">
        <v>14021</v>
      </c>
      <c r="AT58" s="2">
        <v>234.24</v>
      </c>
      <c r="AU58" s="69">
        <f t="shared" si="11"/>
        <v>5.1128270485043856</v>
      </c>
      <c r="AV58" s="4">
        <v>13925</v>
      </c>
      <c r="AW58" s="2">
        <v>365.5</v>
      </c>
      <c r="AX58" s="69">
        <f t="shared" si="12"/>
        <v>4.3931329185096333</v>
      </c>
      <c r="AY58" s="4">
        <v>13852</v>
      </c>
      <c r="AZ58" s="2">
        <v>281.73</v>
      </c>
      <c r="BA58" s="69">
        <f t="shared" si="13"/>
        <v>3.8458655071594574</v>
      </c>
      <c r="BB58">
        <f t="shared" si="18"/>
        <v>0</v>
      </c>
      <c r="BC58">
        <f t="shared" si="14"/>
        <v>20.758677562036134</v>
      </c>
    </row>
    <row r="59" spans="1:55" x14ac:dyDescent="0.2">
      <c r="A59" s="12">
        <v>57</v>
      </c>
      <c r="B59" s="12">
        <f t="shared" si="15"/>
        <v>13389</v>
      </c>
      <c r="C59" s="13">
        <v>13389</v>
      </c>
      <c r="D59" s="16">
        <v>12003.023499999999</v>
      </c>
      <c r="E59" s="16">
        <v>11.546900000000001</v>
      </c>
      <c r="F59" s="16">
        <f t="shared" si="4"/>
        <v>0</v>
      </c>
      <c r="G59" s="30">
        <v>7202.9862999999996</v>
      </c>
      <c r="H59" s="13">
        <v>13389</v>
      </c>
      <c r="I59" s="16">
        <v>5093</v>
      </c>
      <c r="J59" s="16">
        <v>162.89019999999999</v>
      </c>
      <c r="K59" s="16">
        <f t="shared" si="5"/>
        <v>0</v>
      </c>
      <c r="L59" s="30">
        <v>7200.4134000000004</v>
      </c>
      <c r="M59" s="13">
        <v>13389</v>
      </c>
      <c r="N59" s="16">
        <v>11858.026099999999</v>
      </c>
      <c r="O59" s="16">
        <v>12.9109</v>
      </c>
      <c r="P59" s="16">
        <f t="shared" si="6"/>
        <v>0</v>
      </c>
      <c r="Q59" s="30">
        <v>7200.2385999999997</v>
      </c>
      <c r="R59" s="47">
        <v>16177</v>
      </c>
      <c r="S59" s="16"/>
      <c r="T59" s="16"/>
      <c r="U59" s="16">
        <f t="shared" si="7"/>
        <v>20.823063709014864</v>
      </c>
      <c r="V59" s="30">
        <v>400</v>
      </c>
      <c r="W59" s="13">
        <v>13389</v>
      </c>
      <c r="X59" s="16">
        <v>10818</v>
      </c>
      <c r="Y59" s="16">
        <v>23.765899999999998</v>
      </c>
      <c r="Z59" s="16">
        <f t="shared" si="8"/>
        <v>0</v>
      </c>
      <c r="AA59" s="30">
        <v>7200.3370000000004</v>
      </c>
      <c r="AB59" s="16">
        <v>16177</v>
      </c>
      <c r="AC59" s="16"/>
      <c r="AD59" s="16"/>
      <c r="AE59" s="16">
        <f t="shared" si="9"/>
        <v>20.823063709014864</v>
      </c>
      <c r="AF59" s="16">
        <v>400</v>
      </c>
      <c r="AG59" s="15">
        <v>13389</v>
      </c>
      <c r="AH59" s="16">
        <f t="shared" si="16"/>
        <v>0</v>
      </c>
      <c r="AI59" s="13">
        <v>13389</v>
      </c>
      <c r="AJ59" s="16">
        <f t="shared" si="17"/>
        <v>0</v>
      </c>
      <c r="AK59" s="13">
        <v>333.9</v>
      </c>
      <c r="AL59" s="13">
        <v>15893</v>
      </c>
      <c r="AM59" s="13">
        <v>63249.67</v>
      </c>
      <c r="AN59" s="13">
        <v>362.3</v>
      </c>
      <c r="AO59" s="14">
        <v>63.97</v>
      </c>
      <c r="AP59" s="4">
        <v>14013</v>
      </c>
      <c r="AQ59" s="2">
        <v>262.87</v>
      </c>
      <c r="AR59" s="69">
        <f t="shared" si="10"/>
        <v>4.660542236164015</v>
      </c>
      <c r="AS59" s="4">
        <v>14079</v>
      </c>
      <c r="AT59" s="2">
        <v>378.42</v>
      </c>
      <c r="AU59" s="69">
        <f t="shared" si="11"/>
        <v>5.1534842034505939</v>
      </c>
      <c r="AV59" s="4">
        <v>14061</v>
      </c>
      <c r="AW59" s="2">
        <v>899.27</v>
      </c>
      <c r="AX59" s="69">
        <f t="shared" si="12"/>
        <v>5.019045485099709</v>
      </c>
      <c r="AY59" s="4">
        <v>14212</v>
      </c>
      <c r="AZ59" s="2">
        <v>561.04999999999995</v>
      </c>
      <c r="BA59" s="69">
        <f t="shared" si="13"/>
        <v>6.1468369557099116</v>
      </c>
      <c r="BB59">
        <f t="shared" si="18"/>
        <v>0</v>
      </c>
      <c r="BC59">
        <f t="shared" si="14"/>
        <v>20.823063709014864</v>
      </c>
    </row>
    <row r="60" spans="1:55" x14ac:dyDescent="0.2">
      <c r="A60" s="12">
        <v>58</v>
      </c>
      <c r="B60" s="12">
        <f t="shared" si="15"/>
        <v>13885</v>
      </c>
      <c r="C60" s="13">
        <v>13885</v>
      </c>
      <c r="D60" s="16">
        <v>5252</v>
      </c>
      <c r="E60" s="16">
        <v>164.37549999999999</v>
      </c>
      <c r="F60" s="16">
        <f t="shared" si="4"/>
        <v>0</v>
      </c>
      <c r="G60" s="30">
        <v>7200.2204000000002</v>
      </c>
      <c r="H60" s="13">
        <v>13885</v>
      </c>
      <c r="I60" s="16">
        <v>12359.023300000001</v>
      </c>
      <c r="J60" s="16">
        <v>12.347099999999999</v>
      </c>
      <c r="K60" s="16">
        <f t="shared" si="5"/>
        <v>0</v>
      </c>
      <c r="L60" s="30">
        <v>7200.3353999999999</v>
      </c>
      <c r="M60" s="13">
        <v>13885</v>
      </c>
      <c r="N60" s="16">
        <v>12450.054700000001</v>
      </c>
      <c r="O60" s="16">
        <v>11.525600000000001</v>
      </c>
      <c r="P60" s="16">
        <f t="shared" si="6"/>
        <v>0</v>
      </c>
      <c r="Q60" s="30">
        <v>7200.7205999999996</v>
      </c>
      <c r="R60" s="47">
        <v>16808</v>
      </c>
      <c r="S60" s="16"/>
      <c r="T60" s="16"/>
      <c r="U60" s="16">
        <f t="shared" si="7"/>
        <v>21.051494418437162</v>
      </c>
      <c r="V60" s="30">
        <v>400</v>
      </c>
      <c r="W60" s="13">
        <v>13885</v>
      </c>
      <c r="X60" s="16">
        <v>11270</v>
      </c>
      <c r="Y60" s="16">
        <v>23.203199999999999</v>
      </c>
      <c r="Z60" s="16">
        <f t="shared" si="8"/>
        <v>0</v>
      </c>
      <c r="AA60" s="30">
        <v>7200.3744999999999</v>
      </c>
      <c r="AB60" s="16">
        <v>16808</v>
      </c>
      <c r="AC60" s="16"/>
      <c r="AD60" s="16"/>
      <c r="AE60" s="16">
        <f t="shared" si="9"/>
        <v>21.051494418437162</v>
      </c>
      <c r="AF60" s="16">
        <v>400</v>
      </c>
      <c r="AG60" s="15">
        <v>13885</v>
      </c>
      <c r="AH60" s="16">
        <f t="shared" si="16"/>
        <v>0</v>
      </c>
      <c r="AI60" s="13">
        <v>13885.5</v>
      </c>
      <c r="AJ60" s="16">
        <f t="shared" si="17"/>
        <v>3.6010082823190494E-3</v>
      </c>
      <c r="AK60" s="13">
        <v>359.64</v>
      </c>
      <c r="AL60" s="13">
        <v>16544</v>
      </c>
      <c r="AM60" s="13">
        <v>73448.960000000006</v>
      </c>
      <c r="AN60" s="13">
        <v>417.6</v>
      </c>
      <c r="AO60" s="14">
        <v>74.44</v>
      </c>
      <c r="AP60" s="4">
        <v>14561</v>
      </c>
      <c r="AQ60" s="2">
        <v>290.45</v>
      </c>
      <c r="AR60" s="69">
        <f t="shared" si="10"/>
        <v>4.8685631976953543</v>
      </c>
      <c r="AS60" s="4">
        <v>14613</v>
      </c>
      <c r="AT60" s="2">
        <v>432.72</v>
      </c>
      <c r="AU60" s="69">
        <f t="shared" si="11"/>
        <v>5.2430680590565357</v>
      </c>
      <c r="AV60" s="4">
        <v>14577</v>
      </c>
      <c r="AW60" s="2">
        <v>444.05</v>
      </c>
      <c r="AX60" s="69">
        <f t="shared" si="12"/>
        <v>4.9837954627295646</v>
      </c>
      <c r="AY60" s="4">
        <v>14492</v>
      </c>
      <c r="AZ60" s="2">
        <v>448.11</v>
      </c>
      <c r="BA60" s="69">
        <f t="shared" si="13"/>
        <v>4.3716240547353253</v>
      </c>
      <c r="BB60">
        <f t="shared" si="18"/>
        <v>0</v>
      </c>
      <c r="BC60">
        <f t="shared" si="14"/>
        <v>21.051494418437162</v>
      </c>
    </row>
    <row r="61" spans="1:55" x14ac:dyDescent="0.2">
      <c r="A61" s="12">
        <v>59</v>
      </c>
      <c r="B61" s="12">
        <f t="shared" si="15"/>
        <v>13181</v>
      </c>
      <c r="C61" s="13">
        <v>13181</v>
      </c>
      <c r="D61" s="16">
        <v>12605.2598</v>
      </c>
      <c r="E61" s="16">
        <v>4.5674999999999999</v>
      </c>
      <c r="F61" s="16">
        <f t="shared" si="4"/>
        <v>0</v>
      </c>
      <c r="G61" s="30">
        <v>7203.7174000000005</v>
      </c>
      <c r="H61" s="13">
        <v>13181</v>
      </c>
      <c r="I61" s="16">
        <v>11566.0263</v>
      </c>
      <c r="J61" s="16">
        <v>13.963100000000001</v>
      </c>
      <c r="K61" s="16">
        <f t="shared" si="5"/>
        <v>0</v>
      </c>
      <c r="L61" s="30">
        <v>7204.5906000000004</v>
      </c>
      <c r="M61" s="13">
        <v>13181</v>
      </c>
      <c r="N61" s="16">
        <v>11659.9838</v>
      </c>
      <c r="O61" s="16">
        <v>13.0448</v>
      </c>
      <c r="P61" s="16">
        <f t="shared" si="6"/>
        <v>0</v>
      </c>
      <c r="Q61" s="30">
        <v>7200.2353999999996</v>
      </c>
      <c r="R61" s="47">
        <v>15983</v>
      </c>
      <c r="S61" s="16"/>
      <c r="T61" s="16"/>
      <c r="U61" s="16">
        <f t="shared" si="7"/>
        <v>21.257871178211062</v>
      </c>
      <c r="V61" s="30">
        <v>400</v>
      </c>
      <c r="W61" s="13">
        <v>13181</v>
      </c>
      <c r="X61" s="16">
        <v>10553</v>
      </c>
      <c r="Y61" s="16">
        <v>24.902899999999999</v>
      </c>
      <c r="Z61" s="16">
        <f t="shared" si="8"/>
        <v>0</v>
      </c>
      <c r="AA61" s="30">
        <v>7200.3055999999997</v>
      </c>
      <c r="AB61" s="16">
        <v>15983</v>
      </c>
      <c r="AC61" s="16"/>
      <c r="AD61" s="16"/>
      <c r="AE61" s="16">
        <f t="shared" si="9"/>
        <v>21.257871178211062</v>
      </c>
      <c r="AF61" s="16">
        <v>400</v>
      </c>
      <c r="AG61" s="15">
        <v>13181</v>
      </c>
      <c r="AH61" s="16">
        <f t="shared" si="16"/>
        <v>0</v>
      </c>
      <c r="AI61" s="13">
        <v>13181.9</v>
      </c>
      <c r="AJ61" s="16">
        <f t="shared" si="17"/>
        <v>6.8280100144119281E-3</v>
      </c>
      <c r="AK61" s="13">
        <v>313.35000000000002</v>
      </c>
      <c r="AL61" s="13">
        <v>15668</v>
      </c>
      <c r="AM61" s="13">
        <v>64758.1</v>
      </c>
      <c r="AN61" s="13">
        <v>395.1</v>
      </c>
      <c r="AO61" s="14">
        <v>61.14</v>
      </c>
      <c r="AP61" s="4">
        <v>13775</v>
      </c>
      <c r="AQ61" s="2">
        <v>214.95</v>
      </c>
      <c r="AR61" s="69">
        <f t="shared" si="10"/>
        <v>4.5064866095136944</v>
      </c>
      <c r="AS61" s="4">
        <v>13795</v>
      </c>
      <c r="AT61" s="2">
        <v>213.6</v>
      </c>
      <c r="AU61" s="69">
        <f t="shared" si="11"/>
        <v>4.6582201653895758</v>
      </c>
      <c r="AV61" s="4">
        <v>13845</v>
      </c>
      <c r="AW61" s="2">
        <v>475.23</v>
      </c>
      <c r="AX61" s="69">
        <f t="shared" si="12"/>
        <v>5.0375540550792808</v>
      </c>
      <c r="AY61" s="4">
        <v>13824</v>
      </c>
      <c r="AZ61" s="2">
        <v>533.66</v>
      </c>
      <c r="BA61" s="69">
        <f t="shared" si="13"/>
        <v>4.878233821409605</v>
      </c>
      <c r="BB61">
        <f t="shared" si="18"/>
        <v>0</v>
      </c>
      <c r="BC61">
        <f t="shared" si="14"/>
        <v>21.257871178211062</v>
      </c>
    </row>
    <row r="62" spans="1:55" x14ac:dyDescent="0.2">
      <c r="A62" s="12">
        <v>60</v>
      </c>
      <c r="B62" s="12">
        <f t="shared" si="15"/>
        <v>13273</v>
      </c>
      <c r="C62" s="13">
        <v>13273</v>
      </c>
      <c r="D62" s="16">
        <v>11802.0239</v>
      </c>
      <c r="E62" s="16">
        <v>12.463800000000001</v>
      </c>
      <c r="F62" s="16">
        <f t="shared" si="4"/>
        <v>0</v>
      </c>
      <c r="G62" s="30">
        <v>7201.2210999999998</v>
      </c>
      <c r="H62" s="13">
        <v>13273</v>
      </c>
      <c r="I62" s="16">
        <v>11851.022499999999</v>
      </c>
      <c r="J62" s="16">
        <v>11.998799999999999</v>
      </c>
      <c r="K62" s="16">
        <f t="shared" si="5"/>
        <v>0</v>
      </c>
      <c r="L62" s="30">
        <v>7200.3163000000004</v>
      </c>
      <c r="M62" s="13">
        <v>13273</v>
      </c>
      <c r="N62" s="16">
        <v>11687.026099999999</v>
      </c>
      <c r="O62" s="16">
        <v>13.570399999999999</v>
      </c>
      <c r="P62" s="16">
        <f t="shared" si="6"/>
        <v>0</v>
      </c>
      <c r="Q62" s="30">
        <v>7200.2455</v>
      </c>
      <c r="R62" s="47">
        <v>16154</v>
      </c>
      <c r="S62" s="16"/>
      <c r="T62" s="16"/>
      <c r="U62" s="16">
        <f t="shared" si="7"/>
        <v>21.705718375649816</v>
      </c>
      <c r="V62" s="30">
        <v>400</v>
      </c>
      <c r="W62" s="13">
        <v>13273</v>
      </c>
      <c r="X62" s="16">
        <v>10682</v>
      </c>
      <c r="Y62" s="16">
        <v>24.255800000000001</v>
      </c>
      <c r="Z62" s="16">
        <f t="shared" si="8"/>
        <v>0</v>
      </c>
      <c r="AA62" s="30">
        <v>7200.3507</v>
      </c>
      <c r="AB62" s="16">
        <v>16154</v>
      </c>
      <c r="AC62" s="16"/>
      <c r="AD62" s="16"/>
      <c r="AE62" s="16">
        <f t="shared" si="9"/>
        <v>21.705718375649816</v>
      </c>
      <c r="AF62" s="16">
        <v>400</v>
      </c>
      <c r="AG62" s="15">
        <v>13273</v>
      </c>
      <c r="AH62" s="16">
        <f t="shared" si="16"/>
        <v>0</v>
      </c>
      <c r="AI62" s="13">
        <v>13274.9</v>
      </c>
      <c r="AJ62" s="16">
        <f t="shared" si="17"/>
        <v>1.431477435394889E-2</v>
      </c>
      <c r="AK62" s="13">
        <v>324.33999999999997</v>
      </c>
      <c r="AL62" s="13">
        <v>15763</v>
      </c>
      <c r="AM62" s="13">
        <v>67626.48</v>
      </c>
      <c r="AN62" s="13">
        <v>421.8</v>
      </c>
      <c r="AO62" s="14">
        <v>67.7</v>
      </c>
      <c r="AP62" s="4">
        <v>13864</v>
      </c>
      <c r="AQ62" s="2">
        <v>252.37</v>
      </c>
      <c r="AR62" s="69">
        <f t="shared" si="10"/>
        <v>4.4526482332554806</v>
      </c>
      <c r="AS62" s="4">
        <v>13945</v>
      </c>
      <c r="AT62" s="2">
        <v>255.94</v>
      </c>
      <c r="AU62" s="69">
        <f t="shared" si="11"/>
        <v>5.0629096662397348</v>
      </c>
      <c r="AV62" s="4">
        <v>13792</v>
      </c>
      <c r="AW62" s="2">
        <v>601.65</v>
      </c>
      <c r="AX62" s="69">
        <f t="shared" si="12"/>
        <v>3.910193626158367</v>
      </c>
      <c r="AY62" s="4">
        <v>13927</v>
      </c>
      <c r="AZ62" s="2">
        <v>253.89</v>
      </c>
      <c r="BA62" s="69">
        <f t="shared" si="13"/>
        <v>4.9272960144654565</v>
      </c>
      <c r="BB62">
        <f t="shared" si="18"/>
        <v>0</v>
      </c>
      <c r="BC62">
        <f t="shared" si="14"/>
        <v>21.705718375649816</v>
      </c>
    </row>
    <row r="63" spans="1:55" x14ac:dyDescent="0.2">
      <c r="A63" s="12">
        <v>61</v>
      </c>
      <c r="B63" s="12">
        <f t="shared" si="15"/>
        <v>13134</v>
      </c>
      <c r="C63" s="13">
        <v>13134</v>
      </c>
      <c r="D63" s="16">
        <v>11634.118399999999</v>
      </c>
      <c r="E63" s="16">
        <v>12.892099999999999</v>
      </c>
      <c r="F63" s="16">
        <f t="shared" si="4"/>
        <v>0</v>
      </c>
      <c r="G63" s="30">
        <v>7200.5749999999998</v>
      </c>
      <c r="H63" s="13">
        <v>13134</v>
      </c>
      <c r="I63" s="16">
        <v>11655.0213</v>
      </c>
      <c r="J63" s="16">
        <v>12.6896</v>
      </c>
      <c r="K63" s="16">
        <f t="shared" si="5"/>
        <v>0</v>
      </c>
      <c r="L63" s="30">
        <v>7200.2941000000001</v>
      </c>
      <c r="M63" s="13">
        <v>13134</v>
      </c>
      <c r="N63" s="16">
        <v>11634.0293</v>
      </c>
      <c r="O63" s="16">
        <v>12.893000000000001</v>
      </c>
      <c r="P63" s="16">
        <f t="shared" si="6"/>
        <v>0</v>
      </c>
      <c r="Q63" s="30">
        <v>7211.8589000000002</v>
      </c>
      <c r="R63" s="47">
        <v>15827</v>
      </c>
      <c r="S63" s="16"/>
      <c r="T63" s="16"/>
      <c r="U63" s="16">
        <f t="shared" si="7"/>
        <v>20.504035328155933</v>
      </c>
      <c r="V63" s="30">
        <v>400</v>
      </c>
      <c r="W63" s="13">
        <v>13134</v>
      </c>
      <c r="X63" s="16">
        <v>10505</v>
      </c>
      <c r="Y63" s="16">
        <v>25.026199999999999</v>
      </c>
      <c r="Z63" s="16">
        <f t="shared" si="8"/>
        <v>0</v>
      </c>
      <c r="AA63" s="30">
        <v>7200.3733000000002</v>
      </c>
      <c r="AB63" s="16">
        <v>15827</v>
      </c>
      <c r="AC63" s="16"/>
      <c r="AD63" s="16"/>
      <c r="AE63" s="16">
        <f t="shared" si="9"/>
        <v>20.504035328155933</v>
      </c>
      <c r="AF63" s="16">
        <v>400</v>
      </c>
      <c r="AG63" s="15">
        <v>13134</v>
      </c>
      <c r="AH63" s="16">
        <f t="shared" si="16"/>
        <v>0</v>
      </c>
      <c r="AI63" s="13">
        <v>13134.6</v>
      </c>
      <c r="AJ63" s="16">
        <f t="shared" si="17"/>
        <v>4.5682960255852278E-3</v>
      </c>
      <c r="AK63" s="13">
        <v>308.73</v>
      </c>
      <c r="AL63" s="13">
        <v>15565</v>
      </c>
      <c r="AM63" s="13">
        <v>64395.81</v>
      </c>
      <c r="AN63" s="13">
        <v>387.5</v>
      </c>
      <c r="AO63" s="14">
        <v>59.03</v>
      </c>
      <c r="AP63" s="4">
        <v>13765</v>
      </c>
      <c r="AQ63" s="2">
        <v>220.07</v>
      </c>
      <c r="AR63" s="69">
        <f t="shared" si="10"/>
        <v>4.8043246535708848</v>
      </c>
      <c r="AS63" s="4">
        <v>13765</v>
      </c>
      <c r="AT63" s="2">
        <v>439.96</v>
      </c>
      <c r="AU63" s="69">
        <f t="shared" si="11"/>
        <v>4.8043246535708848</v>
      </c>
      <c r="AV63" s="4">
        <v>13679</v>
      </c>
      <c r="AW63" s="2">
        <v>562.85</v>
      </c>
      <c r="AX63" s="69">
        <f t="shared" si="12"/>
        <v>4.1495355565707328</v>
      </c>
      <c r="AY63" s="4">
        <v>13594</v>
      </c>
      <c r="AZ63" s="2">
        <v>304.31</v>
      </c>
      <c r="BA63" s="69">
        <f t="shared" si="13"/>
        <v>3.5023602862798842</v>
      </c>
      <c r="BB63">
        <f t="shared" si="18"/>
        <v>0</v>
      </c>
      <c r="BC63">
        <f t="shared" si="14"/>
        <v>20.504035328155933</v>
      </c>
    </row>
    <row r="64" spans="1:55" x14ac:dyDescent="0.2">
      <c r="A64" s="12">
        <v>62</v>
      </c>
      <c r="B64" s="12">
        <f t="shared" si="15"/>
        <v>13159</v>
      </c>
      <c r="C64" s="13">
        <v>13159</v>
      </c>
      <c r="D64" s="16">
        <v>11803.524100000001</v>
      </c>
      <c r="E64" s="16">
        <v>11.483700000000001</v>
      </c>
      <c r="F64" s="16">
        <f t="shared" si="4"/>
        <v>0</v>
      </c>
      <c r="G64" s="30">
        <v>7210.3711999999996</v>
      </c>
      <c r="H64" s="13">
        <v>13159</v>
      </c>
      <c r="I64" s="16">
        <v>11697.023999999999</v>
      </c>
      <c r="J64" s="16">
        <v>12.498699999999999</v>
      </c>
      <c r="K64" s="16">
        <f t="shared" si="5"/>
        <v>0</v>
      </c>
      <c r="L64" s="30">
        <v>7200.3015999999998</v>
      </c>
      <c r="M64" s="13">
        <v>13159</v>
      </c>
      <c r="N64" s="16">
        <v>10648</v>
      </c>
      <c r="O64" s="16">
        <v>23.581900000000001</v>
      </c>
      <c r="P64" s="16">
        <f t="shared" si="6"/>
        <v>0</v>
      </c>
      <c r="Q64" s="30">
        <v>7200.2506000000003</v>
      </c>
      <c r="R64" s="47">
        <v>15904</v>
      </c>
      <c r="S64" s="16"/>
      <c r="T64" s="16"/>
      <c r="U64" s="16">
        <f t="shared" si="7"/>
        <v>20.860247739189909</v>
      </c>
      <c r="V64" s="30">
        <v>400</v>
      </c>
      <c r="W64" s="13">
        <v>13159</v>
      </c>
      <c r="X64" s="16">
        <v>10648</v>
      </c>
      <c r="Y64" s="16">
        <v>23.581900000000001</v>
      </c>
      <c r="Z64" s="16">
        <f t="shared" si="8"/>
        <v>0</v>
      </c>
      <c r="AA64" s="30">
        <v>7200.7111999999997</v>
      </c>
      <c r="AB64" s="16">
        <v>15904</v>
      </c>
      <c r="AC64" s="16"/>
      <c r="AD64" s="16"/>
      <c r="AE64" s="16">
        <f t="shared" si="9"/>
        <v>20.860247739189909</v>
      </c>
      <c r="AF64" s="16">
        <v>400</v>
      </c>
      <c r="AG64" s="15">
        <v>13159</v>
      </c>
      <c r="AH64" s="16">
        <f t="shared" si="16"/>
        <v>0</v>
      </c>
      <c r="AI64" s="13">
        <v>13160.7</v>
      </c>
      <c r="AJ64" s="16">
        <f t="shared" si="17"/>
        <v>1.2918914811161392E-2</v>
      </c>
      <c r="AK64" s="13">
        <v>305.32</v>
      </c>
      <c r="AL64" s="13">
        <v>15681</v>
      </c>
      <c r="AM64" s="13">
        <v>61898.52</v>
      </c>
      <c r="AN64" s="13">
        <v>421.3</v>
      </c>
      <c r="AO64" s="14">
        <v>57.05</v>
      </c>
      <c r="AP64" s="4">
        <v>13820</v>
      </c>
      <c r="AQ64" s="2">
        <v>201.64</v>
      </c>
      <c r="AR64" s="69">
        <f t="shared" si="10"/>
        <v>5.0231780530435444</v>
      </c>
      <c r="AS64" s="4">
        <v>13764</v>
      </c>
      <c r="AT64" s="2">
        <v>557.58000000000004</v>
      </c>
      <c r="AU64" s="69">
        <f t="shared" si="11"/>
        <v>4.5976138004407625</v>
      </c>
      <c r="AV64" s="4">
        <v>13721</v>
      </c>
      <c r="AW64" s="2">
        <v>681.45</v>
      </c>
      <c r="AX64" s="69">
        <f t="shared" si="12"/>
        <v>4.2708412493350556</v>
      </c>
      <c r="AY64" s="4">
        <v>13643</v>
      </c>
      <c r="AZ64" s="2">
        <v>512.35</v>
      </c>
      <c r="BA64" s="69">
        <f t="shared" si="13"/>
        <v>3.6780910403526104</v>
      </c>
      <c r="BB64">
        <f t="shared" si="18"/>
        <v>0</v>
      </c>
      <c r="BC64">
        <f t="shared" si="14"/>
        <v>20.860247739189909</v>
      </c>
    </row>
    <row r="65" spans="1:55" x14ac:dyDescent="0.2">
      <c r="A65" s="12">
        <v>63</v>
      </c>
      <c r="B65" s="12">
        <f t="shared" si="15"/>
        <v>13458</v>
      </c>
      <c r="C65" s="13">
        <v>13458</v>
      </c>
      <c r="D65" s="16">
        <v>11932.520399999999</v>
      </c>
      <c r="E65" s="16">
        <v>12.7842</v>
      </c>
      <c r="F65" s="16">
        <f t="shared" si="4"/>
        <v>0</v>
      </c>
      <c r="G65" s="30">
        <v>7200.4434000000001</v>
      </c>
      <c r="H65" s="13">
        <v>13458</v>
      </c>
      <c r="I65" s="16">
        <v>5054</v>
      </c>
      <c r="J65" s="16">
        <v>166.2841</v>
      </c>
      <c r="K65" s="16">
        <f t="shared" si="5"/>
        <v>0</v>
      </c>
      <c r="L65" s="30">
        <v>7200.3783999999996</v>
      </c>
      <c r="M65" s="13">
        <v>13458</v>
      </c>
      <c r="N65" s="16">
        <v>11933.5203</v>
      </c>
      <c r="O65" s="16">
        <v>12.774800000000001</v>
      </c>
      <c r="P65" s="16">
        <f t="shared" si="6"/>
        <v>0</v>
      </c>
      <c r="Q65" s="30">
        <v>7213.4265999999998</v>
      </c>
      <c r="R65" s="47">
        <v>16328</v>
      </c>
      <c r="S65" s="16"/>
      <c r="T65" s="16"/>
      <c r="U65" s="16">
        <f t="shared" si="7"/>
        <v>21.325605587754495</v>
      </c>
      <c r="V65" s="30">
        <v>400</v>
      </c>
      <c r="W65" s="13">
        <v>13458</v>
      </c>
      <c r="X65" s="16">
        <v>10714</v>
      </c>
      <c r="Y65" s="16">
        <v>25.6113</v>
      </c>
      <c r="Z65" s="16">
        <f t="shared" si="8"/>
        <v>0</v>
      </c>
      <c r="AA65" s="30">
        <v>7200.3734000000004</v>
      </c>
      <c r="AB65" s="16">
        <v>16328</v>
      </c>
      <c r="AC65" s="16"/>
      <c r="AD65" s="16"/>
      <c r="AE65" s="16">
        <f t="shared" si="9"/>
        <v>21.325605587754495</v>
      </c>
      <c r="AF65" s="16">
        <v>400</v>
      </c>
      <c r="AG65" s="15">
        <v>13458</v>
      </c>
      <c r="AH65" s="16">
        <f t="shared" si="16"/>
        <v>0</v>
      </c>
      <c r="AI65" s="13">
        <v>13458.7</v>
      </c>
      <c r="AJ65" s="16">
        <f t="shared" si="17"/>
        <v>5.2013672165308932E-3</v>
      </c>
      <c r="AK65" s="13">
        <v>363.58</v>
      </c>
      <c r="AL65" s="13">
        <v>15881</v>
      </c>
      <c r="AM65" s="13">
        <v>69824.210000000006</v>
      </c>
      <c r="AN65" s="13">
        <v>409.9</v>
      </c>
      <c r="AO65" s="14">
        <v>73.760000000000005</v>
      </c>
      <c r="AP65" s="4">
        <v>14058</v>
      </c>
      <c r="AQ65" s="2">
        <v>279.61</v>
      </c>
      <c r="AR65" s="69">
        <f t="shared" si="10"/>
        <v>4.4583147570218458</v>
      </c>
      <c r="AS65" s="4">
        <v>14058</v>
      </c>
      <c r="AT65" s="2">
        <v>423.2</v>
      </c>
      <c r="AU65" s="69">
        <f t="shared" si="11"/>
        <v>4.4583147570218458</v>
      </c>
      <c r="AV65" s="4">
        <v>13978</v>
      </c>
      <c r="AW65" s="2">
        <v>649.39</v>
      </c>
      <c r="AX65" s="69">
        <f t="shared" si="12"/>
        <v>3.8638727894189331</v>
      </c>
      <c r="AY65" s="4">
        <v>14071</v>
      </c>
      <c r="AZ65" s="2">
        <v>457.46</v>
      </c>
      <c r="BA65" s="69">
        <f t="shared" si="13"/>
        <v>4.5549115767573189</v>
      </c>
      <c r="BB65">
        <f t="shared" si="18"/>
        <v>0</v>
      </c>
      <c r="BC65">
        <f t="shared" si="14"/>
        <v>21.325605587754495</v>
      </c>
    </row>
    <row r="66" spans="1:55" x14ac:dyDescent="0.2">
      <c r="A66" s="12">
        <v>64</v>
      </c>
      <c r="B66" s="12">
        <f t="shared" si="15"/>
        <v>12763</v>
      </c>
      <c r="C66" s="13">
        <v>12763</v>
      </c>
      <c r="D66" s="16">
        <v>11181.0262</v>
      </c>
      <c r="E66" s="16">
        <v>14.1487</v>
      </c>
      <c r="F66" s="16">
        <f t="shared" si="4"/>
        <v>0</v>
      </c>
      <c r="G66" s="30">
        <v>7200.57</v>
      </c>
      <c r="H66" s="13">
        <v>12763</v>
      </c>
      <c r="I66" s="16">
        <v>11181.0262</v>
      </c>
      <c r="J66" s="16">
        <v>14.1487</v>
      </c>
      <c r="K66" s="16">
        <f t="shared" si="5"/>
        <v>0</v>
      </c>
      <c r="L66" s="30">
        <v>7206.4004999999997</v>
      </c>
      <c r="M66" s="13">
        <v>12763</v>
      </c>
      <c r="N66" s="16">
        <v>12159.001700000001</v>
      </c>
      <c r="O66" s="16">
        <v>4.9675000000000002</v>
      </c>
      <c r="P66" s="16">
        <f t="shared" si="6"/>
        <v>0</v>
      </c>
      <c r="Q66" s="30">
        <v>7200.9174999999996</v>
      </c>
      <c r="R66" s="47">
        <v>15452</v>
      </c>
      <c r="S66" s="16"/>
      <c r="T66" s="16"/>
      <c r="U66" s="16">
        <f t="shared" si="7"/>
        <v>21.068714252135081</v>
      </c>
      <c r="V66" s="30">
        <v>400</v>
      </c>
      <c r="W66" s="13">
        <v>12763</v>
      </c>
      <c r="X66" s="16">
        <v>10186</v>
      </c>
      <c r="Y66" s="16">
        <v>25.299399999999999</v>
      </c>
      <c r="Z66" s="16">
        <f t="shared" si="8"/>
        <v>0</v>
      </c>
      <c r="AA66" s="30">
        <v>7200.3504999999996</v>
      </c>
      <c r="AB66" s="16">
        <v>15452</v>
      </c>
      <c r="AC66" s="16"/>
      <c r="AD66" s="16"/>
      <c r="AE66" s="16">
        <f t="shared" si="9"/>
        <v>21.068714252135081</v>
      </c>
      <c r="AF66" s="16">
        <v>400</v>
      </c>
      <c r="AG66" s="15">
        <v>12763</v>
      </c>
      <c r="AH66" s="16">
        <f t="shared" si="16"/>
        <v>0</v>
      </c>
      <c r="AI66" s="13">
        <v>12763</v>
      </c>
      <c r="AJ66" s="16">
        <f t="shared" si="17"/>
        <v>0</v>
      </c>
      <c r="AK66" s="13">
        <v>298.14999999999998</v>
      </c>
      <c r="AL66" s="13">
        <v>15132</v>
      </c>
      <c r="AM66" s="13">
        <v>59135.1</v>
      </c>
      <c r="AN66" s="13">
        <v>351.7</v>
      </c>
      <c r="AO66" s="14">
        <v>62.63</v>
      </c>
      <c r="AP66" s="4">
        <v>13360</v>
      </c>
      <c r="AQ66" s="2">
        <v>201.9</v>
      </c>
      <c r="AR66" s="69">
        <f t="shared" si="10"/>
        <v>4.6775836402099822</v>
      </c>
      <c r="AS66" s="4">
        <v>13360</v>
      </c>
      <c r="AT66" s="2">
        <v>411.49</v>
      </c>
      <c r="AU66" s="69">
        <f t="shared" si="11"/>
        <v>4.6775836402099822</v>
      </c>
      <c r="AV66" s="4">
        <v>13262</v>
      </c>
      <c r="AW66" s="2">
        <v>672.82</v>
      </c>
      <c r="AX66" s="69">
        <f t="shared" si="12"/>
        <v>3.9097390895557469</v>
      </c>
      <c r="AY66" s="4">
        <v>13461</v>
      </c>
      <c r="AZ66" s="2">
        <v>211.88</v>
      </c>
      <c r="BA66" s="69">
        <f t="shared" si="13"/>
        <v>5.4689336362924079</v>
      </c>
      <c r="BB66">
        <f t="shared" si="18"/>
        <v>0</v>
      </c>
      <c r="BC66">
        <f t="shared" si="14"/>
        <v>21.068714252135081</v>
      </c>
    </row>
    <row r="67" spans="1:55" x14ac:dyDescent="0.2">
      <c r="A67" s="12">
        <v>65</v>
      </c>
      <c r="B67" s="12">
        <f t="shared" ref="B67:B98" si="19">MIN(C67,W67,H67,M67,AG67,AP67,AS67,AV67,AY67)</f>
        <v>13255</v>
      </c>
      <c r="C67" s="13">
        <v>13255</v>
      </c>
      <c r="D67" s="16">
        <v>11778.525900000001</v>
      </c>
      <c r="E67" s="16">
        <v>12.535299999999999</v>
      </c>
      <c r="F67" s="16">
        <f t="shared" si="4"/>
        <v>0</v>
      </c>
      <c r="G67" s="30">
        <v>7208.5020000000004</v>
      </c>
      <c r="H67" s="13">
        <v>13255</v>
      </c>
      <c r="I67" s="16">
        <v>11661.024100000001</v>
      </c>
      <c r="J67" s="16">
        <v>13.6693</v>
      </c>
      <c r="K67" s="16">
        <f t="shared" si="5"/>
        <v>0</v>
      </c>
      <c r="L67" s="30">
        <v>7200.3406000000004</v>
      </c>
      <c r="M67" s="13">
        <v>13255</v>
      </c>
      <c r="N67" s="16">
        <v>11778.5288</v>
      </c>
      <c r="O67" s="16">
        <v>12.535299999999999</v>
      </c>
      <c r="P67" s="16">
        <f t="shared" si="6"/>
        <v>0</v>
      </c>
      <c r="Q67" s="30">
        <v>7205.5276999999996</v>
      </c>
      <c r="R67" s="47">
        <v>16169</v>
      </c>
      <c r="S67" s="16"/>
      <c r="T67" s="16"/>
      <c r="U67" s="16">
        <f t="shared" si="7"/>
        <v>21.984156921916259</v>
      </c>
      <c r="V67" s="30">
        <v>400</v>
      </c>
      <c r="W67" s="13">
        <v>13255</v>
      </c>
      <c r="X67" s="16">
        <v>10607</v>
      </c>
      <c r="Y67" s="16">
        <v>24.964600000000001</v>
      </c>
      <c r="Z67" s="16">
        <f t="shared" si="8"/>
        <v>0</v>
      </c>
      <c r="AA67" s="30">
        <v>7200.3670000000002</v>
      </c>
      <c r="AB67" s="16">
        <v>16169</v>
      </c>
      <c r="AC67" s="16"/>
      <c r="AD67" s="16"/>
      <c r="AE67" s="16">
        <f t="shared" si="9"/>
        <v>21.984156921916259</v>
      </c>
      <c r="AF67" s="16">
        <v>400</v>
      </c>
      <c r="AG67" s="15">
        <v>13255</v>
      </c>
      <c r="AH67" s="16">
        <f t="shared" ref="AH67:AH98" si="20">(AG67-B67)/B67*100</f>
        <v>0</v>
      </c>
      <c r="AI67" s="13">
        <v>13258</v>
      </c>
      <c r="AJ67" s="16">
        <f t="shared" ref="AJ67:AJ98" si="21">(AI67-B67)/B67*100</f>
        <v>2.2632968691059976E-2</v>
      </c>
      <c r="AK67" s="13">
        <v>331.68</v>
      </c>
      <c r="AL67" s="13">
        <v>15762</v>
      </c>
      <c r="AM67" s="13">
        <v>61253.86</v>
      </c>
      <c r="AN67" s="13">
        <v>407.6</v>
      </c>
      <c r="AO67" s="14">
        <v>71.709999999999994</v>
      </c>
      <c r="AP67" s="4">
        <v>13729</v>
      </c>
      <c r="AQ67" s="2">
        <v>281.29000000000002</v>
      </c>
      <c r="AR67" s="69">
        <f t="shared" si="10"/>
        <v>3.5760090531874762</v>
      </c>
      <c r="AS67" s="4">
        <v>13815</v>
      </c>
      <c r="AT67" s="2">
        <v>292.77</v>
      </c>
      <c r="AU67" s="69">
        <f t="shared" si="11"/>
        <v>4.2248208223311954</v>
      </c>
      <c r="AV67" s="4">
        <v>13729</v>
      </c>
      <c r="AW67" s="2">
        <v>408.93</v>
      </c>
      <c r="AX67" s="69">
        <f t="shared" si="12"/>
        <v>3.5760090531874762</v>
      </c>
      <c r="AY67" s="4">
        <v>13787</v>
      </c>
      <c r="AZ67" s="2">
        <v>527.51</v>
      </c>
      <c r="BA67" s="69">
        <f t="shared" si="13"/>
        <v>4.0135797812146361</v>
      </c>
      <c r="BB67">
        <f t="shared" ref="BB67:BB102" si="22">(W67-B67)/B67*100</f>
        <v>0</v>
      </c>
      <c r="BC67">
        <f t="shared" si="14"/>
        <v>21.984156921916259</v>
      </c>
    </row>
    <row r="68" spans="1:55" x14ac:dyDescent="0.2">
      <c r="A68" s="12">
        <v>66</v>
      </c>
      <c r="B68" s="12">
        <f t="shared" si="19"/>
        <v>13936</v>
      </c>
      <c r="C68" s="13">
        <v>13936</v>
      </c>
      <c r="D68" s="16">
        <v>12424.519700000001</v>
      </c>
      <c r="E68" s="16">
        <v>12.1653</v>
      </c>
      <c r="F68" s="16">
        <f t="shared" ref="F68:F102" si="23">(C68-$B68)/$B68*100</f>
        <v>0</v>
      </c>
      <c r="G68" s="30">
        <v>7200.5968999999996</v>
      </c>
      <c r="H68" s="13">
        <v>13936</v>
      </c>
      <c r="I68" s="16">
        <v>5290</v>
      </c>
      <c r="J68" s="16">
        <v>163.44049999999999</v>
      </c>
      <c r="K68" s="16">
        <f t="shared" ref="K68:K102" si="24">(H68-$B68)/$B68*100</f>
        <v>0</v>
      </c>
      <c r="L68" s="30">
        <v>7200.4728999999998</v>
      </c>
      <c r="M68" s="13">
        <v>13936</v>
      </c>
      <c r="N68" s="16">
        <v>12287.022800000001</v>
      </c>
      <c r="O68" s="16">
        <v>13.420500000000001</v>
      </c>
      <c r="P68" s="16">
        <f t="shared" ref="P68:P102" si="25">(M68-$B68)/$B68*100</f>
        <v>0</v>
      </c>
      <c r="Q68" s="30">
        <v>7210.1913000000004</v>
      </c>
      <c r="R68" s="47">
        <v>16902</v>
      </c>
      <c r="S68" s="16"/>
      <c r="T68" s="16"/>
      <c r="U68" s="16">
        <f t="shared" ref="U68:U102" si="26">(R68-$B68)/$B68*100</f>
        <v>21.283008036739378</v>
      </c>
      <c r="V68" s="30">
        <v>400</v>
      </c>
      <c r="W68" s="13">
        <v>13936</v>
      </c>
      <c r="X68" s="16">
        <v>11205</v>
      </c>
      <c r="Y68" s="16">
        <v>24.373000000000001</v>
      </c>
      <c r="Z68" s="16">
        <f t="shared" ref="Z68:Z102" si="27">(W68-$B68)/$B68*100</f>
        <v>0</v>
      </c>
      <c r="AA68" s="30">
        <v>7200.4276</v>
      </c>
      <c r="AB68" s="16">
        <v>16902</v>
      </c>
      <c r="AC68" s="16"/>
      <c r="AD68" s="16"/>
      <c r="AE68" s="16">
        <f t="shared" ref="AE68:AE102" si="28">(AB68-$B68)/$B68*100</f>
        <v>21.283008036739378</v>
      </c>
      <c r="AF68" s="16">
        <v>400</v>
      </c>
      <c r="AG68" s="15">
        <v>13936</v>
      </c>
      <c r="AH68" s="16">
        <f t="shared" si="20"/>
        <v>0</v>
      </c>
      <c r="AI68" s="13">
        <v>13936.5</v>
      </c>
      <c r="AJ68" s="16">
        <f t="shared" si="21"/>
        <v>3.5878300803673939E-3</v>
      </c>
      <c r="AK68" s="13">
        <v>356.72</v>
      </c>
      <c r="AL68" s="13">
        <v>16601</v>
      </c>
      <c r="AM68" s="13">
        <v>76510.149999999994</v>
      </c>
      <c r="AN68" s="13">
        <v>459.2</v>
      </c>
      <c r="AO68" s="14">
        <v>75.72</v>
      </c>
      <c r="AP68" s="4">
        <v>14724</v>
      </c>
      <c r="AQ68" s="2">
        <v>312.12</v>
      </c>
      <c r="AR68" s="69">
        <f t="shared" ref="AR68:AR102" si="29">(AP68-$B68)/$B68*100</f>
        <v>5.6544202066590126</v>
      </c>
      <c r="AS68" s="4">
        <v>14746</v>
      </c>
      <c r="AT68" s="2">
        <v>292.77</v>
      </c>
      <c r="AU68" s="69">
        <f t="shared" ref="AU68:AU102" si="30">(AS68-$B68)/$B68*100</f>
        <v>5.8122847301951781</v>
      </c>
      <c r="AV68" s="4">
        <v>14616</v>
      </c>
      <c r="AW68" s="2">
        <v>574.73</v>
      </c>
      <c r="AX68" s="69">
        <f t="shared" ref="AX68:AX102" si="31">(AV68-$B68)/$B68*100</f>
        <v>4.879448909299656</v>
      </c>
      <c r="AY68" s="4">
        <v>14606</v>
      </c>
      <c r="AZ68" s="2">
        <v>654.27</v>
      </c>
      <c r="BA68" s="69">
        <f t="shared" ref="BA68:BA102" si="32">(AY68-$B68)/$B68*100</f>
        <v>4.8076923076923084</v>
      </c>
      <c r="BB68">
        <f t="shared" si="22"/>
        <v>0</v>
      </c>
      <c r="BC68">
        <f t="shared" ref="BC68:BC102" si="33">(AB68-B68)/B68*100</f>
        <v>21.283008036739378</v>
      </c>
    </row>
    <row r="69" spans="1:55" x14ac:dyDescent="0.2">
      <c r="A69" s="12">
        <v>67</v>
      </c>
      <c r="B69" s="12">
        <f t="shared" si="19"/>
        <v>13218</v>
      </c>
      <c r="C69" s="13">
        <v>13218</v>
      </c>
      <c r="D69" s="16">
        <v>11777.5211</v>
      </c>
      <c r="E69" s="16">
        <v>12.230700000000001</v>
      </c>
      <c r="F69" s="16">
        <f t="shared" si="23"/>
        <v>0</v>
      </c>
      <c r="G69" s="30">
        <v>7220.5667000000003</v>
      </c>
      <c r="H69" s="13">
        <v>13218</v>
      </c>
      <c r="I69" s="16">
        <v>11654.0229</v>
      </c>
      <c r="J69" s="16">
        <v>13.4201</v>
      </c>
      <c r="K69" s="16">
        <f t="shared" si="24"/>
        <v>0</v>
      </c>
      <c r="L69" s="30">
        <v>7200.9552000000003</v>
      </c>
      <c r="M69" s="13">
        <v>13218</v>
      </c>
      <c r="N69" s="16">
        <v>11654.0229</v>
      </c>
      <c r="O69" s="16">
        <v>13.4201</v>
      </c>
      <c r="P69" s="16">
        <f t="shared" si="25"/>
        <v>0</v>
      </c>
      <c r="Q69" s="30">
        <v>7205.4739</v>
      </c>
      <c r="R69" s="47">
        <v>15980</v>
      </c>
      <c r="S69" s="16"/>
      <c r="T69" s="16"/>
      <c r="U69" s="16">
        <f t="shared" si="26"/>
        <v>20.895748222121348</v>
      </c>
      <c r="V69" s="30">
        <v>400</v>
      </c>
      <c r="W69" s="13">
        <v>13218</v>
      </c>
      <c r="X69" s="16">
        <v>10573</v>
      </c>
      <c r="Y69" s="16">
        <v>25.0166</v>
      </c>
      <c r="Z69" s="16">
        <f t="shared" si="27"/>
        <v>0</v>
      </c>
      <c r="AA69" s="30">
        <v>7200.3496999999998</v>
      </c>
      <c r="AB69" s="16">
        <v>15980</v>
      </c>
      <c r="AC69" s="16"/>
      <c r="AD69" s="16"/>
      <c r="AE69" s="16">
        <f t="shared" si="28"/>
        <v>20.895748222121348</v>
      </c>
      <c r="AF69" s="16">
        <v>400</v>
      </c>
      <c r="AG69" s="15">
        <v>13218</v>
      </c>
      <c r="AH69" s="16">
        <f t="shared" si="20"/>
        <v>0</v>
      </c>
      <c r="AI69" s="13">
        <v>13218</v>
      </c>
      <c r="AJ69" s="16">
        <f t="shared" si="21"/>
        <v>0</v>
      </c>
      <c r="AK69" s="13">
        <v>330.6</v>
      </c>
      <c r="AL69" s="13">
        <v>15662</v>
      </c>
      <c r="AM69" s="13">
        <v>69209.960000000006</v>
      </c>
      <c r="AN69" s="13">
        <v>401.3</v>
      </c>
      <c r="AO69" s="14">
        <v>68.94</v>
      </c>
      <c r="AP69" s="4">
        <v>13825</v>
      </c>
      <c r="AQ69" s="2">
        <v>231.45</v>
      </c>
      <c r="AR69" s="69">
        <f t="shared" si="29"/>
        <v>4.5922227265849607</v>
      </c>
      <c r="AS69" s="4">
        <v>13731</v>
      </c>
      <c r="AT69" s="2">
        <v>225.82</v>
      </c>
      <c r="AU69" s="69">
        <f t="shared" si="30"/>
        <v>3.8810712664548346</v>
      </c>
      <c r="AV69" s="4">
        <v>13823</v>
      </c>
      <c r="AW69" s="2">
        <v>378.7</v>
      </c>
      <c r="AX69" s="69">
        <f t="shared" si="31"/>
        <v>4.5770918444545314</v>
      </c>
      <c r="AY69" s="4">
        <v>13710</v>
      </c>
      <c r="AZ69" s="2">
        <v>437.52</v>
      </c>
      <c r="BA69" s="69">
        <f t="shared" si="32"/>
        <v>3.7221970040853383</v>
      </c>
      <c r="BB69">
        <f t="shared" si="22"/>
        <v>0</v>
      </c>
      <c r="BC69">
        <f t="shared" si="33"/>
        <v>20.895748222121348</v>
      </c>
    </row>
    <row r="70" spans="1:55" x14ac:dyDescent="0.2">
      <c r="A70" s="12">
        <v>68</v>
      </c>
      <c r="B70" s="12">
        <f t="shared" si="19"/>
        <v>12963</v>
      </c>
      <c r="C70" s="13">
        <v>12963</v>
      </c>
      <c r="D70" s="16">
        <v>12388.5036</v>
      </c>
      <c r="E70" s="16">
        <v>4.6372999999999998</v>
      </c>
      <c r="F70" s="16">
        <f t="shared" si="23"/>
        <v>0</v>
      </c>
      <c r="G70" s="30">
        <v>7204.4513999999999</v>
      </c>
      <c r="H70" s="13">
        <v>12963</v>
      </c>
      <c r="I70" s="16">
        <v>11423.0291</v>
      </c>
      <c r="J70" s="16">
        <v>13.481299999999999</v>
      </c>
      <c r="K70" s="16">
        <f t="shared" si="24"/>
        <v>0</v>
      </c>
      <c r="L70" s="30">
        <v>7205.1040999999996</v>
      </c>
      <c r="M70" s="13">
        <v>12963</v>
      </c>
      <c r="N70" s="16">
        <v>11423.0291</v>
      </c>
      <c r="O70" s="16">
        <v>13.481299999999999</v>
      </c>
      <c r="P70" s="16">
        <f t="shared" si="25"/>
        <v>0</v>
      </c>
      <c r="Q70" s="30">
        <v>7207.2428</v>
      </c>
      <c r="R70" s="47">
        <v>15715</v>
      </c>
      <c r="S70" s="16"/>
      <c r="T70" s="16"/>
      <c r="U70" s="16">
        <f t="shared" si="26"/>
        <v>21.229653629561057</v>
      </c>
      <c r="V70" s="30">
        <v>400</v>
      </c>
      <c r="W70" s="13">
        <v>12963</v>
      </c>
      <c r="X70" s="16">
        <v>10426</v>
      </c>
      <c r="Y70" s="16">
        <v>24.333400000000001</v>
      </c>
      <c r="Z70" s="16">
        <f t="shared" si="27"/>
        <v>0</v>
      </c>
      <c r="AA70" s="30">
        <v>7200.3555999999999</v>
      </c>
      <c r="AB70" s="16">
        <v>15715</v>
      </c>
      <c r="AC70" s="16"/>
      <c r="AD70" s="16"/>
      <c r="AE70" s="16">
        <f t="shared" si="28"/>
        <v>21.229653629561057</v>
      </c>
      <c r="AF70" s="16">
        <v>400</v>
      </c>
      <c r="AG70" s="15">
        <v>12963</v>
      </c>
      <c r="AH70" s="16">
        <f t="shared" si="20"/>
        <v>0</v>
      </c>
      <c r="AI70" s="13">
        <v>12965</v>
      </c>
      <c r="AJ70" s="16">
        <f t="shared" si="21"/>
        <v>1.5428527347064722E-2</v>
      </c>
      <c r="AK70" s="13">
        <v>306.77999999999997</v>
      </c>
      <c r="AL70" s="13">
        <v>15292</v>
      </c>
      <c r="AM70" s="13">
        <v>67423.23</v>
      </c>
      <c r="AN70" s="13">
        <v>366.1</v>
      </c>
      <c r="AO70" s="14">
        <v>63.63</v>
      </c>
      <c r="AP70" s="4">
        <v>13447</v>
      </c>
      <c r="AQ70" s="2">
        <v>199.36</v>
      </c>
      <c r="AR70" s="69">
        <f t="shared" si="29"/>
        <v>3.7337036179896628</v>
      </c>
      <c r="AS70" s="4">
        <v>13507</v>
      </c>
      <c r="AT70" s="2">
        <v>202.06</v>
      </c>
      <c r="AU70" s="69">
        <f t="shared" si="30"/>
        <v>4.1965594384016045</v>
      </c>
      <c r="AV70" s="4">
        <v>13521</v>
      </c>
      <c r="AW70" s="2">
        <v>468.88</v>
      </c>
      <c r="AX70" s="69">
        <f t="shared" si="31"/>
        <v>4.3045591298310582</v>
      </c>
      <c r="AY70" s="4">
        <v>13558</v>
      </c>
      <c r="AZ70" s="2">
        <v>462.66</v>
      </c>
      <c r="BA70" s="69">
        <f t="shared" si="32"/>
        <v>4.5899868857517552</v>
      </c>
      <c r="BB70">
        <f t="shared" si="22"/>
        <v>0</v>
      </c>
      <c r="BC70">
        <f t="shared" si="33"/>
        <v>21.229653629561057</v>
      </c>
    </row>
    <row r="71" spans="1:55" x14ac:dyDescent="0.2">
      <c r="A71" s="12">
        <v>69</v>
      </c>
      <c r="B71" s="12">
        <f t="shared" si="19"/>
        <v>13256</v>
      </c>
      <c r="C71" s="13">
        <v>13256</v>
      </c>
      <c r="D71" s="16">
        <v>11733.022199999999</v>
      </c>
      <c r="E71" s="16">
        <v>12.9803</v>
      </c>
      <c r="F71" s="16">
        <f t="shared" si="23"/>
        <v>0</v>
      </c>
      <c r="G71" s="30">
        <v>7200.7013999999999</v>
      </c>
      <c r="H71" s="13">
        <v>13256</v>
      </c>
      <c r="I71" s="16">
        <v>11733.022199999999</v>
      </c>
      <c r="J71" s="16">
        <v>12.9803</v>
      </c>
      <c r="K71" s="16">
        <f t="shared" si="24"/>
        <v>0</v>
      </c>
      <c r="L71" s="30">
        <v>7200.3107</v>
      </c>
      <c r="M71" s="13">
        <v>13256</v>
      </c>
      <c r="N71" s="16">
        <v>11733.022199999999</v>
      </c>
      <c r="O71" s="16">
        <v>12.9803</v>
      </c>
      <c r="P71" s="16">
        <f t="shared" si="25"/>
        <v>0</v>
      </c>
      <c r="Q71" s="30">
        <v>7200.8522000000003</v>
      </c>
      <c r="R71" s="47">
        <v>16110</v>
      </c>
      <c r="S71" s="16"/>
      <c r="T71" s="16"/>
      <c r="U71" s="16">
        <f t="shared" si="26"/>
        <v>21.529873264936633</v>
      </c>
      <c r="V71" s="30">
        <v>400</v>
      </c>
      <c r="W71" s="13">
        <v>13256</v>
      </c>
      <c r="X71" s="16">
        <v>10645</v>
      </c>
      <c r="Y71" s="16">
        <v>24.527899999999999</v>
      </c>
      <c r="Z71" s="16">
        <f t="shared" si="27"/>
        <v>0</v>
      </c>
      <c r="AA71" s="30">
        <v>7200.3478999999998</v>
      </c>
      <c r="AB71" s="16">
        <v>16110</v>
      </c>
      <c r="AC71" s="16"/>
      <c r="AD71" s="16"/>
      <c r="AE71" s="16">
        <f t="shared" si="28"/>
        <v>21.529873264936633</v>
      </c>
      <c r="AF71" s="16">
        <v>400</v>
      </c>
      <c r="AG71" s="15">
        <v>13256</v>
      </c>
      <c r="AH71" s="16">
        <f t="shared" si="20"/>
        <v>0</v>
      </c>
      <c r="AI71" s="13">
        <v>13257.3</v>
      </c>
      <c r="AJ71" s="16">
        <f t="shared" si="21"/>
        <v>9.8068799034344619E-3</v>
      </c>
      <c r="AK71" s="13">
        <v>336.97</v>
      </c>
      <c r="AL71" s="13">
        <v>15776</v>
      </c>
      <c r="AM71" s="13">
        <v>68086.64</v>
      </c>
      <c r="AN71" s="13">
        <v>452.9</v>
      </c>
      <c r="AO71" s="14">
        <v>70.540000000000006</v>
      </c>
      <c r="AP71" s="4">
        <v>13848</v>
      </c>
      <c r="AQ71" s="2">
        <v>250.67</v>
      </c>
      <c r="AR71" s="69">
        <f t="shared" si="29"/>
        <v>4.4659022329511169</v>
      </c>
      <c r="AS71" s="4">
        <v>13918</v>
      </c>
      <c r="AT71" s="2">
        <v>108.04</v>
      </c>
      <c r="AU71" s="69">
        <f t="shared" si="30"/>
        <v>4.9939649969824984</v>
      </c>
      <c r="AV71" s="4">
        <v>13848</v>
      </c>
      <c r="AW71" s="2">
        <v>253.1</v>
      </c>
      <c r="AX71" s="69">
        <f t="shared" si="31"/>
        <v>4.4659022329511169</v>
      </c>
      <c r="AY71" s="4">
        <v>13814</v>
      </c>
      <c r="AZ71" s="2">
        <v>306.55</v>
      </c>
      <c r="BA71" s="69">
        <f t="shared" si="32"/>
        <v>4.2094146047073027</v>
      </c>
      <c r="BB71">
        <f t="shared" si="22"/>
        <v>0</v>
      </c>
      <c r="BC71">
        <f t="shared" si="33"/>
        <v>21.529873264936633</v>
      </c>
    </row>
    <row r="72" spans="1:55" x14ac:dyDescent="0.2">
      <c r="A72" s="12">
        <v>70</v>
      </c>
      <c r="B72" s="12">
        <f t="shared" si="19"/>
        <v>13269</v>
      </c>
      <c r="C72" s="13">
        <v>13269</v>
      </c>
      <c r="D72" s="16">
        <v>11871.5816</v>
      </c>
      <c r="E72" s="16">
        <v>11.771100000000001</v>
      </c>
      <c r="F72" s="16">
        <f t="shared" si="23"/>
        <v>0</v>
      </c>
      <c r="G72" s="30">
        <v>7200.2257</v>
      </c>
      <c r="H72" s="13">
        <v>13269</v>
      </c>
      <c r="I72" s="16">
        <v>11773.022300000001</v>
      </c>
      <c r="J72" s="16">
        <v>12.706799999999999</v>
      </c>
      <c r="K72" s="16">
        <f t="shared" si="24"/>
        <v>0</v>
      </c>
      <c r="L72" s="30">
        <v>7202.66</v>
      </c>
      <c r="M72" s="13">
        <v>13269</v>
      </c>
      <c r="N72" s="16">
        <v>11871.5206</v>
      </c>
      <c r="O72" s="16">
        <v>11.771699999999999</v>
      </c>
      <c r="P72" s="16">
        <f t="shared" si="25"/>
        <v>0</v>
      </c>
      <c r="Q72" s="30">
        <v>7205.9094999999998</v>
      </c>
      <c r="R72" s="47">
        <v>16211</v>
      </c>
      <c r="S72" s="16"/>
      <c r="T72" s="16"/>
      <c r="U72" s="16">
        <f t="shared" si="26"/>
        <v>22.171979802547291</v>
      </c>
      <c r="V72" s="30">
        <v>400</v>
      </c>
      <c r="W72" s="13">
        <v>13269</v>
      </c>
      <c r="X72" s="16">
        <v>10729</v>
      </c>
      <c r="Y72" s="16">
        <v>23.674199999999999</v>
      </c>
      <c r="Z72" s="16">
        <f t="shared" si="27"/>
        <v>0</v>
      </c>
      <c r="AA72" s="30">
        <v>7200.7752</v>
      </c>
      <c r="AB72" s="16">
        <v>16211</v>
      </c>
      <c r="AC72" s="16"/>
      <c r="AD72" s="16"/>
      <c r="AE72" s="16">
        <f t="shared" si="28"/>
        <v>22.171979802547291</v>
      </c>
      <c r="AF72" s="16">
        <v>400</v>
      </c>
      <c r="AG72" s="15">
        <v>13269</v>
      </c>
      <c r="AH72" s="16">
        <f t="shared" si="20"/>
        <v>0</v>
      </c>
      <c r="AI72" s="13">
        <v>13269</v>
      </c>
      <c r="AJ72" s="16">
        <f t="shared" si="21"/>
        <v>0</v>
      </c>
      <c r="AK72" s="13">
        <v>346.04</v>
      </c>
      <c r="AL72" s="13">
        <v>15773</v>
      </c>
      <c r="AM72" s="13">
        <v>69183.09</v>
      </c>
      <c r="AN72" s="13">
        <v>413.5</v>
      </c>
      <c r="AO72" s="14">
        <v>78.2</v>
      </c>
      <c r="AP72" s="4">
        <v>13874</v>
      </c>
      <c r="AQ72" s="2">
        <v>260.81</v>
      </c>
      <c r="AR72" s="69">
        <f t="shared" si="29"/>
        <v>4.5594995855000375</v>
      </c>
      <c r="AS72" s="4">
        <v>13909</v>
      </c>
      <c r="AT72" s="2">
        <v>670.73</v>
      </c>
      <c r="AU72" s="69">
        <f t="shared" si="30"/>
        <v>4.8232722887934276</v>
      </c>
      <c r="AV72" s="4">
        <v>13879</v>
      </c>
      <c r="AW72" s="2">
        <v>533.87</v>
      </c>
      <c r="AX72" s="69">
        <f t="shared" si="31"/>
        <v>4.597181400256237</v>
      </c>
      <c r="AY72" s="4">
        <v>13925</v>
      </c>
      <c r="AZ72" s="2">
        <v>504.27</v>
      </c>
      <c r="BA72" s="69">
        <f t="shared" si="32"/>
        <v>4.943854096013264</v>
      </c>
      <c r="BB72">
        <f t="shared" si="22"/>
        <v>0</v>
      </c>
      <c r="BC72">
        <f t="shared" si="33"/>
        <v>22.171979802547291</v>
      </c>
    </row>
    <row r="73" spans="1:55" x14ac:dyDescent="0.2">
      <c r="A73" s="12">
        <v>71</v>
      </c>
      <c r="B73" s="12">
        <f t="shared" si="19"/>
        <v>13072</v>
      </c>
      <c r="C73" s="13">
        <v>13072</v>
      </c>
      <c r="D73" s="16">
        <v>11705.520500000001</v>
      </c>
      <c r="E73" s="16">
        <v>11.6738</v>
      </c>
      <c r="F73" s="16">
        <f t="shared" si="23"/>
        <v>0</v>
      </c>
      <c r="G73" s="30">
        <v>7206.7723999999998</v>
      </c>
      <c r="H73" s="13">
        <v>13072</v>
      </c>
      <c r="I73" s="16">
        <v>11722.5196</v>
      </c>
      <c r="J73" s="16">
        <v>11.511900000000001</v>
      </c>
      <c r="K73" s="16">
        <f t="shared" si="24"/>
        <v>0</v>
      </c>
      <c r="L73" s="30">
        <v>7231.0361000000003</v>
      </c>
      <c r="M73" s="13">
        <v>13072</v>
      </c>
      <c r="N73" s="16">
        <v>11705.520500000001</v>
      </c>
      <c r="O73" s="16">
        <v>11.6738</v>
      </c>
      <c r="P73" s="16">
        <f t="shared" si="25"/>
        <v>0</v>
      </c>
      <c r="Q73" s="30">
        <v>7209.1343999999999</v>
      </c>
      <c r="R73" s="47">
        <v>15809</v>
      </c>
      <c r="S73" s="16"/>
      <c r="T73" s="16"/>
      <c r="U73" s="16">
        <f t="shared" si="26"/>
        <v>20.937882496940023</v>
      </c>
      <c r="V73" s="30">
        <v>400</v>
      </c>
      <c r="W73" s="13">
        <v>13072</v>
      </c>
      <c r="X73" s="16">
        <v>10507</v>
      </c>
      <c r="Y73" s="16">
        <v>24.412299999999998</v>
      </c>
      <c r="Z73" s="16">
        <f t="shared" si="27"/>
        <v>0</v>
      </c>
      <c r="AA73" s="30">
        <v>7200.3627999999999</v>
      </c>
      <c r="AB73" s="16">
        <v>15809</v>
      </c>
      <c r="AC73" s="16"/>
      <c r="AD73" s="16"/>
      <c r="AE73" s="16">
        <f t="shared" si="28"/>
        <v>20.937882496940023</v>
      </c>
      <c r="AF73" s="16">
        <v>400</v>
      </c>
      <c r="AG73" s="15">
        <v>13072</v>
      </c>
      <c r="AH73" s="16">
        <f t="shared" si="20"/>
        <v>0</v>
      </c>
      <c r="AI73" s="13">
        <v>13075.8</v>
      </c>
      <c r="AJ73" s="16">
        <f t="shared" si="21"/>
        <v>2.9069767441854896E-2</v>
      </c>
      <c r="AK73" s="13">
        <v>317.76</v>
      </c>
      <c r="AL73" s="13">
        <v>15487</v>
      </c>
      <c r="AM73" s="13">
        <v>66456.5</v>
      </c>
      <c r="AN73" s="13">
        <v>374.2</v>
      </c>
      <c r="AO73" s="14">
        <v>61.89</v>
      </c>
      <c r="AP73" s="4">
        <v>13640</v>
      </c>
      <c r="AQ73" s="2">
        <v>344.79</v>
      </c>
      <c r="AR73" s="69">
        <f t="shared" si="29"/>
        <v>4.3451652386780903</v>
      </c>
      <c r="AS73" s="4">
        <v>13617</v>
      </c>
      <c r="AT73" s="2">
        <v>216.42</v>
      </c>
      <c r="AU73" s="69">
        <f t="shared" si="30"/>
        <v>4.1692166462668299</v>
      </c>
      <c r="AV73" s="4">
        <v>13640</v>
      </c>
      <c r="AW73" s="2">
        <v>472.75</v>
      </c>
      <c r="AX73" s="69">
        <f t="shared" si="31"/>
        <v>4.3451652386780903</v>
      </c>
      <c r="AY73" s="4">
        <v>13640</v>
      </c>
      <c r="AZ73" s="2">
        <v>383.95</v>
      </c>
      <c r="BA73" s="69">
        <f t="shared" si="32"/>
        <v>4.3451652386780903</v>
      </c>
      <c r="BB73">
        <f t="shared" si="22"/>
        <v>0</v>
      </c>
      <c r="BC73">
        <f t="shared" si="33"/>
        <v>20.937882496940023</v>
      </c>
    </row>
    <row r="74" spans="1:55" x14ac:dyDescent="0.2">
      <c r="A74" s="12">
        <v>72</v>
      </c>
      <c r="B74" s="12">
        <f t="shared" si="19"/>
        <v>13383</v>
      </c>
      <c r="C74" s="13">
        <v>13383</v>
      </c>
      <c r="D74" s="16">
        <v>11910.0182</v>
      </c>
      <c r="E74" s="16">
        <v>12.367599999999999</v>
      </c>
      <c r="F74" s="16">
        <f t="shared" si="23"/>
        <v>0</v>
      </c>
      <c r="G74" s="30">
        <v>7203.1493</v>
      </c>
      <c r="H74" s="13">
        <v>13383</v>
      </c>
      <c r="I74" s="16">
        <v>11790.021199999999</v>
      </c>
      <c r="J74" s="16">
        <v>13.511200000000001</v>
      </c>
      <c r="K74" s="16">
        <f t="shared" si="24"/>
        <v>0</v>
      </c>
      <c r="L74" s="30">
        <v>7200.4083000000001</v>
      </c>
      <c r="M74" s="13">
        <v>13383</v>
      </c>
      <c r="N74" s="16">
        <v>10755</v>
      </c>
      <c r="O74" s="16">
        <v>24.435099999999998</v>
      </c>
      <c r="P74" s="16">
        <f t="shared" si="25"/>
        <v>0</v>
      </c>
      <c r="Q74" s="30">
        <v>7200.2898999999998</v>
      </c>
      <c r="R74" s="47">
        <v>16173</v>
      </c>
      <c r="S74" s="16"/>
      <c r="T74" s="16"/>
      <c r="U74" s="16">
        <f t="shared" si="26"/>
        <v>20.847343644922663</v>
      </c>
      <c r="V74" s="30">
        <v>400</v>
      </c>
      <c r="W74" s="13">
        <v>13383</v>
      </c>
      <c r="X74" s="16">
        <v>10755</v>
      </c>
      <c r="Y74" s="16">
        <v>24.435099999999998</v>
      </c>
      <c r="Z74" s="16">
        <f t="shared" si="27"/>
        <v>0</v>
      </c>
      <c r="AA74" s="30">
        <v>7200.4124000000002</v>
      </c>
      <c r="AB74" s="16">
        <v>16173</v>
      </c>
      <c r="AC74" s="16"/>
      <c r="AD74" s="16"/>
      <c r="AE74" s="16">
        <f t="shared" si="28"/>
        <v>20.847343644922663</v>
      </c>
      <c r="AF74" s="16">
        <v>400</v>
      </c>
      <c r="AG74" s="15">
        <v>13383</v>
      </c>
      <c r="AH74" s="16">
        <f t="shared" si="20"/>
        <v>0</v>
      </c>
      <c r="AI74" s="13">
        <v>13383</v>
      </c>
      <c r="AJ74" s="16">
        <f t="shared" si="21"/>
        <v>0</v>
      </c>
      <c r="AK74" s="13">
        <v>352.24</v>
      </c>
      <c r="AL74" s="13">
        <v>15916</v>
      </c>
      <c r="AM74" s="13">
        <v>68318.759999999995</v>
      </c>
      <c r="AN74" s="13">
        <v>438.6</v>
      </c>
      <c r="AO74" s="14">
        <v>73.59</v>
      </c>
      <c r="AP74" s="4">
        <v>13941</v>
      </c>
      <c r="AQ74" s="2">
        <v>288.56</v>
      </c>
      <c r="AR74" s="69">
        <f t="shared" si="29"/>
        <v>4.1694687289845334</v>
      </c>
      <c r="AS74" s="4">
        <v>13941</v>
      </c>
      <c r="AT74" s="2">
        <v>382.2</v>
      </c>
      <c r="AU74" s="69">
        <f t="shared" si="30"/>
        <v>4.1694687289845334</v>
      </c>
      <c r="AV74" s="4">
        <v>13944</v>
      </c>
      <c r="AW74" s="2">
        <v>788.46</v>
      </c>
      <c r="AX74" s="69">
        <f t="shared" si="31"/>
        <v>4.1918852275274601</v>
      </c>
      <c r="AY74" s="4">
        <v>13920</v>
      </c>
      <c r="AZ74" s="2">
        <v>358.34</v>
      </c>
      <c r="BA74" s="69">
        <f t="shared" si="32"/>
        <v>4.0125532391840393</v>
      </c>
      <c r="BB74">
        <f t="shared" si="22"/>
        <v>0</v>
      </c>
      <c r="BC74">
        <f t="shared" si="33"/>
        <v>20.847343644922663</v>
      </c>
    </row>
    <row r="75" spans="1:55" x14ac:dyDescent="0.2">
      <c r="A75" s="12">
        <v>73</v>
      </c>
      <c r="B75" s="12">
        <f t="shared" si="19"/>
        <v>13679</v>
      </c>
      <c r="C75" s="13">
        <v>13679</v>
      </c>
      <c r="D75" s="16">
        <v>12146.5357</v>
      </c>
      <c r="E75" s="16">
        <v>12.6165</v>
      </c>
      <c r="F75" s="16">
        <f t="shared" si="23"/>
        <v>0</v>
      </c>
      <c r="G75" s="30">
        <v>7209.4997000000003</v>
      </c>
      <c r="H75" s="13">
        <v>13679</v>
      </c>
      <c r="I75" s="16">
        <v>12034.0231</v>
      </c>
      <c r="J75" s="16">
        <v>13.6694</v>
      </c>
      <c r="K75" s="16">
        <f t="shared" si="24"/>
        <v>0</v>
      </c>
      <c r="L75" s="30">
        <v>7207.1535000000003</v>
      </c>
      <c r="M75" s="13">
        <v>13679</v>
      </c>
      <c r="N75" s="16">
        <v>12034.0231</v>
      </c>
      <c r="O75" s="16">
        <v>13.6694</v>
      </c>
      <c r="P75" s="16">
        <f t="shared" si="25"/>
        <v>0</v>
      </c>
      <c r="Q75" s="30">
        <v>7200.2924000000003</v>
      </c>
      <c r="R75" s="47">
        <v>16616</v>
      </c>
      <c r="S75" s="16"/>
      <c r="T75" s="16"/>
      <c r="U75" s="16">
        <f t="shared" si="26"/>
        <v>21.470867753490751</v>
      </c>
      <c r="V75" s="30">
        <v>400</v>
      </c>
      <c r="W75" s="13">
        <v>13679</v>
      </c>
      <c r="X75" s="16">
        <v>10955</v>
      </c>
      <c r="Y75" s="16">
        <v>24.865400000000001</v>
      </c>
      <c r="Z75" s="16">
        <f t="shared" si="27"/>
        <v>0</v>
      </c>
      <c r="AA75" s="30">
        <v>7200.3303999999998</v>
      </c>
      <c r="AB75" s="16">
        <v>16616</v>
      </c>
      <c r="AC75" s="16"/>
      <c r="AD75" s="16"/>
      <c r="AE75" s="16">
        <f t="shared" si="28"/>
        <v>21.470867753490751</v>
      </c>
      <c r="AF75" s="16">
        <v>400</v>
      </c>
      <c r="AG75" s="15">
        <v>13679</v>
      </c>
      <c r="AH75" s="16">
        <f t="shared" si="20"/>
        <v>0</v>
      </c>
      <c r="AI75" s="13">
        <v>13679</v>
      </c>
      <c r="AJ75" s="16">
        <f t="shared" si="21"/>
        <v>0</v>
      </c>
      <c r="AK75" s="13">
        <v>322.49</v>
      </c>
      <c r="AL75" s="13">
        <v>16348</v>
      </c>
      <c r="AM75" s="13">
        <v>67900.73</v>
      </c>
      <c r="AN75" s="13">
        <v>452.7</v>
      </c>
      <c r="AO75" s="14">
        <v>65.319999999999993</v>
      </c>
      <c r="AP75" s="4">
        <v>14419</v>
      </c>
      <c r="AQ75" s="2">
        <v>253.33</v>
      </c>
      <c r="AR75" s="69">
        <f t="shared" si="29"/>
        <v>5.4097521748665844</v>
      </c>
      <c r="AS75" s="4">
        <v>14328</v>
      </c>
      <c r="AT75" s="2">
        <v>239.91</v>
      </c>
      <c r="AU75" s="69">
        <f t="shared" si="30"/>
        <v>4.744498866876234</v>
      </c>
      <c r="AV75" s="4">
        <v>14411</v>
      </c>
      <c r="AW75" s="2">
        <v>518.58000000000004</v>
      </c>
      <c r="AX75" s="69">
        <f t="shared" si="31"/>
        <v>5.3512683675707287</v>
      </c>
      <c r="AY75" s="4">
        <v>14349</v>
      </c>
      <c r="AZ75" s="2">
        <v>446.14</v>
      </c>
      <c r="BA75" s="69">
        <f t="shared" si="32"/>
        <v>4.898018861027853</v>
      </c>
      <c r="BB75">
        <f t="shared" si="22"/>
        <v>0</v>
      </c>
      <c r="BC75">
        <f t="shared" si="33"/>
        <v>21.470867753490751</v>
      </c>
    </row>
    <row r="76" spans="1:55" x14ac:dyDescent="0.2">
      <c r="A76" s="12">
        <v>74</v>
      </c>
      <c r="B76" s="12">
        <f t="shared" si="19"/>
        <v>13732</v>
      </c>
      <c r="C76" s="13">
        <v>13732</v>
      </c>
      <c r="D76" s="16">
        <v>12223.0219</v>
      </c>
      <c r="E76" s="16">
        <v>12.3454</v>
      </c>
      <c r="F76" s="16">
        <f t="shared" si="23"/>
        <v>0</v>
      </c>
      <c r="G76" s="30">
        <v>7200.2250999999997</v>
      </c>
      <c r="H76" s="13">
        <v>13732</v>
      </c>
      <c r="I76" s="16">
        <v>12223.0219</v>
      </c>
      <c r="J76" s="16">
        <v>12.3454</v>
      </c>
      <c r="K76" s="16">
        <f t="shared" si="24"/>
        <v>0</v>
      </c>
      <c r="L76" s="30">
        <v>7200.3901999999998</v>
      </c>
      <c r="M76" s="13">
        <v>13732</v>
      </c>
      <c r="N76" s="16">
        <v>12334.5219</v>
      </c>
      <c r="O76" s="16">
        <v>11.329800000000001</v>
      </c>
      <c r="P76" s="16">
        <f t="shared" si="25"/>
        <v>0</v>
      </c>
      <c r="Q76" s="30">
        <v>7200.7509</v>
      </c>
      <c r="R76" s="47">
        <v>16477</v>
      </c>
      <c r="S76" s="16"/>
      <c r="T76" s="16"/>
      <c r="U76" s="16">
        <f t="shared" si="26"/>
        <v>19.989804835420916</v>
      </c>
      <c r="V76" s="30">
        <v>400</v>
      </c>
      <c r="W76" s="13">
        <v>13732</v>
      </c>
      <c r="X76" s="16">
        <v>11078</v>
      </c>
      <c r="Y76" s="16">
        <v>23.9574</v>
      </c>
      <c r="Z76" s="16">
        <f t="shared" si="27"/>
        <v>0</v>
      </c>
      <c r="AA76" s="30">
        <v>7200.3499000000002</v>
      </c>
      <c r="AB76" s="16">
        <v>16477</v>
      </c>
      <c r="AC76" s="16"/>
      <c r="AD76" s="16"/>
      <c r="AE76" s="16">
        <f t="shared" si="28"/>
        <v>19.989804835420916</v>
      </c>
      <c r="AF76" s="16">
        <v>400</v>
      </c>
      <c r="AG76" s="15">
        <v>13732</v>
      </c>
      <c r="AH76" s="16">
        <f t="shared" si="20"/>
        <v>0</v>
      </c>
      <c r="AI76" s="13">
        <v>13732.9</v>
      </c>
      <c r="AJ76" s="16">
        <f t="shared" si="21"/>
        <v>6.5540343722665035E-3</v>
      </c>
      <c r="AK76" s="13">
        <v>353.45</v>
      </c>
      <c r="AL76" s="13">
        <v>16338</v>
      </c>
      <c r="AM76" s="13">
        <v>73163.240000000005</v>
      </c>
      <c r="AN76" s="13">
        <v>460.3</v>
      </c>
      <c r="AO76" s="14">
        <v>72.69</v>
      </c>
      <c r="AP76" s="4">
        <v>14360</v>
      </c>
      <c r="AQ76" s="2">
        <v>264.61</v>
      </c>
      <c r="AR76" s="69">
        <f t="shared" si="29"/>
        <v>4.5732595397611417</v>
      </c>
      <c r="AS76" s="4">
        <v>14360</v>
      </c>
      <c r="AT76" s="2">
        <v>113.15</v>
      </c>
      <c r="AU76" s="69">
        <f t="shared" si="30"/>
        <v>4.5732595397611417</v>
      </c>
      <c r="AV76" s="4">
        <v>14308</v>
      </c>
      <c r="AW76" s="2">
        <v>609.82000000000005</v>
      </c>
      <c r="AX76" s="69">
        <f t="shared" si="31"/>
        <v>4.1945819982522572</v>
      </c>
      <c r="AY76" s="4">
        <v>14235</v>
      </c>
      <c r="AZ76" s="2">
        <v>382.23</v>
      </c>
      <c r="BA76" s="69">
        <f t="shared" si="32"/>
        <v>3.6629769880570926</v>
      </c>
      <c r="BB76">
        <f t="shared" si="22"/>
        <v>0</v>
      </c>
      <c r="BC76">
        <f t="shared" si="33"/>
        <v>19.989804835420916</v>
      </c>
    </row>
    <row r="77" spans="1:55" x14ac:dyDescent="0.2">
      <c r="A77" s="12">
        <v>75</v>
      </c>
      <c r="B77" s="12">
        <f t="shared" si="19"/>
        <v>13204</v>
      </c>
      <c r="C77" s="13">
        <v>13204</v>
      </c>
      <c r="D77" s="16">
        <v>11774.522000000001</v>
      </c>
      <c r="E77" s="16">
        <v>12.1404</v>
      </c>
      <c r="F77" s="16">
        <f t="shared" si="23"/>
        <v>0</v>
      </c>
      <c r="G77" s="30">
        <v>7200.2909</v>
      </c>
      <c r="H77" s="13">
        <v>13204</v>
      </c>
      <c r="I77" s="16">
        <v>4990</v>
      </c>
      <c r="J77" s="16">
        <v>164.60919999999999</v>
      </c>
      <c r="K77" s="16">
        <f t="shared" si="24"/>
        <v>0</v>
      </c>
      <c r="L77" s="30">
        <v>7200.3575000000001</v>
      </c>
      <c r="M77" s="13">
        <v>13204</v>
      </c>
      <c r="N77" s="16">
        <v>11661.023499999999</v>
      </c>
      <c r="O77" s="16">
        <v>13.2319</v>
      </c>
      <c r="P77" s="16">
        <f t="shared" si="25"/>
        <v>0</v>
      </c>
      <c r="Q77" s="30">
        <v>7200.2692999999999</v>
      </c>
      <c r="R77" s="47">
        <v>15999</v>
      </c>
      <c r="S77" s="16"/>
      <c r="T77" s="16"/>
      <c r="U77" s="16">
        <f t="shared" si="26"/>
        <v>21.167827930930024</v>
      </c>
      <c r="V77" s="30">
        <v>400</v>
      </c>
      <c r="W77" s="13">
        <v>13204</v>
      </c>
      <c r="X77" s="16">
        <v>10647</v>
      </c>
      <c r="Y77" s="16">
        <v>24.016200000000001</v>
      </c>
      <c r="Z77" s="16">
        <f t="shared" si="27"/>
        <v>0</v>
      </c>
      <c r="AA77" s="30">
        <v>7200.6849000000002</v>
      </c>
      <c r="AB77" s="16">
        <v>15999</v>
      </c>
      <c r="AC77" s="16"/>
      <c r="AD77" s="16"/>
      <c r="AE77" s="16">
        <f t="shared" si="28"/>
        <v>21.167827930930024</v>
      </c>
      <c r="AF77" s="16">
        <v>400</v>
      </c>
      <c r="AG77" s="15">
        <v>13204</v>
      </c>
      <c r="AH77" s="16">
        <f t="shared" si="20"/>
        <v>0</v>
      </c>
      <c r="AI77" s="13">
        <v>13204</v>
      </c>
      <c r="AJ77" s="16">
        <f t="shared" si="21"/>
        <v>0</v>
      </c>
      <c r="AK77" s="13">
        <v>336.08</v>
      </c>
      <c r="AL77" s="13">
        <v>15611</v>
      </c>
      <c r="AM77" s="13">
        <v>62242.07</v>
      </c>
      <c r="AN77" s="13">
        <v>375.1</v>
      </c>
      <c r="AO77" s="14">
        <v>67.89</v>
      </c>
      <c r="AP77" s="4">
        <v>13985</v>
      </c>
      <c r="AQ77" s="2">
        <v>226.61</v>
      </c>
      <c r="AR77" s="69">
        <f t="shared" si="29"/>
        <v>5.9148742805210546</v>
      </c>
      <c r="AS77" s="4">
        <v>13979</v>
      </c>
      <c r="AT77" s="2">
        <v>208.57</v>
      </c>
      <c r="AU77" s="69">
        <f t="shared" si="30"/>
        <v>5.8694335049984847</v>
      </c>
      <c r="AV77" s="4">
        <v>13863</v>
      </c>
      <c r="AW77" s="2">
        <v>471.96</v>
      </c>
      <c r="AX77" s="69">
        <f t="shared" si="31"/>
        <v>4.9909118448954866</v>
      </c>
      <c r="AY77" s="4">
        <v>13835</v>
      </c>
      <c r="AZ77" s="2">
        <v>344.8</v>
      </c>
      <c r="BA77" s="69">
        <f t="shared" si="32"/>
        <v>4.778854892456831</v>
      </c>
      <c r="BB77">
        <f t="shared" si="22"/>
        <v>0</v>
      </c>
      <c r="BC77">
        <f t="shared" si="33"/>
        <v>21.167827930930024</v>
      </c>
    </row>
    <row r="78" spans="1:55" x14ac:dyDescent="0.2">
      <c r="A78" s="12">
        <v>76</v>
      </c>
      <c r="B78" s="12">
        <f t="shared" si="19"/>
        <v>13524</v>
      </c>
      <c r="C78" s="13">
        <v>13524</v>
      </c>
      <c r="D78" s="16">
        <v>12071.021500000001</v>
      </c>
      <c r="E78" s="16">
        <v>12.036899999999999</v>
      </c>
      <c r="F78" s="16">
        <f t="shared" si="23"/>
        <v>0</v>
      </c>
      <c r="G78" s="30">
        <v>7200.2380999999996</v>
      </c>
      <c r="H78" s="13">
        <v>13524</v>
      </c>
      <c r="I78" s="16">
        <v>5156</v>
      </c>
      <c r="J78" s="16">
        <v>162.29640000000001</v>
      </c>
      <c r="K78" s="16">
        <f t="shared" si="24"/>
        <v>0</v>
      </c>
      <c r="L78" s="30">
        <v>7200.3966</v>
      </c>
      <c r="M78" s="13">
        <v>13524</v>
      </c>
      <c r="N78" s="16">
        <v>10927</v>
      </c>
      <c r="O78" s="16">
        <v>23.7668</v>
      </c>
      <c r="P78" s="16">
        <f t="shared" si="25"/>
        <v>0</v>
      </c>
      <c r="Q78" s="30">
        <v>7200.2861000000003</v>
      </c>
      <c r="R78" s="47">
        <v>16485</v>
      </c>
      <c r="S78" s="16"/>
      <c r="T78" s="16"/>
      <c r="U78" s="16">
        <f t="shared" si="26"/>
        <v>21.894409937888199</v>
      </c>
      <c r="V78" s="30">
        <v>400</v>
      </c>
      <c r="W78" s="13">
        <v>13524</v>
      </c>
      <c r="X78" s="16">
        <v>10927</v>
      </c>
      <c r="Y78" s="16">
        <v>23.7668</v>
      </c>
      <c r="Z78" s="16">
        <f t="shared" si="27"/>
        <v>0</v>
      </c>
      <c r="AA78" s="30">
        <v>7200.4075999999995</v>
      </c>
      <c r="AB78" s="16">
        <v>16485</v>
      </c>
      <c r="AC78" s="16"/>
      <c r="AD78" s="16"/>
      <c r="AE78" s="16">
        <f t="shared" si="28"/>
        <v>21.894409937888199</v>
      </c>
      <c r="AF78" s="16">
        <v>400</v>
      </c>
      <c r="AG78" s="15">
        <v>13524</v>
      </c>
      <c r="AH78" s="16">
        <f t="shared" si="20"/>
        <v>0</v>
      </c>
      <c r="AI78" s="13">
        <v>13524</v>
      </c>
      <c r="AJ78" s="16">
        <f t="shared" si="21"/>
        <v>0</v>
      </c>
      <c r="AK78" s="13">
        <v>355.95</v>
      </c>
      <c r="AL78" s="13">
        <v>16125</v>
      </c>
      <c r="AM78" s="13">
        <v>70941.27</v>
      </c>
      <c r="AN78" s="13">
        <v>420.8</v>
      </c>
      <c r="AO78" s="14">
        <v>78.94</v>
      </c>
      <c r="AP78" s="4">
        <v>14118</v>
      </c>
      <c r="AQ78" s="2">
        <v>255.11</v>
      </c>
      <c r="AR78" s="69">
        <f t="shared" si="29"/>
        <v>4.3921916592724051</v>
      </c>
      <c r="AS78" s="4">
        <v>14240</v>
      </c>
      <c r="AT78" s="2">
        <v>353.97</v>
      </c>
      <c r="AU78" s="69">
        <f t="shared" si="30"/>
        <v>5.2942916296953566</v>
      </c>
      <c r="AV78" s="4">
        <v>14051</v>
      </c>
      <c r="AW78" s="2">
        <v>618.76</v>
      </c>
      <c r="AX78" s="69">
        <f t="shared" si="31"/>
        <v>3.8967761017450462</v>
      </c>
      <c r="AY78" s="4">
        <v>14053</v>
      </c>
      <c r="AZ78" s="2">
        <v>408.66</v>
      </c>
      <c r="BA78" s="69">
        <f t="shared" si="32"/>
        <v>3.9115646258503403</v>
      </c>
      <c r="BB78">
        <f t="shared" si="22"/>
        <v>0</v>
      </c>
      <c r="BC78">
        <f t="shared" si="33"/>
        <v>21.894409937888199</v>
      </c>
    </row>
    <row r="79" spans="1:55" x14ac:dyDescent="0.2">
      <c r="A79" s="12">
        <v>77</v>
      </c>
      <c r="B79" s="12">
        <f t="shared" si="19"/>
        <v>12868</v>
      </c>
      <c r="C79" s="13">
        <v>12868</v>
      </c>
      <c r="D79" s="16">
        <v>11424.6759</v>
      </c>
      <c r="E79" s="16">
        <v>12.6334</v>
      </c>
      <c r="F79" s="16">
        <f t="shared" si="23"/>
        <v>0</v>
      </c>
      <c r="G79" s="30">
        <v>7207.6851999999999</v>
      </c>
      <c r="H79" s="13">
        <v>12868</v>
      </c>
      <c r="I79" s="16">
        <v>11299.026599999999</v>
      </c>
      <c r="J79" s="16">
        <v>13.885899999999999</v>
      </c>
      <c r="K79" s="16">
        <f t="shared" si="24"/>
        <v>0</v>
      </c>
      <c r="L79" s="30">
        <v>7203.8450999999995</v>
      </c>
      <c r="M79" s="13">
        <v>12868</v>
      </c>
      <c r="N79" s="16">
        <v>11425.693600000001</v>
      </c>
      <c r="O79" s="16">
        <v>12.6234</v>
      </c>
      <c r="P79" s="16">
        <f t="shared" si="25"/>
        <v>0</v>
      </c>
      <c r="Q79" s="30">
        <v>7208.2151000000003</v>
      </c>
      <c r="R79" s="47">
        <v>15711</v>
      </c>
      <c r="S79" s="16"/>
      <c r="T79" s="16"/>
      <c r="U79" s="16">
        <f t="shared" si="26"/>
        <v>22.09356543363382</v>
      </c>
      <c r="V79" s="30">
        <v>400</v>
      </c>
      <c r="W79" s="13">
        <v>12868</v>
      </c>
      <c r="X79" s="16">
        <v>10284</v>
      </c>
      <c r="Y79" s="16">
        <v>25.1264</v>
      </c>
      <c r="Z79" s="16">
        <f t="shared" si="27"/>
        <v>0</v>
      </c>
      <c r="AA79" s="30">
        <v>7280.8905000000004</v>
      </c>
      <c r="AB79" s="16">
        <v>15711</v>
      </c>
      <c r="AC79" s="16"/>
      <c r="AD79" s="16"/>
      <c r="AE79" s="16">
        <f t="shared" si="28"/>
        <v>22.09356543363382</v>
      </c>
      <c r="AF79" s="16">
        <v>400</v>
      </c>
      <c r="AG79" s="15">
        <v>12868</v>
      </c>
      <c r="AH79" s="16">
        <f t="shared" si="20"/>
        <v>0</v>
      </c>
      <c r="AI79" s="13">
        <v>12870.3</v>
      </c>
      <c r="AJ79" s="16">
        <f t="shared" si="21"/>
        <v>1.7873795461604541E-2</v>
      </c>
      <c r="AK79" s="13">
        <v>301.06</v>
      </c>
      <c r="AL79" s="13">
        <v>15254</v>
      </c>
      <c r="AM79" s="13">
        <v>60462.93</v>
      </c>
      <c r="AN79" s="13">
        <v>384.9</v>
      </c>
      <c r="AO79" s="14">
        <v>59.66</v>
      </c>
      <c r="AP79" s="4">
        <v>13416</v>
      </c>
      <c r="AQ79" s="2">
        <v>177.27</v>
      </c>
      <c r="AR79" s="69">
        <f t="shared" si="29"/>
        <v>4.2586260491140813</v>
      </c>
      <c r="AS79" s="4">
        <v>13438</v>
      </c>
      <c r="AT79" s="2">
        <v>78.72</v>
      </c>
      <c r="AU79" s="69">
        <f t="shared" si="30"/>
        <v>4.4295927883120925</v>
      </c>
      <c r="AV79" s="4">
        <v>13438</v>
      </c>
      <c r="AW79" s="2">
        <v>373.35</v>
      </c>
      <c r="AX79" s="69">
        <f t="shared" si="31"/>
        <v>4.4295927883120925</v>
      </c>
      <c r="AY79" s="4">
        <v>13442</v>
      </c>
      <c r="AZ79" s="2">
        <v>199.63</v>
      </c>
      <c r="BA79" s="69">
        <f t="shared" si="32"/>
        <v>4.4606776499844578</v>
      </c>
      <c r="BB79">
        <f t="shared" si="22"/>
        <v>0</v>
      </c>
      <c r="BC79">
        <f t="shared" si="33"/>
        <v>22.09356543363382</v>
      </c>
    </row>
    <row r="80" spans="1:55" x14ac:dyDescent="0.2">
      <c r="A80" s="12">
        <v>78</v>
      </c>
      <c r="B80" s="12">
        <f t="shared" si="19"/>
        <v>13706</v>
      </c>
      <c r="C80" s="13">
        <v>13706</v>
      </c>
      <c r="D80" s="16">
        <v>12082.0224</v>
      </c>
      <c r="E80" s="16">
        <v>13.4413</v>
      </c>
      <c r="F80" s="16">
        <f t="shared" si="23"/>
        <v>0</v>
      </c>
      <c r="G80" s="30">
        <v>7203.6257999999998</v>
      </c>
      <c r="H80" s="13">
        <v>13706</v>
      </c>
      <c r="I80" s="16">
        <v>12082.0224</v>
      </c>
      <c r="J80" s="16">
        <v>13.4413</v>
      </c>
      <c r="K80" s="16">
        <f t="shared" si="24"/>
        <v>0</v>
      </c>
      <c r="L80" s="30">
        <v>7200.3373000000001</v>
      </c>
      <c r="M80" s="13">
        <v>13706</v>
      </c>
      <c r="N80" s="16">
        <v>12082.0224</v>
      </c>
      <c r="O80" s="16">
        <v>13.4413</v>
      </c>
      <c r="P80" s="16">
        <f t="shared" si="25"/>
        <v>0</v>
      </c>
      <c r="Q80" s="30">
        <v>7200.2564000000002</v>
      </c>
      <c r="R80" s="47">
        <v>16517</v>
      </c>
      <c r="S80" s="16"/>
      <c r="T80" s="16"/>
      <c r="U80" s="16">
        <f t="shared" si="26"/>
        <v>20.509266014883991</v>
      </c>
      <c r="V80" s="30">
        <v>400</v>
      </c>
      <c r="W80" s="13">
        <v>13706</v>
      </c>
      <c r="X80" s="16">
        <v>10917</v>
      </c>
      <c r="Y80" s="16">
        <v>25.5473</v>
      </c>
      <c r="Z80" s="16">
        <f t="shared" si="27"/>
        <v>0</v>
      </c>
      <c r="AA80" s="30">
        <v>7200.3661000000002</v>
      </c>
      <c r="AB80" s="16">
        <v>16517</v>
      </c>
      <c r="AC80" s="16"/>
      <c r="AD80" s="16"/>
      <c r="AE80" s="16">
        <f t="shared" si="28"/>
        <v>20.509266014883991</v>
      </c>
      <c r="AF80" s="16">
        <v>400</v>
      </c>
      <c r="AG80" s="15">
        <v>13706</v>
      </c>
      <c r="AH80" s="16">
        <f t="shared" si="20"/>
        <v>0</v>
      </c>
      <c r="AI80" s="13">
        <v>13714</v>
      </c>
      <c r="AJ80" s="16">
        <f t="shared" si="21"/>
        <v>5.8368597694440388E-2</v>
      </c>
      <c r="AK80" s="13">
        <v>360.94</v>
      </c>
      <c r="AL80" s="13">
        <v>16283</v>
      </c>
      <c r="AM80" s="13">
        <v>70366.679999999993</v>
      </c>
      <c r="AN80" s="13">
        <v>444</v>
      </c>
      <c r="AO80" s="14">
        <v>81.44</v>
      </c>
      <c r="AP80" s="4">
        <v>14395</v>
      </c>
      <c r="AQ80" s="2">
        <v>255.19</v>
      </c>
      <c r="AR80" s="69">
        <f t="shared" si="29"/>
        <v>5.0269954764336786</v>
      </c>
      <c r="AS80" s="4">
        <v>14393</v>
      </c>
      <c r="AT80" s="2">
        <v>384.45</v>
      </c>
      <c r="AU80" s="69">
        <f t="shared" si="30"/>
        <v>5.0124033270100687</v>
      </c>
      <c r="AV80" s="4">
        <v>14292</v>
      </c>
      <c r="AW80" s="2">
        <v>443.81</v>
      </c>
      <c r="AX80" s="69">
        <f t="shared" si="31"/>
        <v>4.2754997811177589</v>
      </c>
      <c r="AY80" s="4">
        <v>14311</v>
      </c>
      <c r="AZ80" s="2">
        <v>448.13</v>
      </c>
      <c r="BA80" s="69">
        <f t="shared" si="32"/>
        <v>4.4141252006420544</v>
      </c>
      <c r="BB80">
        <f t="shared" si="22"/>
        <v>0</v>
      </c>
      <c r="BC80">
        <f t="shared" si="33"/>
        <v>20.509266014883991</v>
      </c>
    </row>
    <row r="81" spans="1:55" x14ac:dyDescent="0.2">
      <c r="A81" s="12">
        <v>79</v>
      </c>
      <c r="B81" s="12">
        <f t="shared" si="19"/>
        <v>13210</v>
      </c>
      <c r="C81" s="13">
        <v>13210</v>
      </c>
      <c r="D81" s="16">
        <v>12697.875899999999</v>
      </c>
      <c r="E81" s="16">
        <v>4.0331000000000001</v>
      </c>
      <c r="F81" s="16">
        <f t="shared" si="23"/>
        <v>0</v>
      </c>
      <c r="G81" s="30">
        <v>7205.4463999999998</v>
      </c>
      <c r="H81" s="13">
        <v>13210</v>
      </c>
      <c r="I81" s="16">
        <v>4993</v>
      </c>
      <c r="J81" s="16">
        <v>164.57040000000001</v>
      </c>
      <c r="K81" s="16">
        <f t="shared" si="24"/>
        <v>0</v>
      </c>
      <c r="L81" s="30">
        <v>7200.4088000000002</v>
      </c>
      <c r="M81" s="13">
        <v>13210</v>
      </c>
      <c r="N81" s="16">
        <v>11847.272499999999</v>
      </c>
      <c r="O81" s="16">
        <v>11.5025</v>
      </c>
      <c r="P81" s="16">
        <f t="shared" si="25"/>
        <v>0</v>
      </c>
      <c r="Q81" s="30">
        <v>7200.2443999999996</v>
      </c>
      <c r="R81" s="47">
        <v>15932</v>
      </c>
      <c r="S81" s="16"/>
      <c r="T81" s="16"/>
      <c r="U81" s="16">
        <f t="shared" si="26"/>
        <v>20.60560181680545</v>
      </c>
      <c r="V81" s="30">
        <v>400</v>
      </c>
      <c r="W81" s="13">
        <v>13210</v>
      </c>
      <c r="X81" s="16">
        <v>10647</v>
      </c>
      <c r="Y81" s="16">
        <v>24.072500000000002</v>
      </c>
      <c r="Z81" s="16">
        <f t="shared" si="27"/>
        <v>0</v>
      </c>
      <c r="AA81" s="30">
        <v>7200.3810999999996</v>
      </c>
      <c r="AB81" s="16">
        <v>15932</v>
      </c>
      <c r="AC81" s="16"/>
      <c r="AD81" s="16"/>
      <c r="AE81" s="16">
        <f t="shared" si="28"/>
        <v>20.60560181680545</v>
      </c>
      <c r="AF81" s="16">
        <v>400</v>
      </c>
      <c r="AG81" s="15">
        <v>13210</v>
      </c>
      <c r="AH81" s="16">
        <f t="shared" si="20"/>
        <v>0</v>
      </c>
      <c r="AI81" s="13">
        <v>13210</v>
      </c>
      <c r="AJ81" s="16">
        <f t="shared" si="21"/>
        <v>0</v>
      </c>
      <c r="AK81" s="13">
        <v>327.11</v>
      </c>
      <c r="AL81" s="13">
        <v>15674</v>
      </c>
      <c r="AM81" s="13">
        <v>66366.559999999998</v>
      </c>
      <c r="AN81" s="13">
        <v>384.8</v>
      </c>
      <c r="AO81" s="14">
        <v>69.61</v>
      </c>
      <c r="AP81" s="4">
        <v>13763</v>
      </c>
      <c r="AQ81" s="2">
        <v>220.86</v>
      </c>
      <c r="AR81" s="69">
        <f t="shared" si="29"/>
        <v>4.1862225586676756</v>
      </c>
      <c r="AS81" s="4">
        <v>13761</v>
      </c>
      <c r="AT81" s="2">
        <v>197.7</v>
      </c>
      <c r="AU81" s="69">
        <f t="shared" si="30"/>
        <v>4.1710825132475398</v>
      </c>
      <c r="AV81" s="4">
        <v>13845</v>
      </c>
      <c r="AW81" s="2">
        <v>476.67</v>
      </c>
      <c r="AX81" s="69">
        <f t="shared" si="31"/>
        <v>4.8069644208932631</v>
      </c>
      <c r="AY81" s="4">
        <v>13746</v>
      </c>
      <c r="AZ81" s="2">
        <v>397.29</v>
      </c>
      <c r="BA81" s="69">
        <f t="shared" si="32"/>
        <v>4.0575321725965185</v>
      </c>
      <c r="BB81">
        <f t="shared" si="22"/>
        <v>0</v>
      </c>
      <c r="BC81">
        <f t="shared" si="33"/>
        <v>20.60560181680545</v>
      </c>
    </row>
    <row r="82" spans="1:55" x14ac:dyDescent="0.2">
      <c r="A82" s="12">
        <v>80</v>
      </c>
      <c r="B82" s="12">
        <f t="shared" si="19"/>
        <v>13183</v>
      </c>
      <c r="C82" s="13">
        <v>13183</v>
      </c>
      <c r="D82" s="16">
        <v>11681.0226</v>
      </c>
      <c r="E82" s="16">
        <v>12.8583</v>
      </c>
      <c r="F82" s="16">
        <f t="shared" si="23"/>
        <v>0</v>
      </c>
      <c r="G82" s="30">
        <v>7201.9130999999998</v>
      </c>
      <c r="H82" s="13">
        <v>13183</v>
      </c>
      <c r="I82" s="16">
        <v>11583.025600000001</v>
      </c>
      <c r="J82" s="16">
        <v>13.8131</v>
      </c>
      <c r="K82" s="16">
        <f t="shared" si="24"/>
        <v>0</v>
      </c>
      <c r="L82" s="30">
        <v>7200.3059999999996</v>
      </c>
      <c r="M82" s="13">
        <v>13183</v>
      </c>
      <c r="N82" s="16">
        <v>11583.025600000001</v>
      </c>
      <c r="O82" s="16">
        <v>13.8131</v>
      </c>
      <c r="P82" s="16">
        <f t="shared" si="25"/>
        <v>0</v>
      </c>
      <c r="Q82" s="30">
        <v>7200.1989999999996</v>
      </c>
      <c r="R82" s="47">
        <v>16033</v>
      </c>
      <c r="S82" s="16"/>
      <c r="T82" s="16"/>
      <c r="U82" s="16">
        <f t="shared" si="26"/>
        <v>21.618751422286277</v>
      </c>
      <c r="V82" s="30">
        <v>400</v>
      </c>
      <c r="W82" s="13">
        <v>13183</v>
      </c>
      <c r="X82" s="16">
        <v>10556</v>
      </c>
      <c r="Y82" s="16">
        <v>24.886299999999999</v>
      </c>
      <c r="Z82" s="16">
        <f t="shared" si="27"/>
        <v>0</v>
      </c>
      <c r="AA82" s="30">
        <v>7200.3055999999997</v>
      </c>
      <c r="AB82" s="16">
        <v>16033</v>
      </c>
      <c r="AC82" s="16"/>
      <c r="AD82" s="16"/>
      <c r="AE82" s="16">
        <f t="shared" si="28"/>
        <v>21.618751422286277</v>
      </c>
      <c r="AF82" s="16">
        <v>400</v>
      </c>
      <c r="AG82" s="15">
        <v>13183</v>
      </c>
      <c r="AH82" s="16">
        <f t="shared" si="20"/>
        <v>0</v>
      </c>
      <c r="AI82" s="13">
        <v>13191.9</v>
      </c>
      <c r="AJ82" s="16">
        <f t="shared" si="21"/>
        <v>6.7511188652049123E-2</v>
      </c>
      <c r="AK82" s="13">
        <v>331.96</v>
      </c>
      <c r="AL82" s="13">
        <v>15510</v>
      </c>
      <c r="AM82" s="13">
        <v>65196.62</v>
      </c>
      <c r="AN82" s="13">
        <v>370.4</v>
      </c>
      <c r="AO82" s="14">
        <v>63.99</v>
      </c>
      <c r="AP82" s="4">
        <v>13795</v>
      </c>
      <c r="AQ82" s="2">
        <v>211.65</v>
      </c>
      <c r="AR82" s="69">
        <f t="shared" si="29"/>
        <v>4.6423424106804214</v>
      </c>
      <c r="AS82" s="4">
        <v>13795</v>
      </c>
      <c r="AT82" s="2">
        <v>320.16000000000003</v>
      </c>
      <c r="AU82" s="69">
        <f t="shared" si="30"/>
        <v>4.6423424106804214</v>
      </c>
      <c r="AV82" s="4">
        <v>13803</v>
      </c>
      <c r="AW82" s="2">
        <v>366.04</v>
      </c>
      <c r="AX82" s="69">
        <f t="shared" si="31"/>
        <v>4.7030266251991204</v>
      </c>
      <c r="AY82" s="4">
        <v>13816</v>
      </c>
      <c r="AZ82" s="2">
        <v>387.13</v>
      </c>
      <c r="BA82" s="69">
        <f t="shared" si="32"/>
        <v>4.8016384737920044</v>
      </c>
      <c r="BB82">
        <f t="shared" si="22"/>
        <v>0</v>
      </c>
      <c r="BC82">
        <f t="shared" si="33"/>
        <v>21.618751422286277</v>
      </c>
    </row>
    <row r="83" spans="1:55" x14ac:dyDescent="0.2">
      <c r="A83" s="12">
        <v>81</v>
      </c>
      <c r="B83" s="12">
        <f t="shared" si="19"/>
        <v>12661</v>
      </c>
      <c r="C83" s="13">
        <v>12686</v>
      </c>
      <c r="D83" s="16">
        <v>12105.0002</v>
      </c>
      <c r="E83" s="16">
        <v>4.7996999999999996</v>
      </c>
      <c r="F83" s="16">
        <f t="shared" si="23"/>
        <v>0.1974567569702235</v>
      </c>
      <c r="G83" s="30">
        <v>7205.6522999999997</v>
      </c>
      <c r="H83" s="13">
        <v>12686</v>
      </c>
      <c r="I83" s="16">
        <v>4787</v>
      </c>
      <c r="J83" s="16">
        <v>165.0094</v>
      </c>
      <c r="K83" s="16">
        <f t="shared" si="24"/>
        <v>0.1974567569702235</v>
      </c>
      <c r="L83" s="30">
        <v>7200.3721999999998</v>
      </c>
      <c r="M83" s="13">
        <v>12661</v>
      </c>
      <c r="N83" s="16">
        <v>12056.500899999999</v>
      </c>
      <c r="O83" s="16">
        <v>5.0138999999999996</v>
      </c>
      <c r="P83" s="16">
        <f t="shared" si="25"/>
        <v>0</v>
      </c>
      <c r="Q83" s="30">
        <v>7200.7188999999998</v>
      </c>
      <c r="R83" s="47">
        <v>15430</v>
      </c>
      <c r="S83" s="16"/>
      <c r="T83" s="16"/>
      <c r="U83" s="16">
        <f t="shared" si="26"/>
        <v>21.870310402021957</v>
      </c>
      <c r="V83" s="30">
        <v>400</v>
      </c>
      <c r="W83" s="13">
        <v>12686</v>
      </c>
      <c r="X83" s="16">
        <v>10122</v>
      </c>
      <c r="Y83" s="16">
        <v>25.331</v>
      </c>
      <c r="Z83" s="16">
        <f t="shared" si="27"/>
        <v>0.1974567569702235</v>
      </c>
      <c r="AA83" s="30">
        <v>7200.2777999999998</v>
      </c>
      <c r="AB83" s="16">
        <v>15430</v>
      </c>
      <c r="AC83" s="16"/>
      <c r="AD83" s="16"/>
      <c r="AE83" s="16">
        <f t="shared" si="28"/>
        <v>21.870310402021957</v>
      </c>
      <c r="AF83" s="16">
        <v>400</v>
      </c>
      <c r="AG83" s="15">
        <v>12686</v>
      </c>
      <c r="AH83" s="16">
        <f t="shared" si="20"/>
        <v>0.1974567569702235</v>
      </c>
      <c r="AI83" s="13">
        <v>12689</v>
      </c>
      <c r="AJ83" s="16">
        <f t="shared" si="21"/>
        <v>0.22115156780665035</v>
      </c>
      <c r="AK83" s="13">
        <v>291.56</v>
      </c>
      <c r="AL83" s="13">
        <v>15153</v>
      </c>
      <c r="AM83" s="13">
        <v>60743.62</v>
      </c>
      <c r="AN83" s="13">
        <v>396.6</v>
      </c>
      <c r="AO83" s="14">
        <v>63.79</v>
      </c>
      <c r="AP83" s="4">
        <v>13250</v>
      </c>
      <c r="AQ83" s="2">
        <v>218.52</v>
      </c>
      <c r="AR83" s="69">
        <f t="shared" si="29"/>
        <v>4.6520811942184661</v>
      </c>
      <c r="AS83" s="4">
        <v>13277</v>
      </c>
      <c r="AT83" s="2">
        <v>280.02</v>
      </c>
      <c r="AU83" s="69">
        <f t="shared" si="30"/>
        <v>4.8653344917463075</v>
      </c>
      <c r="AV83" s="4">
        <v>13250</v>
      </c>
      <c r="AW83" s="2">
        <v>315.43</v>
      </c>
      <c r="AX83" s="69">
        <f t="shared" si="31"/>
        <v>4.6520811942184661</v>
      </c>
      <c r="AY83" s="4">
        <v>13186</v>
      </c>
      <c r="AZ83" s="2">
        <v>415.43</v>
      </c>
      <c r="BA83" s="69">
        <f t="shared" si="32"/>
        <v>4.1465918963746944</v>
      </c>
      <c r="BB83">
        <f t="shared" si="22"/>
        <v>0.1974567569702235</v>
      </c>
      <c r="BC83">
        <f t="shared" si="33"/>
        <v>21.870310402021957</v>
      </c>
    </row>
    <row r="84" spans="1:55" x14ac:dyDescent="0.2">
      <c r="A84" s="12">
        <v>82</v>
      </c>
      <c r="B84" s="12">
        <f t="shared" si="19"/>
        <v>13495</v>
      </c>
      <c r="C84" s="13">
        <v>13495</v>
      </c>
      <c r="D84" s="16">
        <v>11936.0221</v>
      </c>
      <c r="E84" s="16">
        <v>13.0611</v>
      </c>
      <c r="F84" s="16">
        <f t="shared" si="23"/>
        <v>0</v>
      </c>
      <c r="G84" s="30">
        <v>7203.9061000000002</v>
      </c>
      <c r="H84" s="13">
        <v>13495</v>
      </c>
      <c r="I84" s="16">
        <v>4994</v>
      </c>
      <c r="J84" s="16">
        <v>170.2243</v>
      </c>
      <c r="K84" s="16">
        <f t="shared" si="24"/>
        <v>0</v>
      </c>
      <c r="L84" s="30">
        <v>7200.4925000000003</v>
      </c>
      <c r="M84" s="13">
        <v>13495</v>
      </c>
      <c r="N84" s="16">
        <v>11936.0221</v>
      </c>
      <c r="O84" s="16">
        <v>13.0611</v>
      </c>
      <c r="P84" s="16">
        <f t="shared" si="25"/>
        <v>0</v>
      </c>
      <c r="Q84" s="30">
        <v>7202.9705999999996</v>
      </c>
      <c r="R84" s="47">
        <v>16254</v>
      </c>
      <c r="S84" s="16"/>
      <c r="T84" s="16"/>
      <c r="U84" s="16">
        <f t="shared" si="26"/>
        <v>20.444609114486848</v>
      </c>
      <c r="V84" s="30">
        <v>400</v>
      </c>
      <c r="W84" s="13">
        <v>13495</v>
      </c>
      <c r="X84" s="16">
        <v>10855</v>
      </c>
      <c r="Y84" s="16">
        <v>24.320599999999999</v>
      </c>
      <c r="Z84" s="16">
        <f t="shared" si="27"/>
        <v>0</v>
      </c>
      <c r="AA84" s="30">
        <v>7200.3662000000004</v>
      </c>
      <c r="AB84" s="16">
        <v>16254</v>
      </c>
      <c r="AC84" s="16"/>
      <c r="AD84" s="16"/>
      <c r="AE84" s="16">
        <f t="shared" si="28"/>
        <v>20.444609114486848</v>
      </c>
      <c r="AF84" s="16">
        <v>400</v>
      </c>
      <c r="AG84" s="15">
        <v>13495</v>
      </c>
      <c r="AH84" s="16">
        <f t="shared" si="20"/>
        <v>0</v>
      </c>
      <c r="AI84" s="13">
        <v>13495.1</v>
      </c>
      <c r="AJ84" s="16">
        <f t="shared" si="21"/>
        <v>7.4101519081410749E-4</v>
      </c>
      <c r="AK84" s="13">
        <v>362.47</v>
      </c>
      <c r="AL84" s="13">
        <v>16039</v>
      </c>
      <c r="AM84" s="13">
        <v>71486.850000000006</v>
      </c>
      <c r="AN84" s="13">
        <v>407.4</v>
      </c>
      <c r="AO84" s="14">
        <v>77.14</v>
      </c>
      <c r="AP84" s="4">
        <v>14080</v>
      </c>
      <c r="AQ84" s="2">
        <v>251.65</v>
      </c>
      <c r="AR84" s="69">
        <f t="shared" si="29"/>
        <v>4.3349388662467581</v>
      </c>
      <c r="AS84" s="4">
        <v>14105</v>
      </c>
      <c r="AT84" s="2">
        <v>226.95</v>
      </c>
      <c r="AU84" s="69">
        <f t="shared" si="30"/>
        <v>4.5201926639496115</v>
      </c>
      <c r="AV84" s="4">
        <v>14075</v>
      </c>
      <c r="AW84" s="2">
        <v>388.72</v>
      </c>
      <c r="AX84" s="69">
        <f t="shared" si="31"/>
        <v>4.2978881067061874</v>
      </c>
      <c r="AY84" s="4">
        <v>14171</v>
      </c>
      <c r="AZ84" s="2">
        <v>501.4</v>
      </c>
      <c r="BA84" s="69">
        <f t="shared" si="32"/>
        <v>5.0092626898851424</v>
      </c>
      <c r="BB84">
        <f t="shared" si="22"/>
        <v>0</v>
      </c>
      <c r="BC84">
        <f t="shared" si="33"/>
        <v>20.444609114486848</v>
      </c>
    </row>
    <row r="85" spans="1:55" x14ac:dyDescent="0.2">
      <c r="A85" s="12">
        <v>83</v>
      </c>
      <c r="B85" s="12">
        <f t="shared" si="19"/>
        <v>12755</v>
      </c>
      <c r="C85" s="13">
        <v>12755</v>
      </c>
      <c r="D85" s="16">
        <v>12195.501700000001</v>
      </c>
      <c r="E85" s="16">
        <v>4.5876999999999999</v>
      </c>
      <c r="F85" s="16">
        <f t="shared" si="23"/>
        <v>0</v>
      </c>
      <c r="G85" s="30">
        <v>7200.1858000000002</v>
      </c>
      <c r="H85" s="13">
        <v>12755</v>
      </c>
      <c r="I85" s="16">
        <v>11286.027</v>
      </c>
      <c r="J85" s="16">
        <v>13.0159</v>
      </c>
      <c r="K85" s="16">
        <f t="shared" si="24"/>
        <v>0</v>
      </c>
      <c r="L85" s="30">
        <v>7200.3011999999999</v>
      </c>
      <c r="M85" s="13">
        <v>12755</v>
      </c>
      <c r="N85" s="16">
        <v>10277</v>
      </c>
      <c r="O85" s="16">
        <v>24.112100000000002</v>
      </c>
      <c r="P85" s="16">
        <f t="shared" si="25"/>
        <v>0</v>
      </c>
      <c r="Q85" s="30">
        <v>7200.2564000000002</v>
      </c>
      <c r="R85" s="47">
        <v>15580</v>
      </c>
      <c r="S85" s="16"/>
      <c r="T85" s="16"/>
      <c r="U85" s="16">
        <f t="shared" si="26"/>
        <v>22.148177185417484</v>
      </c>
      <c r="V85" s="30">
        <v>400</v>
      </c>
      <c r="W85" s="13">
        <v>12755</v>
      </c>
      <c r="X85" s="16">
        <v>10277</v>
      </c>
      <c r="Y85" s="16">
        <v>24.112100000000002</v>
      </c>
      <c r="Z85" s="16">
        <f t="shared" si="27"/>
        <v>0</v>
      </c>
      <c r="AA85" s="30">
        <v>7200.4044000000004</v>
      </c>
      <c r="AB85" s="16">
        <v>15580</v>
      </c>
      <c r="AC85" s="16"/>
      <c r="AD85" s="16"/>
      <c r="AE85" s="16">
        <f t="shared" si="28"/>
        <v>22.148177185417484</v>
      </c>
      <c r="AF85" s="16">
        <v>400</v>
      </c>
      <c r="AG85" s="15">
        <v>12755</v>
      </c>
      <c r="AH85" s="16">
        <f t="shared" si="20"/>
        <v>0</v>
      </c>
      <c r="AI85" s="13">
        <v>12757.1</v>
      </c>
      <c r="AJ85" s="16">
        <f t="shared" si="21"/>
        <v>1.6464131713056555E-2</v>
      </c>
      <c r="AK85" s="13">
        <v>297.94</v>
      </c>
      <c r="AL85" s="13">
        <v>15128</v>
      </c>
      <c r="AM85" s="13">
        <v>62087.86</v>
      </c>
      <c r="AN85" s="13">
        <v>396.9</v>
      </c>
      <c r="AO85" s="14">
        <v>57.36</v>
      </c>
      <c r="AP85" s="4">
        <v>13429</v>
      </c>
      <c r="AQ85" s="2">
        <v>181.42</v>
      </c>
      <c r="AR85" s="69">
        <f t="shared" si="29"/>
        <v>5.2842022736181891</v>
      </c>
      <c r="AS85" s="4">
        <v>13474</v>
      </c>
      <c r="AT85" s="2">
        <v>186.07</v>
      </c>
      <c r="AU85" s="69">
        <f t="shared" si="30"/>
        <v>5.6370050960407685</v>
      </c>
      <c r="AV85" s="4">
        <v>13309</v>
      </c>
      <c r="AW85" s="2">
        <v>459.67</v>
      </c>
      <c r="AX85" s="69">
        <f t="shared" si="31"/>
        <v>4.3433947471579772</v>
      </c>
      <c r="AY85" s="4">
        <v>13318</v>
      </c>
      <c r="AZ85" s="2">
        <v>326.19</v>
      </c>
      <c r="BA85" s="69">
        <f t="shared" si="32"/>
        <v>4.4139553116424928</v>
      </c>
      <c r="BB85">
        <f t="shared" si="22"/>
        <v>0</v>
      </c>
      <c r="BC85">
        <f t="shared" si="33"/>
        <v>22.148177185417484</v>
      </c>
    </row>
    <row r="86" spans="1:55" x14ac:dyDescent="0.2">
      <c r="A86" s="12">
        <v>84</v>
      </c>
      <c r="B86" s="12">
        <f t="shared" si="19"/>
        <v>13278</v>
      </c>
      <c r="C86" s="13">
        <v>13278</v>
      </c>
      <c r="D86" s="16">
        <v>11625.0229</v>
      </c>
      <c r="E86" s="16">
        <v>14.219099999999999</v>
      </c>
      <c r="F86" s="16">
        <f t="shared" si="23"/>
        <v>0</v>
      </c>
      <c r="G86" s="30">
        <v>7205.9609</v>
      </c>
      <c r="H86" s="13">
        <v>13278</v>
      </c>
      <c r="I86" s="16">
        <v>5034</v>
      </c>
      <c r="J86" s="16">
        <v>163.7664</v>
      </c>
      <c r="K86" s="16">
        <f t="shared" si="24"/>
        <v>0</v>
      </c>
      <c r="L86" s="30">
        <v>7200.3101999999999</v>
      </c>
      <c r="M86" s="13">
        <v>13278</v>
      </c>
      <c r="N86" s="16">
        <v>11627.0227</v>
      </c>
      <c r="O86" s="16">
        <v>14.1995</v>
      </c>
      <c r="P86" s="16">
        <f t="shared" si="25"/>
        <v>0</v>
      </c>
      <c r="Q86" s="30">
        <v>7200.2465000000002</v>
      </c>
      <c r="R86" s="47">
        <v>16043</v>
      </c>
      <c r="S86" s="16"/>
      <c r="T86" s="16"/>
      <c r="U86" s="16">
        <f t="shared" si="26"/>
        <v>20.823919264949541</v>
      </c>
      <c r="V86" s="30">
        <v>400</v>
      </c>
      <c r="W86" s="13">
        <v>13278</v>
      </c>
      <c r="X86" s="16">
        <v>10597</v>
      </c>
      <c r="Y86" s="16">
        <v>25.299600000000002</v>
      </c>
      <c r="Z86" s="16">
        <f t="shared" si="27"/>
        <v>0</v>
      </c>
      <c r="AA86" s="30">
        <v>7200.3477000000003</v>
      </c>
      <c r="AB86" s="16">
        <v>16043</v>
      </c>
      <c r="AC86" s="16"/>
      <c r="AD86" s="16"/>
      <c r="AE86" s="16">
        <f t="shared" si="28"/>
        <v>20.823919264949541</v>
      </c>
      <c r="AF86" s="16">
        <v>400</v>
      </c>
      <c r="AG86" s="15">
        <v>13278</v>
      </c>
      <c r="AH86" s="16">
        <f t="shared" si="20"/>
        <v>0</v>
      </c>
      <c r="AI86" s="13">
        <v>13278.7</v>
      </c>
      <c r="AJ86" s="16">
        <f t="shared" si="21"/>
        <v>5.271878294929414E-3</v>
      </c>
      <c r="AK86" s="13">
        <v>338.47</v>
      </c>
      <c r="AL86" s="13">
        <v>15715</v>
      </c>
      <c r="AM86" s="13">
        <v>67237.33</v>
      </c>
      <c r="AN86" s="13">
        <v>403.4</v>
      </c>
      <c r="AO86" s="14">
        <v>68.27</v>
      </c>
      <c r="AP86" s="4">
        <v>13764</v>
      </c>
      <c r="AQ86" s="2">
        <v>234.51</v>
      </c>
      <c r="AR86" s="69">
        <f t="shared" si="29"/>
        <v>3.6601897876186174</v>
      </c>
      <c r="AS86" s="4">
        <v>13861</v>
      </c>
      <c r="AT86" s="2">
        <v>220.63</v>
      </c>
      <c r="AU86" s="69">
        <f t="shared" si="30"/>
        <v>4.3907214942009336</v>
      </c>
      <c r="AV86" s="4">
        <v>13848</v>
      </c>
      <c r="AW86" s="2">
        <v>611.29</v>
      </c>
      <c r="AX86" s="69">
        <f t="shared" si="31"/>
        <v>4.2928151830094894</v>
      </c>
      <c r="AY86" s="4">
        <v>13749</v>
      </c>
      <c r="AZ86" s="2">
        <v>368.45</v>
      </c>
      <c r="BA86" s="69">
        <f t="shared" si="32"/>
        <v>3.5472209670131045</v>
      </c>
      <c r="BB86">
        <f t="shared" si="22"/>
        <v>0</v>
      </c>
      <c r="BC86">
        <f t="shared" si="33"/>
        <v>20.823919264949541</v>
      </c>
    </row>
    <row r="87" spans="1:55" x14ac:dyDescent="0.2">
      <c r="A87" s="12">
        <v>85</v>
      </c>
      <c r="B87" s="12">
        <f t="shared" si="19"/>
        <v>12740</v>
      </c>
      <c r="C87" s="13">
        <v>12740</v>
      </c>
      <c r="D87" s="16">
        <v>11486.524600000001</v>
      </c>
      <c r="E87" s="16">
        <v>10.912599999999999</v>
      </c>
      <c r="F87" s="16">
        <f t="shared" si="23"/>
        <v>0</v>
      </c>
      <c r="G87" s="30">
        <v>7202.8145999999997</v>
      </c>
      <c r="H87" s="13">
        <v>12740</v>
      </c>
      <c r="I87" s="16">
        <v>4822</v>
      </c>
      <c r="J87" s="16">
        <v>164.20570000000001</v>
      </c>
      <c r="K87" s="16">
        <f t="shared" si="24"/>
        <v>0</v>
      </c>
      <c r="L87" s="30">
        <v>7200.2601000000004</v>
      </c>
      <c r="M87" s="13">
        <v>12740</v>
      </c>
      <c r="N87" s="16">
        <v>11486.5257</v>
      </c>
      <c r="O87" s="16">
        <v>10.912599999999999</v>
      </c>
      <c r="P87" s="16">
        <f t="shared" si="25"/>
        <v>0</v>
      </c>
      <c r="Q87" s="30">
        <v>7200.4804999999997</v>
      </c>
      <c r="R87" s="47">
        <v>15482</v>
      </c>
      <c r="S87" s="16"/>
      <c r="T87" s="16"/>
      <c r="U87" s="16">
        <f t="shared" si="26"/>
        <v>21.522762951334379</v>
      </c>
      <c r="V87" s="30">
        <v>400</v>
      </c>
      <c r="W87" s="13">
        <v>12740</v>
      </c>
      <c r="X87" s="16">
        <v>10325</v>
      </c>
      <c r="Y87" s="16">
        <v>23.389800000000001</v>
      </c>
      <c r="Z87" s="16">
        <f t="shared" si="27"/>
        <v>0</v>
      </c>
      <c r="AA87" s="30">
        <v>7200.3751000000002</v>
      </c>
      <c r="AB87" s="16">
        <v>15482</v>
      </c>
      <c r="AC87" s="16"/>
      <c r="AD87" s="16"/>
      <c r="AE87" s="16">
        <f t="shared" si="28"/>
        <v>21.522762951334379</v>
      </c>
      <c r="AF87" s="16">
        <v>400</v>
      </c>
      <c r="AG87" s="15">
        <v>12740</v>
      </c>
      <c r="AH87" s="16">
        <f t="shared" si="20"/>
        <v>0</v>
      </c>
      <c r="AI87" s="13">
        <v>12743.7</v>
      </c>
      <c r="AJ87" s="16">
        <f t="shared" si="21"/>
        <v>2.9042386185249042E-2</v>
      </c>
      <c r="AK87" s="13">
        <v>296.75</v>
      </c>
      <c r="AL87" s="13">
        <v>15035</v>
      </c>
      <c r="AM87" s="13">
        <v>63666.7</v>
      </c>
      <c r="AN87" s="13">
        <v>407.3</v>
      </c>
      <c r="AO87" s="14">
        <v>63.68</v>
      </c>
      <c r="AP87" s="4">
        <v>13477</v>
      </c>
      <c r="AQ87" s="2">
        <v>178.21</v>
      </c>
      <c r="AR87" s="69">
        <f t="shared" si="29"/>
        <v>5.784929356357928</v>
      </c>
      <c r="AS87" s="4">
        <v>13477</v>
      </c>
      <c r="AT87" s="2">
        <v>185.92</v>
      </c>
      <c r="AU87" s="69">
        <f t="shared" si="30"/>
        <v>5.784929356357928</v>
      </c>
      <c r="AV87" s="4">
        <v>13409</v>
      </c>
      <c r="AW87" s="2">
        <v>228.38</v>
      </c>
      <c r="AX87" s="69">
        <f t="shared" si="31"/>
        <v>5.2511773940345368</v>
      </c>
      <c r="AY87" s="4">
        <v>13322</v>
      </c>
      <c r="AZ87" s="2">
        <v>417.34</v>
      </c>
      <c r="BA87" s="69">
        <f t="shared" si="32"/>
        <v>4.5682888540031401</v>
      </c>
      <c r="BB87">
        <f t="shared" si="22"/>
        <v>0</v>
      </c>
      <c r="BC87">
        <f t="shared" si="33"/>
        <v>21.522762951334379</v>
      </c>
    </row>
    <row r="88" spans="1:55" x14ac:dyDescent="0.2">
      <c r="A88" s="12">
        <v>86</v>
      </c>
      <c r="B88" s="12">
        <f t="shared" si="19"/>
        <v>13941</v>
      </c>
      <c r="C88" s="13">
        <v>13941</v>
      </c>
      <c r="D88" s="16">
        <v>12188.0247</v>
      </c>
      <c r="E88" s="16">
        <v>14.3828</v>
      </c>
      <c r="F88" s="16">
        <f t="shared" si="23"/>
        <v>0</v>
      </c>
      <c r="G88" s="30">
        <v>7205.8424999999997</v>
      </c>
      <c r="H88" s="13">
        <v>13941</v>
      </c>
      <c r="I88" s="16">
        <v>5254</v>
      </c>
      <c r="J88" s="16">
        <v>165.3407</v>
      </c>
      <c r="K88" s="16">
        <f t="shared" si="24"/>
        <v>0</v>
      </c>
      <c r="L88" s="30">
        <v>7200.3248999999996</v>
      </c>
      <c r="M88" s="13">
        <v>13941</v>
      </c>
      <c r="N88" s="16">
        <v>12188.0247</v>
      </c>
      <c r="O88" s="16">
        <v>14.3828</v>
      </c>
      <c r="P88" s="16">
        <f t="shared" si="25"/>
        <v>0</v>
      </c>
      <c r="Q88" s="30">
        <v>7202.3732</v>
      </c>
      <c r="R88" s="47">
        <v>16851</v>
      </c>
      <c r="S88" s="16"/>
      <c r="T88" s="16"/>
      <c r="U88" s="16">
        <f t="shared" si="26"/>
        <v>20.87368194534108</v>
      </c>
      <c r="V88" s="30">
        <v>400</v>
      </c>
      <c r="W88" s="13">
        <v>13941</v>
      </c>
      <c r="X88" s="16">
        <v>11130</v>
      </c>
      <c r="Y88" s="16">
        <v>25.2561</v>
      </c>
      <c r="Z88" s="16">
        <f t="shared" si="27"/>
        <v>0</v>
      </c>
      <c r="AA88" s="30">
        <v>7200.8474999999999</v>
      </c>
      <c r="AB88" s="16">
        <v>16851</v>
      </c>
      <c r="AC88" s="16"/>
      <c r="AD88" s="16"/>
      <c r="AE88" s="16">
        <f t="shared" si="28"/>
        <v>20.87368194534108</v>
      </c>
      <c r="AF88" s="16">
        <v>400</v>
      </c>
      <c r="AG88" s="15">
        <v>13941</v>
      </c>
      <c r="AH88" s="16">
        <f t="shared" si="20"/>
        <v>0</v>
      </c>
      <c r="AI88" s="13">
        <v>13941</v>
      </c>
      <c r="AJ88" s="16">
        <f t="shared" si="21"/>
        <v>0</v>
      </c>
      <c r="AK88" s="13">
        <v>374.99</v>
      </c>
      <c r="AL88" s="13">
        <v>16381</v>
      </c>
      <c r="AM88" s="13">
        <v>65964.73</v>
      </c>
      <c r="AN88" s="13">
        <v>429.7</v>
      </c>
      <c r="AO88" s="14">
        <v>81.52</v>
      </c>
      <c r="AP88" s="4">
        <v>14664</v>
      </c>
      <c r="AQ88" s="2">
        <v>251.38</v>
      </c>
      <c r="AR88" s="69">
        <f t="shared" si="29"/>
        <v>5.1861415967290725</v>
      </c>
      <c r="AS88" s="4">
        <v>14664</v>
      </c>
      <c r="AT88" s="2">
        <v>382.84</v>
      </c>
      <c r="AU88" s="69">
        <f t="shared" si="30"/>
        <v>5.1861415967290725</v>
      </c>
      <c r="AV88" s="4">
        <v>14682</v>
      </c>
      <c r="AW88" s="2">
        <v>488</v>
      </c>
      <c r="AX88" s="69">
        <f t="shared" si="31"/>
        <v>5.315257155153863</v>
      </c>
      <c r="AY88" s="4">
        <v>14587</v>
      </c>
      <c r="AZ88" s="2">
        <v>286.77</v>
      </c>
      <c r="BA88" s="69">
        <f t="shared" si="32"/>
        <v>4.6338139301341368</v>
      </c>
      <c r="BB88">
        <f t="shared" si="22"/>
        <v>0</v>
      </c>
      <c r="BC88">
        <f t="shared" si="33"/>
        <v>20.87368194534108</v>
      </c>
    </row>
    <row r="89" spans="1:55" x14ac:dyDescent="0.2">
      <c r="A89" s="12">
        <v>87</v>
      </c>
      <c r="B89" s="12">
        <f t="shared" si="19"/>
        <v>12671</v>
      </c>
      <c r="C89" s="13">
        <v>12671</v>
      </c>
      <c r="D89" s="16">
        <v>12068.751</v>
      </c>
      <c r="E89" s="16">
        <v>4.9901999999999997</v>
      </c>
      <c r="F89" s="16">
        <f t="shared" si="23"/>
        <v>0</v>
      </c>
      <c r="G89" s="30">
        <v>7200.5240000000003</v>
      </c>
      <c r="H89" s="13">
        <v>12671</v>
      </c>
      <c r="I89" s="16">
        <v>11086.025</v>
      </c>
      <c r="J89" s="16">
        <v>14.2971</v>
      </c>
      <c r="K89" s="16">
        <f t="shared" si="24"/>
        <v>0</v>
      </c>
      <c r="L89" s="30">
        <v>7200.7830000000004</v>
      </c>
      <c r="M89" s="13">
        <v>12671</v>
      </c>
      <c r="N89" s="16">
        <v>11086.025</v>
      </c>
      <c r="O89" s="16">
        <v>14.2971</v>
      </c>
      <c r="P89" s="16">
        <f t="shared" si="25"/>
        <v>0</v>
      </c>
      <c r="Q89" s="30">
        <v>7203.6315999999997</v>
      </c>
      <c r="R89" s="47">
        <v>15360</v>
      </c>
      <c r="S89" s="16"/>
      <c r="T89" s="16"/>
      <c r="U89" s="16">
        <f t="shared" si="26"/>
        <v>21.221687317496645</v>
      </c>
      <c r="V89" s="30">
        <v>400</v>
      </c>
      <c r="W89" s="13">
        <v>12671</v>
      </c>
      <c r="X89" s="16">
        <v>10102</v>
      </c>
      <c r="Y89" s="16">
        <v>25.430599999999998</v>
      </c>
      <c r="Z89" s="16">
        <f t="shared" si="27"/>
        <v>0</v>
      </c>
      <c r="AA89" s="30">
        <v>7200.4296000000004</v>
      </c>
      <c r="AB89" s="16">
        <v>15360</v>
      </c>
      <c r="AC89" s="16"/>
      <c r="AD89" s="16"/>
      <c r="AE89" s="16">
        <f t="shared" si="28"/>
        <v>21.221687317496645</v>
      </c>
      <c r="AF89" s="16">
        <v>400</v>
      </c>
      <c r="AG89" s="15">
        <v>12671</v>
      </c>
      <c r="AH89" s="16">
        <f t="shared" si="20"/>
        <v>0</v>
      </c>
      <c r="AI89" s="13">
        <v>12671.4</v>
      </c>
      <c r="AJ89" s="16">
        <f t="shared" si="21"/>
        <v>3.1568147738902709E-3</v>
      </c>
      <c r="AK89" s="13">
        <v>307.68</v>
      </c>
      <c r="AL89" s="13">
        <v>15029</v>
      </c>
      <c r="AM89" s="13">
        <v>66426.7</v>
      </c>
      <c r="AN89" s="13">
        <v>380.8</v>
      </c>
      <c r="AO89" s="14">
        <v>59.34</v>
      </c>
      <c r="AP89" s="4">
        <v>13304</v>
      </c>
      <c r="AQ89" s="2">
        <v>199.24</v>
      </c>
      <c r="AR89" s="69">
        <f t="shared" si="29"/>
        <v>4.9956593796858968</v>
      </c>
      <c r="AS89" s="4">
        <v>13304</v>
      </c>
      <c r="AT89" s="2">
        <v>208.29</v>
      </c>
      <c r="AU89" s="69">
        <f t="shared" si="30"/>
        <v>4.9956593796858968</v>
      </c>
      <c r="AV89" s="4">
        <v>13227</v>
      </c>
      <c r="AW89" s="2">
        <v>307.56</v>
      </c>
      <c r="AX89" s="69">
        <f t="shared" si="31"/>
        <v>4.3879725357114676</v>
      </c>
      <c r="AY89" s="4">
        <v>13209</v>
      </c>
      <c r="AZ89" s="2">
        <v>355.87</v>
      </c>
      <c r="BA89" s="69">
        <f t="shared" si="32"/>
        <v>4.2459158708862761</v>
      </c>
      <c r="BB89">
        <f t="shared" si="22"/>
        <v>0</v>
      </c>
      <c r="BC89">
        <f t="shared" si="33"/>
        <v>21.221687317496645</v>
      </c>
    </row>
    <row r="90" spans="1:55" x14ac:dyDescent="0.2">
      <c r="A90" s="12">
        <v>88</v>
      </c>
      <c r="B90" s="12">
        <f t="shared" si="19"/>
        <v>13066</v>
      </c>
      <c r="C90" s="13">
        <v>13066</v>
      </c>
      <c r="D90" s="16">
        <v>12536.0002</v>
      </c>
      <c r="E90" s="16">
        <v>4.2278000000000002</v>
      </c>
      <c r="F90" s="16">
        <f t="shared" si="23"/>
        <v>0</v>
      </c>
      <c r="G90" s="30">
        <v>7200.2217000000001</v>
      </c>
      <c r="H90" s="13">
        <v>13066</v>
      </c>
      <c r="I90" s="16">
        <v>11688.707899999999</v>
      </c>
      <c r="J90" s="16">
        <v>11.783099999999999</v>
      </c>
      <c r="K90" s="16">
        <f t="shared" si="24"/>
        <v>0</v>
      </c>
      <c r="L90" s="30">
        <v>7200.2884000000004</v>
      </c>
      <c r="M90" s="13">
        <v>13066</v>
      </c>
      <c r="N90" s="16">
        <v>11675.6116</v>
      </c>
      <c r="O90" s="16">
        <v>11.9085</v>
      </c>
      <c r="P90" s="16">
        <f t="shared" si="25"/>
        <v>0</v>
      </c>
      <c r="Q90" s="30">
        <v>7200.2169999999996</v>
      </c>
      <c r="R90" s="47">
        <v>15902</v>
      </c>
      <c r="S90" s="16"/>
      <c r="T90" s="16"/>
      <c r="U90" s="16">
        <f t="shared" si="26"/>
        <v>21.705189040257157</v>
      </c>
      <c r="V90" s="30">
        <v>400</v>
      </c>
      <c r="W90" s="13">
        <v>13066</v>
      </c>
      <c r="X90" s="16">
        <v>10442</v>
      </c>
      <c r="Y90" s="16">
        <v>25.129300000000001</v>
      </c>
      <c r="Z90" s="16">
        <f t="shared" si="27"/>
        <v>0</v>
      </c>
      <c r="AA90" s="30">
        <v>7200.2849999999999</v>
      </c>
      <c r="AB90" s="16">
        <v>15902</v>
      </c>
      <c r="AC90" s="16"/>
      <c r="AD90" s="16"/>
      <c r="AE90" s="16">
        <f t="shared" si="28"/>
        <v>21.705189040257157</v>
      </c>
      <c r="AF90" s="16">
        <v>400</v>
      </c>
      <c r="AG90" s="15">
        <v>13066</v>
      </c>
      <c r="AH90" s="16">
        <f t="shared" si="20"/>
        <v>0</v>
      </c>
      <c r="AI90" s="13">
        <v>13066</v>
      </c>
      <c r="AJ90" s="16">
        <f t="shared" si="21"/>
        <v>0</v>
      </c>
      <c r="AK90" s="13">
        <v>310.22000000000003</v>
      </c>
      <c r="AL90" s="13">
        <v>15557</v>
      </c>
      <c r="AM90" s="13">
        <v>63159.29</v>
      </c>
      <c r="AN90" s="13">
        <v>383.8</v>
      </c>
      <c r="AO90" s="14">
        <v>57.47</v>
      </c>
      <c r="AP90" s="4">
        <v>13591</v>
      </c>
      <c r="AQ90" s="2">
        <v>198.86</v>
      </c>
      <c r="AR90" s="69">
        <f t="shared" si="29"/>
        <v>4.0180621460278587</v>
      </c>
      <c r="AS90" s="4">
        <v>13630</v>
      </c>
      <c r="AT90" s="2">
        <v>181.77</v>
      </c>
      <c r="AU90" s="69">
        <f t="shared" si="30"/>
        <v>4.3165467625899279</v>
      </c>
      <c r="AV90" s="4">
        <v>13502</v>
      </c>
      <c r="AW90" s="2">
        <v>578.54999999999995</v>
      </c>
      <c r="AX90" s="69">
        <f t="shared" si="31"/>
        <v>3.3369049441298024</v>
      </c>
      <c r="AY90" s="4">
        <v>13694</v>
      </c>
      <c r="AZ90" s="2">
        <v>404.76</v>
      </c>
      <c r="BA90" s="69">
        <f t="shared" si="32"/>
        <v>4.8063676718199906</v>
      </c>
      <c r="BB90">
        <f t="shared" si="22"/>
        <v>0</v>
      </c>
      <c r="BC90">
        <f t="shared" si="33"/>
        <v>21.705189040257157</v>
      </c>
    </row>
    <row r="91" spans="1:55" x14ac:dyDescent="0.2">
      <c r="A91" s="12">
        <v>89</v>
      </c>
      <c r="B91" s="12">
        <f t="shared" si="19"/>
        <v>12988</v>
      </c>
      <c r="C91" s="13">
        <v>12988</v>
      </c>
      <c r="D91" s="16">
        <v>11544.0257</v>
      </c>
      <c r="E91" s="16">
        <v>12.5084</v>
      </c>
      <c r="F91" s="16">
        <f t="shared" si="23"/>
        <v>0</v>
      </c>
      <c r="G91" s="30">
        <v>7200.6441000000004</v>
      </c>
      <c r="H91" s="13">
        <v>12988</v>
      </c>
      <c r="I91" s="16">
        <v>11544.0257</v>
      </c>
      <c r="J91" s="16">
        <v>12.5084</v>
      </c>
      <c r="K91" s="16">
        <f t="shared" si="24"/>
        <v>0</v>
      </c>
      <c r="L91" s="30">
        <v>7200.2782999999999</v>
      </c>
      <c r="M91" s="13">
        <v>12988</v>
      </c>
      <c r="N91" s="16">
        <v>10489</v>
      </c>
      <c r="O91" s="16">
        <v>23.824999999999999</v>
      </c>
      <c r="P91" s="16">
        <f t="shared" si="25"/>
        <v>0</v>
      </c>
      <c r="Q91" s="30">
        <v>7200.2286000000004</v>
      </c>
      <c r="R91" s="47">
        <v>15691</v>
      </c>
      <c r="S91" s="16"/>
      <c r="T91" s="16"/>
      <c r="U91" s="16">
        <f t="shared" si="26"/>
        <v>20.811518324607331</v>
      </c>
      <c r="V91" s="30">
        <v>400</v>
      </c>
      <c r="W91" s="13">
        <v>12988</v>
      </c>
      <c r="X91" s="16">
        <v>10489</v>
      </c>
      <c r="Y91" s="16">
        <v>23.824999999999999</v>
      </c>
      <c r="Z91" s="16">
        <f t="shared" si="27"/>
        <v>0</v>
      </c>
      <c r="AA91" s="30">
        <v>7200.3239000000003</v>
      </c>
      <c r="AB91" s="16">
        <v>15691</v>
      </c>
      <c r="AC91" s="16"/>
      <c r="AD91" s="16"/>
      <c r="AE91" s="16">
        <f t="shared" si="28"/>
        <v>20.811518324607331</v>
      </c>
      <c r="AF91" s="16">
        <v>400</v>
      </c>
      <c r="AG91" s="15">
        <v>12988</v>
      </c>
      <c r="AH91" s="16">
        <f t="shared" si="20"/>
        <v>0</v>
      </c>
      <c r="AI91" s="13">
        <v>12991.2</v>
      </c>
      <c r="AJ91" s="16">
        <f t="shared" si="21"/>
        <v>2.4638127502315425E-2</v>
      </c>
      <c r="AK91" s="13">
        <v>314.22000000000003</v>
      </c>
      <c r="AL91" s="13">
        <v>15339</v>
      </c>
      <c r="AM91" s="13">
        <v>63226.65</v>
      </c>
      <c r="AN91" s="13">
        <v>431.7</v>
      </c>
      <c r="AO91" s="14">
        <v>61.7</v>
      </c>
      <c r="AP91" s="4">
        <v>13561</v>
      </c>
      <c r="AQ91" s="2">
        <v>211.5</v>
      </c>
      <c r="AR91" s="69">
        <f t="shared" si="29"/>
        <v>4.4117647058823533</v>
      </c>
      <c r="AS91" s="4">
        <v>13678</v>
      </c>
      <c r="AT91" s="2">
        <v>198.36</v>
      </c>
      <c r="AU91" s="69">
        <f t="shared" si="30"/>
        <v>5.3125962426855553</v>
      </c>
      <c r="AV91" s="4">
        <v>13561</v>
      </c>
      <c r="AW91" s="2">
        <v>323.38</v>
      </c>
      <c r="AX91" s="69">
        <f t="shared" si="31"/>
        <v>4.4117647058823533</v>
      </c>
      <c r="AY91" s="4">
        <v>13552</v>
      </c>
      <c r="AZ91" s="2">
        <v>192.57</v>
      </c>
      <c r="BA91" s="69">
        <f t="shared" si="32"/>
        <v>4.3424699722821067</v>
      </c>
      <c r="BB91">
        <f t="shared" si="22"/>
        <v>0</v>
      </c>
      <c r="BC91">
        <f t="shared" si="33"/>
        <v>20.811518324607331</v>
      </c>
    </row>
    <row r="92" spans="1:55" x14ac:dyDescent="0.2">
      <c r="A92" s="12">
        <v>90</v>
      </c>
      <c r="B92" s="12">
        <f t="shared" si="19"/>
        <v>13594</v>
      </c>
      <c r="C92" s="13">
        <v>13594</v>
      </c>
      <c r="D92" s="16">
        <v>12231.5283</v>
      </c>
      <c r="E92" s="16">
        <v>11.138999999999999</v>
      </c>
      <c r="F92" s="16">
        <f t="shared" si="23"/>
        <v>0</v>
      </c>
      <c r="G92" s="30">
        <v>7203.4865</v>
      </c>
      <c r="H92" s="13">
        <v>13594</v>
      </c>
      <c r="I92" s="16">
        <v>12096.022199999999</v>
      </c>
      <c r="J92" s="16">
        <v>12.3841</v>
      </c>
      <c r="K92" s="16">
        <f t="shared" si="24"/>
        <v>0</v>
      </c>
      <c r="L92" s="30">
        <v>7200.3284999999996</v>
      </c>
      <c r="M92" s="13">
        <v>13594</v>
      </c>
      <c r="N92" s="16">
        <v>12098.0221</v>
      </c>
      <c r="O92" s="16">
        <v>12.365500000000001</v>
      </c>
      <c r="P92" s="16">
        <f t="shared" si="25"/>
        <v>0</v>
      </c>
      <c r="Q92" s="30">
        <v>7200.6304</v>
      </c>
      <c r="R92" s="47">
        <v>16437</v>
      </c>
      <c r="S92" s="16"/>
      <c r="T92" s="16"/>
      <c r="U92" s="16">
        <f t="shared" si="26"/>
        <v>20.913638369869059</v>
      </c>
      <c r="V92" s="30">
        <v>400</v>
      </c>
      <c r="W92" s="13">
        <v>13594</v>
      </c>
      <c r="X92" s="16">
        <v>10994</v>
      </c>
      <c r="Y92" s="16">
        <v>23.6493</v>
      </c>
      <c r="Z92" s="16">
        <f t="shared" si="27"/>
        <v>0</v>
      </c>
      <c r="AA92" s="30">
        <v>7200.6665000000003</v>
      </c>
      <c r="AB92" s="16">
        <v>16437</v>
      </c>
      <c r="AC92" s="16"/>
      <c r="AD92" s="16"/>
      <c r="AE92" s="16">
        <f t="shared" si="28"/>
        <v>20.913638369869059</v>
      </c>
      <c r="AF92" s="16">
        <v>400</v>
      </c>
      <c r="AG92" s="15">
        <v>13594</v>
      </c>
      <c r="AH92" s="16">
        <f t="shared" si="20"/>
        <v>0</v>
      </c>
      <c r="AI92" s="13">
        <v>13595.3</v>
      </c>
      <c r="AJ92" s="16">
        <f t="shared" si="21"/>
        <v>9.5630425187529233E-3</v>
      </c>
      <c r="AK92" s="13">
        <v>328.62</v>
      </c>
      <c r="AL92" s="13">
        <v>16204</v>
      </c>
      <c r="AM92" s="13">
        <v>65203.41</v>
      </c>
      <c r="AN92" s="13">
        <v>402.4</v>
      </c>
      <c r="AO92" s="14">
        <v>68.27</v>
      </c>
      <c r="AP92" s="4">
        <v>14137</v>
      </c>
      <c r="AQ92" s="2">
        <v>275.89</v>
      </c>
      <c r="AR92" s="69">
        <f t="shared" si="29"/>
        <v>3.9944092982198032</v>
      </c>
      <c r="AS92" s="4">
        <v>14327</v>
      </c>
      <c r="AT92" s="2">
        <v>215.38</v>
      </c>
      <c r="AU92" s="69">
        <f t="shared" si="30"/>
        <v>5.3920847432690895</v>
      </c>
      <c r="AV92" s="4">
        <v>14137</v>
      </c>
      <c r="AW92" s="2">
        <v>414.6</v>
      </c>
      <c r="AX92" s="69">
        <f t="shared" si="31"/>
        <v>3.9944092982198032</v>
      </c>
      <c r="AY92" s="4">
        <v>14192</v>
      </c>
      <c r="AZ92" s="2">
        <v>561.88</v>
      </c>
      <c r="BA92" s="69">
        <f t="shared" si="32"/>
        <v>4.3989995586288071</v>
      </c>
      <c r="BB92">
        <f t="shared" si="22"/>
        <v>0</v>
      </c>
      <c r="BC92">
        <f t="shared" si="33"/>
        <v>20.913638369869059</v>
      </c>
    </row>
    <row r="93" spans="1:55" x14ac:dyDescent="0.2">
      <c r="A93" s="12">
        <v>91</v>
      </c>
      <c r="B93" s="12">
        <f t="shared" si="19"/>
        <v>13628</v>
      </c>
      <c r="C93" s="13">
        <v>13628</v>
      </c>
      <c r="D93" s="16">
        <v>12211.5193</v>
      </c>
      <c r="E93" s="16">
        <v>11.599500000000001</v>
      </c>
      <c r="F93" s="16">
        <f t="shared" si="23"/>
        <v>0</v>
      </c>
      <c r="G93" s="30">
        <v>7213.1602000000003</v>
      </c>
      <c r="H93" s="13">
        <v>13628</v>
      </c>
      <c r="I93" s="16">
        <v>5040</v>
      </c>
      <c r="J93" s="16">
        <v>170.39680000000001</v>
      </c>
      <c r="K93" s="16">
        <f t="shared" si="24"/>
        <v>0</v>
      </c>
      <c r="L93" s="30">
        <v>7200.4834000000001</v>
      </c>
      <c r="M93" s="13">
        <v>13628</v>
      </c>
      <c r="N93" s="16">
        <v>10976</v>
      </c>
      <c r="O93" s="16">
        <v>24.161799999999999</v>
      </c>
      <c r="P93" s="16">
        <f t="shared" si="25"/>
        <v>0</v>
      </c>
      <c r="Q93" s="30">
        <v>7200.3543</v>
      </c>
      <c r="R93" s="47">
        <v>16526</v>
      </c>
      <c r="S93" s="16"/>
      <c r="T93" s="16"/>
      <c r="U93" s="16">
        <f t="shared" si="26"/>
        <v>21.265042559436452</v>
      </c>
      <c r="V93" s="30">
        <v>400</v>
      </c>
      <c r="W93" s="13">
        <v>13628</v>
      </c>
      <c r="X93" s="16">
        <v>10976</v>
      </c>
      <c r="Y93" s="16">
        <v>24.161799999999999</v>
      </c>
      <c r="Z93" s="16">
        <f t="shared" si="27"/>
        <v>0</v>
      </c>
      <c r="AA93" s="30">
        <v>7200.4207999999999</v>
      </c>
      <c r="AB93" s="16">
        <v>16526</v>
      </c>
      <c r="AC93" s="16"/>
      <c r="AD93" s="16"/>
      <c r="AE93" s="16">
        <f t="shared" si="28"/>
        <v>21.265042559436452</v>
      </c>
      <c r="AF93" s="16">
        <v>400</v>
      </c>
      <c r="AG93" s="15">
        <v>13628</v>
      </c>
      <c r="AH93" s="16">
        <f t="shared" si="20"/>
        <v>0</v>
      </c>
      <c r="AI93" s="13">
        <v>13628</v>
      </c>
      <c r="AJ93" s="16">
        <f t="shared" si="21"/>
        <v>0</v>
      </c>
      <c r="AK93" s="13">
        <v>362.13</v>
      </c>
      <c r="AL93" s="13">
        <v>16189</v>
      </c>
      <c r="AM93" s="13">
        <v>69196.23</v>
      </c>
      <c r="AN93" s="13">
        <v>399.8</v>
      </c>
      <c r="AO93" s="14">
        <v>76.900000000000006</v>
      </c>
      <c r="AP93" s="4">
        <v>14181</v>
      </c>
      <c r="AQ93" s="2">
        <v>270.26</v>
      </c>
      <c r="AR93" s="69">
        <f t="shared" si="29"/>
        <v>4.0578221309069562</v>
      </c>
      <c r="AS93" s="4">
        <v>14181</v>
      </c>
      <c r="AT93" s="2">
        <v>235.69</v>
      </c>
      <c r="AU93" s="69">
        <f t="shared" si="30"/>
        <v>4.0578221309069562</v>
      </c>
      <c r="AV93" s="4">
        <v>14242</v>
      </c>
      <c r="AW93" s="2">
        <v>950</v>
      </c>
      <c r="AX93" s="69">
        <f t="shared" si="31"/>
        <v>4.5054299970648666</v>
      </c>
      <c r="AY93" s="4">
        <v>14208</v>
      </c>
      <c r="AZ93" s="2">
        <v>685.82</v>
      </c>
      <c r="BA93" s="69">
        <f t="shared" si="32"/>
        <v>4.2559436454358677</v>
      </c>
      <c r="BB93">
        <f t="shared" si="22"/>
        <v>0</v>
      </c>
      <c r="BC93">
        <f t="shared" si="33"/>
        <v>21.265042559436452</v>
      </c>
    </row>
    <row r="94" spans="1:55" x14ac:dyDescent="0.2">
      <c r="A94" s="12">
        <v>92</v>
      </c>
      <c r="B94" s="12">
        <f t="shared" si="19"/>
        <v>13172</v>
      </c>
      <c r="C94" s="13">
        <v>13172</v>
      </c>
      <c r="D94" s="16">
        <v>12572.25</v>
      </c>
      <c r="E94" s="16">
        <v>14.7704</v>
      </c>
      <c r="F94" s="16">
        <f t="shared" si="23"/>
        <v>0</v>
      </c>
      <c r="G94" s="30">
        <v>7200.2296999999999</v>
      </c>
      <c r="H94" s="13">
        <v>13172</v>
      </c>
      <c r="I94" s="16">
        <v>11500.0262</v>
      </c>
      <c r="J94" s="16">
        <v>14.5389</v>
      </c>
      <c r="K94" s="16">
        <f t="shared" si="24"/>
        <v>0</v>
      </c>
      <c r="L94" s="30">
        <v>7209.9503999999997</v>
      </c>
      <c r="M94" s="13">
        <v>13172</v>
      </c>
      <c r="N94" s="16">
        <v>11500.0262</v>
      </c>
      <c r="O94" s="16">
        <v>14.5389</v>
      </c>
      <c r="P94" s="16">
        <f t="shared" si="25"/>
        <v>0</v>
      </c>
      <c r="Q94" s="30">
        <v>7207.2951000000003</v>
      </c>
      <c r="R94" s="47">
        <v>16032</v>
      </c>
      <c r="S94" s="16"/>
      <c r="T94" s="16"/>
      <c r="U94" s="16">
        <f t="shared" si="26"/>
        <v>21.712723959914971</v>
      </c>
      <c r="V94" s="30">
        <v>400</v>
      </c>
      <c r="W94" s="13">
        <v>13172</v>
      </c>
      <c r="X94" s="16">
        <v>10491</v>
      </c>
      <c r="Y94" s="16">
        <v>25.555199999999999</v>
      </c>
      <c r="Z94" s="16">
        <f t="shared" si="27"/>
        <v>0</v>
      </c>
      <c r="AA94" s="30">
        <v>7200.34</v>
      </c>
      <c r="AB94" s="16">
        <v>16032</v>
      </c>
      <c r="AC94" s="16"/>
      <c r="AD94" s="16"/>
      <c r="AE94" s="16">
        <f t="shared" si="28"/>
        <v>21.712723959914971</v>
      </c>
      <c r="AF94" s="16">
        <v>400</v>
      </c>
      <c r="AG94" s="15">
        <v>13172</v>
      </c>
      <c r="AH94" s="16">
        <f t="shared" si="20"/>
        <v>0</v>
      </c>
      <c r="AI94" s="13">
        <v>13172</v>
      </c>
      <c r="AJ94" s="16">
        <f t="shared" si="21"/>
        <v>0</v>
      </c>
      <c r="AK94" s="13">
        <v>326.3</v>
      </c>
      <c r="AL94" s="13">
        <v>15643</v>
      </c>
      <c r="AM94" s="13">
        <v>58749.68</v>
      </c>
      <c r="AN94" s="13">
        <v>397.6</v>
      </c>
      <c r="AO94" s="14">
        <v>68.25</v>
      </c>
      <c r="AP94" s="4">
        <v>13664</v>
      </c>
      <c r="AQ94" s="2">
        <v>323.7</v>
      </c>
      <c r="AR94" s="69">
        <f t="shared" si="29"/>
        <v>3.7351958700273311</v>
      </c>
      <c r="AS94" s="4">
        <v>13785</v>
      </c>
      <c r="AT94" s="2">
        <v>448.91</v>
      </c>
      <c r="AU94" s="69">
        <f t="shared" si="30"/>
        <v>4.6538111144852721</v>
      </c>
      <c r="AV94" s="4">
        <v>13761</v>
      </c>
      <c r="AW94" s="2">
        <v>354.63</v>
      </c>
      <c r="AX94" s="69">
        <f t="shared" si="31"/>
        <v>4.471606437898572</v>
      </c>
      <c r="AY94" s="4">
        <v>13759</v>
      </c>
      <c r="AZ94" s="2">
        <v>273.39</v>
      </c>
      <c r="BA94" s="69">
        <f t="shared" si="32"/>
        <v>4.4564227148496807</v>
      </c>
      <c r="BB94">
        <f t="shared" si="22"/>
        <v>0</v>
      </c>
      <c r="BC94">
        <f t="shared" si="33"/>
        <v>21.712723959914971</v>
      </c>
    </row>
    <row r="95" spans="1:55" x14ac:dyDescent="0.2">
      <c r="A95" s="12">
        <v>93</v>
      </c>
      <c r="B95" s="12">
        <f t="shared" si="19"/>
        <v>13288</v>
      </c>
      <c r="C95" s="13">
        <v>13288</v>
      </c>
      <c r="D95" s="16">
        <v>11730.027099999999</v>
      </c>
      <c r="E95" s="16">
        <v>13.2819</v>
      </c>
      <c r="F95" s="16">
        <f t="shared" si="23"/>
        <v>0</v>
      </c>
      <c r="G95" s="30">
        <v>7202.7268000000004</v>
      </c>
      <c r="H95" s="13">
        <v>13288</v>
      </c>
      <c r="I95" s="16">
        <v>5066</v>
      </c>
      <c r="J95" s="16">
        <v>162.29769999999999</v>
      </c>
      <c r="K95" s="16">
        <f t="shared" si="24"/>
        <v>0</v>
      </c>
      <c r="L95" s="30">
        <v>7200.2972</v>
      </c>
      <c r="M95" s="13">
        <v>13288</v>
      </c>
      <c r="N95" s="16">
        <v>11614.025</v>
      </c>
      <c r="O95" s="16">
        <v>14.413399999999999</v>
      </c>
      <c r="P95" s="16">
        <f t="shared" si="25"/>
        <v>0</v>
      </c>
      <c r="Q95" s="30">
        <v>7203.1359000000002</v>
      </c>
      <c r="R95" s="47">
        <v>16263</v>
      </c>
      <c r="S95" s="16"/>
      <c r="T95" s="16"/>
      <c r="U95" s="16">
        <f t="shared" si="26"/>
        <v>22.388621312462373</v>
      </c>
      <c r="V95" s="30">
        <v>400</v>
      </c>
      <c r="W95" s="13">
        <v>13288</v>
      </c>
      <c r="X95" s="16">
        <v>10540</v>
      </c>
      <c r="Y95" s="16">
        <v>26.072099999999999</v>
      </c>
      <c r="Z95" s="16">
        <f t="shared" si="27"/>
        <v>0</v>
      </c>
      <c r="AA95" s="30">
        <v>7200.3338999999996</v>
      </c>
      <c r="AB95" s="16">
        <v>16263</v>
      </c>
      <c r="AC95" s="16"/>
      <c r="AD95" s="16"/>
      <c r="AE95" s="16">
        <f t="shared" si="28"/>
        <v>22.388621312462373</v>
      </c>
      <c r="AF95" s="16">
        <v>400</v>
      </c>
      <c r="AG95" s="15">
        <v>13288</v>
      </c>
      <c r="AH95" s="16">
        <f t="shared" si="20"/>
        <v>0</v>
      </c>
      <c r="AI95" s="13">
        <v>13288</v>
      </c>
      <c r="AJ95" s="16">
        <f t="shared" si="21"/>
        <v>0</v>
      </c>
      <c r="AK95" s="13">
        <v>317.3</v>
      </c>
      <c r="AL95" s="13">
        <v>15713</v>
      </c>
      <c r="AM95" s="13">
        <v>63218.13</v>
      </c>
      <c r="AN95" s="13">
        <v>401.7</v>
      </c>
      <c r="AO95" s="14">
        <v>63.47</v>
      </c>
      <c r="AP95" s="4">
        <v>14041</v>
      </c>
      <c r="AQ95" s="2">
        <v>214.24</v>
      </c>
      <c r="AR95" s="69">
        <f t="shared" si="29"/>
        <v>5.6667670078266106</v>
      </c>
      <c r="AS95" s="4">
        <v>14041</v>
      </c>
      <c r="AT95" s="2">
        <v>203.12</v>
      </c>
      <c r="AU95" s="69">
        <f t="shared" si="30"/>
        <v>5.6667670078266106</v>
      </c>
      <c r="AV95" s="4">
        <v>13953</v>
      </c>
      <c r="AW95" s="2">
        <v>340.41</v>
      </c>
      <c r="AX95" s="69">
        <f t="shared" si="31"/>
        <v>5.0045153521974717</v>
      </c>
      <c r="AY95" s="4">
        <v>13916</v>
      </c>
      <c r="AZ95" s="2">
        <v>336.44</v>
      </c>
      <c r="BA95" s="69">
        <f t="shared" si="32"/>
        <v>4.7260686333534014</v>
      </c>
      <c r="BB95">
        <f t="shared" si="22"/>
        <v>0</v>
      </c>
      <c r="BC95">
        <f t="shared" si="33"/>
        <v>22.388621312462373</v>
      </c>
    </row>
    <row r="96" spans="1:55" x14ac:dyDescent="0.2">
      <c r="A96" s="12">
        <v>94</v>
      </c>
      <c r="B96" s="12">
        <f t="shared" si="19"/>
        <v>13321</v>
      </c>
      <c r="C96" s="13">
        <v>13321</v>
      </c>
      <c r="D96" s="16">
        <v>11832.0227</v>
      </c>
      <c r="E96" s="16">
        <v>12.584300000000001</v>
      </c>
      <c r="F96" s="16">
        <f t="shared" si="23"/>
        <v>0</v>
      </c>
      <c r="G96" s="30">
        <v>7200.5096000000003</v>
      </c>
      <c r="H96" s="13">
        <v>13321</v>
      </c>
      <c r="I96" s="16">
        <v>5099</v>
      </c>
      <c r="J96" s="16">
        <v>161.2473</v>
      </c>
      <c r="K96" s="16">
        <f t="shared" si="24"/>
        <v>0</v>
      </c>
      <c r="L96" s="30">
        <v>7200.4439000000002</v>
      </c>
      <c r="M96" s="13">
        <v>13321</v>
      </c>
      <c r="N96" s="16">
        <v>11832.022800000001</v>
      </c>
      <c r="O96" s="16">
        <v>12.584300000000001</v>
      </c>
      <c r="P96" s="16">
        <f t="shared" si="25"/>
        <v>0</v>
      </c>
      <c r="Q96" s="30">
        <v>7203.3334999999997</v>
      </c>
      <c r="R96" s="47">
        <v>16260</v>
      </c>
      <c r="S96" s="16"/>
      <c r="T96" s="16"/>
      <c r="U96" s="16">
        <f t="shared" si="26"/>
        <v>22.06290819007582</v>
      </c>
      <c r="V96" s="30">
        <v>400</v>
      </c>
      <c r="W96" s="13">
        <v>13321</v>
      </c>
      <c r="X96" s="16">
        <v>10686</v>
      </c>
      <c r="Y96" s="16">
        <v>24.6584</v>
      </c>
      <c r="Z96" s="16">
        <f t="shared" si="27"/>
        <v>0</v>
      </c>
      <c r="AA96" s="30">
        <v>7200.6156000000001</v>
      </c>
      <c r="AB96" s="16">
        <v>16260</v>
      </c>
      <c r="AC96" s="16"/>
      <c r="AD96" s="16"/>
      <c r="AE96" s="16">
        <f t="shared" si="28"/>
        <v>22.06290819007582</v>
      </c>
      <c r="AF96" s="16">
        <v>400</v>
      </c>
      <c r="AG96" s="15">
        <v>13321</v>
      </c>
      <c r="AH96" s="16">
        <f t="shared" si="20"/>
        <v>0</v>
      </c>
      <c r="AI96" s="13">
        <v>13321</v>
      </c>
      <c r="AJ96" s="16">
        <f t="shared" si="21"/>
        <v>0</v>
      </c>
      <c r="AK96" s="13">
        <v>349.22</v>
      </c>
      <c r="AL96" s="13">
        <v>15871</v>
      </c>
      <c r="AM96" s="13">
        <v>70092.23</v>
      </c>
      <c r="AN96" s="13">
        <v>431.3</v>
      </c>
      <c r="AO96" s="14">
        <v>70.400000000000006</v>
      </c>
      <c r="AP96" s="4">
        <v>13914</v>
      </c>
      <c r="AQ96" s="2">
        <v>288.12</v>
      </c>
      <c r="AR96" s="69">
        <f t="shared" si="29"/>
        <v>4.4516177464154341</v>
      </c>
      <c r="AS96" s="4">
        <v>14102</v>
      </c>
      <c r="AT96" s="2">
        <v>215.69</v>
      </c>
      <c r="AU96" s="69">
        <f t="shared" si="30"/>
        <v>5.8629232039636667</v>
      </c>
      <c r="AV96" s="4">
        <v>13914</v>
      </c>
      <c r="AW96" s="2">
        <v>403.45</v>
      </c>
      <c r="AX96" s="69">
        <f t="shared" si="31"/>
        <v>4.4516177464154341</v>
      </c>
      <c r="AY96" s="4">
        <v>14001</v>
      </c>
      <c r="AZ96" s="2">
        <v>378.55</v>
      </c>
      <c r="BA96" s="69">
        <f t="shared" si="32"/>
        <v>5.1047218677276485</v>
      </c>
      <c r="BB96">
        <f t="shared" si="22"/>
        <v>0</v>
      </c>
      <c r="BC96">
        <f t="shared" si="33"/>
        <v>22.06290819007582</v>
      </c>
    </row>
    <row r="97" spans="1:55" x14ac:dyDescent="0.2">
      <c r="A97" s="12">
        <v>95</v>
      </c>
      <c r="B97" s="12">
        <f t="shared" si="19"/>
        <v>13447</v>
      </c>
      <c r="C97" s="13">
        <v>13447</v>
      </c>
      <c r="D97" s="16">
        <v>5111</v>
      </c>
      <c r="E97" s="16">
        <v>163.0992</v>
      </c>
      <c r="F97" s="16">
        <f t="shared" si="23"/>
        <v>0</v>
      </c>
      <c r="G97" s="30">
        <v>7200.1971999999996</v>
      </c>
      <c r="H97" s="13">
        <v>13447</v>
      </c>
      <c r="I97" s="16">
        <v>5111</v>
      </c>
      <c r="J97" s="16">
        <v>163.0992</v>
      </c>
      <c r="K97" s="16">
        <f t="shared" si="24"/>
        <v>0</v>
      </c>
      <c r="L97" s="30">
        <v>7200.3652000000002</v>
      </c>
      <c r="M97" s="13">
        <v>13447</v>
      </c>
      <c r="N97" s="16">
        <v>11873.0236</v>
      </c>
      <c r="O97" s="16">
        <v>13.2567</v>
      </c>
      <c r="P97" s="16">
        <f t="shared" si="25"/>
        <v>0</v>
      </c>
      <c r="Q97" s="30">
        <v>7200.7214999999997</v>
      </c>
      <c r="R97" s="47">
        <v>16354</v>
      </c>
      <c r="S97" s="16"/>
      <c r="T97" s="16"/>
      <c r="U97" s="16">
        <f t="shared" si="26"/>
        <v>21.618204804045511</v>
      </c>
      <c r="V97" s="30">
        <v>400</v>
      </c>
      <c r="W97" s="13">
        <v>13447</v>
      </c>
      <c r="X97" s="16">
        <v>10866</v>
      </c>
      <c r="Y97" s="16">
        <v>23.753</v>
      </c>
      <c r="Z97" s="16">
        <f t="shared" si="27"/>
        <v>0</v>
      </c>
      <c r="AA97" s="30">
        <v>7200.4170999999997</v>
      </c>
      <c r="AB97" s="16">
        <v>16354</v>
      </c>
      <c r="AC97" s="16"/>
      <c r="AD97" s="16"/>
      <c r="AE97" s="16">
        <f t="shared" si="28"/>
        <v>21.618204804045511</v>
      </c>
      <c r="AF97" s="16">
        <v>400</v>
      </c>
      <c r="AG97" s="15">
        <v>13447</v>
      </c>
      <c r="AH97" s="16">
        <f t="shared" si="20"/>
        <v>0</v>
      </c>
      <c r="AI97" s="13">
        <v>13447.3</v>
      </c>
      <c r="AJ97" s="16">
        <f t="shared" si="21"/>
        <v>2.2309808879249823E-3</v>
      </c>
      <c r="AK97" s="13">
        <v>319.26</v>
      </c>
      <c r="AL97" s="13">
        <v>16041</v>
      </c>
      <c r="AM97" s="13">
        <v>68007.509999999995</v>
      </c>
      <c r="AN97" s="13">
        <v>413.8</v>
      </c>
      <c r="AO97" s="14">
        <v>65.010000000000005</v>
      </c>
      <c r="AP97" s="4">
        <v>14124</v>
      </c>
      <c r="AQ97" s="2">
        <v>202.49</v>
      </c>
      <c r="AR97" s="69">
        <f t="shared" si="29"/>
        <v>5.0345802037629213</v>
      </c>
      <c r="AS97" s="4">
        <v>14104</v>
      </c>
      <c r="AT97" s="2">
        <v>206.63</v>
      </c>
      <c r="AU97" s="69">
        <f t="shared" si="30"/>
        <v>4.8858481445675617</v>
      </c>
      <c r="AV97" s="4">
        <v>14151</v>
      </c>
      <c r="AW97" s="2">
        <v>747.52</v>
      </c>
      <c r="AX97" s="69">
        <f t="shared" si="31"/>
        <v>5.2353684836766563</v>
      </c>
      <c r="AY97" s="4">
        <v>14113</v>
      </c>
      <c r="AZ97" s="2">
        <v>459.03</v>
      </c>
      <c r="BA97" s="69">
        <f t="shared" si="32"/>
        <v>4.9527775712054734</v>
      </c>
      <c r="BB97">
        <f t="shared" si="22"/>
        <v>0</v>
      </c>
      <c r="BC97">
        <f t="shared" si="33"/>
        <v>21.618204804045511</v>
      </c>
    </row>
    <row r="98" spans="1:55" x14ac:dyDescent="0.2">
      <c r="A98" s="12">
        <v>96</v>
      </c>
      <c r="B98" s="12">
        <f t="shared" si="19"/>
        <v>13069</v>
      </c>
      <c r="C98" s="13">
        <v>13069</v>
      </c>
      <c r="D98" s="16">
        <v>11554.141799999999</v>
      </c>
      <c r="E98" s="16">
        <v>13.111000000000001</v>
      </c>
      <c r="F98" s="16">
        <f t="shared" si="23"/>
        <v>0</v>
      </c>
      <c r="G98" s="30">
        <v>7201.0492000000004</v>
      </c>
      <c r="H98" s="13">
        <v>13069</v>
      </c>
      <c r="I98" s="16">
        <v>11467.028</v>
      </c>
      <c r="J98" s="16">
        <v>13.9702</v>
      </c>
      <c r="K98" s="16">
        <f t="shared" si="24"/>
        <v>0</v>
      </c>
      <c r="L98" s="30">
        <v>7201.7981</v>
      </c>
      <c r="M98" s="13">
        <v>13069</v>
      </c>
      <c r="N98" s="16">
        <v>12491.5013</v>
      </c>
      <c r="O98" s="16">
        <v>4.6231</v>
      </c>
      <c r="P98" s="16">
        <f t="shared" si="25"/>
        <v>0</v>
      </c>
      <c r="Q98" s="30">
        <v>7206.3513999999996</v>
      </c>
      <c r="R98" s="47">
        <v>15925</v>
      </c>
      <c r="S98" s="16"/>
      <c r="T98" s="16"/>
      <c r="U98" s="16">
        <f t="shared" si="26"/>
        <v>21.853240492769149</v>
      </c>
      <c r="V98" s="30">
        <v>400</v>
      </c>
      <c r="W98" s="13">
        <v>13069</v>
      </c>
      <c r="X98" s="16">
        <v>10424</v>
      </c>
      <c r="Y98" s="16">
        <v>25.374099999999999</v>
      </c>
      <c r="Z98" s="16">
        <f t="shared" si="27"/>
        <v>0</v>
      </c>
      <c r="AA98" s="30">
        <v>7200.2632000000003</v>
      </c>
      <c r="AB98" s="16">
        <v>15925</v>
      </c>
      <c r="AC98" s="16"/>
      <c r="AD98" s="16"/>
      <c r="AE98" s="16">
        <f t="shared" si="28"/>
        <v>21.853240492769149</v>
      </c>
      <c r="AF98" s="16">
        <v>400</v>
      </c>
      <c r="AG98" s="15">
        <v>13069</v>
      </c>
      <c r="AH98" s="16">
        <f t="shared" si="20"/>
        <v>0</v>
      </c>
      <c r="AI98" s="13">
        <v>13069.4</v>
      </c>
      <c r="AJ98" s="16">
        <f t="shared" si="21"/>
        <v>3.0606779401609629E-3</v>
      </c>
      <c r="AK98" s="13">
        <v>292.67</v>
      </c>
      <c r="AL98" s="13">
        <v>15516</v>
      </c>
      <c r="AM98" s="13">
        <v>59107.59</v>
      </c>
      <c r="AN98" s="13">
        <v>356.1</v>
      </c>
      <c r="AO98" s="14">
        <v>58.89</v>
      </c>
      <c r="AP98" s="4">
        <v>13697</v>
      </c>
      <c r="AQ98" s="2">
        <v>179.15</v>
      </c>
      <c r="AR98" s="69">
        <f t="shared" si="29"/>
        <v>4.8052643660570817</v>
      </c>
      <c r="AS98" s="4">
        <v>13712</v>
      </c>
      <c r="AT98" s="2">
        <v>159.37</v>
      </c>
      <c r="AU98" s="69">
        <f t="shared" si="30"/>
        <v>4.9200397888132219</v>
      </c>
      <c r="AV98" s="4">
        <v>13622</v>
      </c>
      <c r="AW98" s="2">
        <v>620.98</v>
      </c>
      <c r="AX98" s="69">
        <f t="shared" si="31"/>
        <v>4.2313872522763791</v>
      </c>
      <c r="AY98" s="4">
        <v>13749</v>
      </c>
      <c r="AZ98" s="2">
        <v>335.79</v>
      </c>
      <c r="BA98" s="69">
        <f t="shared" si="32"/>
        <v>5.2031524982783681</v>
      </c>
      <c r="BB98">
        <f t="shared" si="22"/>
        <v>0</v>
      </c>
      <c r="BC98">
        <f t="shared" si="33"/>
        <v>21.853240492769149</v>
      </c>
    </row>
    <row r="99" spans="1:55" x14ac:dyDescent="0.2">
      <c r="A99" s="12">
        <v>97</v>
      </c>
      <c r="B99" s="12">
        <f t="shared" ref="B99:B102" si="34">MIN(C99,W99,H99,M99,AG99,AP99,AS99,AV99,AY99)</f>
        <v>12786</v>
      </c>
      <c r="C99" s="13">
        <v>12795</v>
      </c>
      <c r="D99" s="16">
        <v>11275.652400000001</v>
      </c>
      <c r="E99" s="16">
        <v>13.474600000000001</v>
      </c>
      <c r="F99" s="16">
        <f t="shared" si="23"/>
        <v>7.0389488503050213E-2</v>
      </c>
      <c r="G99" s="30">
        <v>7200.1931000000004</v>
      </c>
      <c r="H99" s="13">
        <v>12795</v>
      </c>
      <c r="I99" s="16">
        <v>11153.0247</v>
      </c>
      <c r="J99" s="16">
        <v>14.722200000000001</v>
      </c>
      <c r="K99" s="16">
        <f t="shared" si="24"/>
        <v>7.0389488503050213E-2</v>
      </c>
      <c r="L99" s="30">
        <v>7205.6193000000003</v>
      </c>
      <c r="M99" s="13">
        <v>12786</v>
      </c>
      <c r="N99" s="16">
        <v>11275.5216</v>
      </c>
      <c r="O99" s="16">
        <v>13.396100000000001</v>
      </c>
      <c r="P99" s="16">
        <f t="shared" si="25"/>
        <v>0</v>
      </c>
      <c r="Q99" s="30">
        <v>7201.6184999999996</v>
      </c>
      <c r="R99" s="47">
        <v>15604</v>
      </c>
      <c r="S99" s="16"/>
      <c r="T99" s="16"/>
      <c r="U99" s="16">
        <f t="shared" si="26"/>
        <v>22.039730955732832</v>
      </c>
      <c r="V99" s="30">
        <v>400</v>
      </c>
      <c r="W99" s="13">
        <v>12795</v>
      </c>
      <c r="X99" s="16">
        <v>10115</v>
      </c>
      <c r="Y99" s="16">
        <v>26.4953</v>
      </c>
      <c r="Z99" s="16">
        <f t="shared" si="27"/>
        <v>7.0389488503050213E-2</v>
      </c>
      <c r="AA99" s="30">
        <v>7200.3442999999997</v>
      </c>
      <c r="AB99" s="16">
        <v>15604</v>
      </c>
      <c r="AC99" s="16"/>
      <c r="AD99" s="16"/>
      <c r="AE99" s="16">
        <f t="shared" si="28"/>
        <v>22.039730955732832</v>
      </c>
      <c r="AF99" s="16">
        <v>400</v>
      </c>
      <c r="AG99" s="15">
        <v>12795</v>
      </c>
      <c r="AH99" s="16">
        <f t="shared" ref="AH99:AH102" si="35">(AG99-B99)/B99*100</f>
        <v>7.0389488503050213E-2</v>
      </c>
      <c r="AI99" s="13">
        <v>12795</v>
      </c>
      <c r="AJ99" s="16">
        <f t="shared" ref="AJ99:AJ102" si="36">(AI99-B99)/B99*100</f>
        <v>7.0389488503050213E-2</v>
      </c>
      <c r="AK99" s="13">
        <v>311.58999999999997</v>
      </c>
      <c r="AL99" s="13">
        <v>15212</v>
      </c>
      <c r="AM99" s="13">
        <v>66358.31</v>
      </c>
      <c r="AN99" s="13">
        <v>392.2</v>
      </c>
      <c r="AO99" s="14">
        <v>61.02</v>
      </c>
      <c r="AP99" s="4">
        <v>13404</v>
      </c>
      <c r="AQ99" s="2">
        <v>199.71</v>
      </c>
      <c r="AR99" s="69">
        <f t="shared" si="29"/>
        <v>4.8334115438761138</v>
      </c>
      <c r="AS99" s="4">
        <v>13418</v>
      </c>
      <c r="AT99" s="2">
        <v>191.46</v>
      </c>
      <c r="AU99" s="69">
        <f t="shared" si="30"/>
        <v>4.9429063037697478</v>
      </c>
      <c r="AV99" s="4">
        <v>13370</v>
      </c>
      <c r="AW99" s="2">
        <v>531.03</v>
      </c>
      <c r="AX99" s="69">
        <f t="shared" si="31"/>
        <v>4.5674956984201476</v>
      </c>
      <c r="AY99" s="4">
        <v>13287</v>
      </c>
      <c r="AZ99" s="2">
        <v>321.25</v>
      </c>
      <c r="BA99" s="69">
        <f t="shared" si="32"/>
        <v>3.9183481933364619</v>
      </c>
      <c r="BB99">
        <f t="shared" si="22"/>
        <v>7.0389488503050213E-2</v>
      </c>
      <c r="BC99">
        <f t="shared" si="33"/>
        <v>22.039730955732832</v>
      </c>
    </row>
    <row r="100" spans="1:55" x14ac:dyDescent="0.2">
      <c r="A100" s="12">
        <v>98</v>
      </c>
      <c r="B100" s="12">
        <f t="shared" si="34"/>
        <v>13145</v>
      </c>
      <c r="C100" s="13">
        <v>13145</v>
      </c>
      <c r="D100" s="16">
        <v>12584.501</v>
      </c>
      <c r="E100" s="16">
        <v>44.453899999999997</v>
      </c>
      <c r="F100" s="16">
        <f t="shared" si="23"/>
        <v>0</v>
      </c>
      <c r="G100" s="30">
        <v>7206.4059999999999</v>
      </c>
      <c r="H100" s="13">
        <v>13145</v>
      </c>
      <c r="I100" s="16">
        <v>4994</v>
      </c>
      <c r="J100" s="16">
        <v>163.2159</v>
      </c>
      <c r="K100" s="16">
        <f t="shared" si="24"/>
        <v>0</v>
      </c>
      <c r="L100" s="30">
        <v>7200.7307000000001</v>
      </c>
      <c r="M100" s="13">
        <v>13145</v>
      </c>
      <c r="N100" s="16">
        <v>11557.0263</v>
      </c>
      <c r="O100" s="16">
        <v>13.7403</v>
      </c>
      <c r="P100" s="16">
        <f t="shared" si="25"/>
        <v>0</v>
      </c>
      <c r="Q100" s="30">
        <v>7206.2368999999999</v>
      </c>
      <c r="R100" s="47">
        <v>15968</v>
      </c>
      <c r="S100" s="16"/>
      <c r="T100" s="16"/>
      <c r="U100" s="16">
        <f t="shared" si="26"/>
        <v>21.475846329402813</v>
      </c>
      <c r="V100" s="30">
        <v>400</v>
      </c>
      <c r="W100" s="13">
        <v>13145</v>
      </c>
      <c r="X100" s="16">
        <v>10564</v>
      </c>
      <c r="Y100" s="16">
        <v>24.431999999999999</v>
      </c>
      <c r="Z100" s="16">
        <f t="shared" si="27"/>
        <v>0</v>
      </c>
      <c r="AA100" s="30">
        <v>7200.2955000000002</v>
      </c>
      <c r="AB100" s="16">
        <v>15968</v>
      </c>
      <c r="AC100" s="16"/>
      <c r="AD100" s="16"/>
      <c r="AE100" s="16">
        <f t="shared" si="28"/>
        <v>21.475846329402813</v>
      </c>
      <c r="AF100" s="16">
        <v>400</v>
      </c>
      <c r="AG100" s="15">
        <v>13145</v>
      </c>
      <c r="AH100" s="16">
        <f t="shared" si="35"/>
        <v>0</v>
      </c>
      <c r="AI100" s="13">
        <v>13145.5</v>
      </c>
      <c r="AJ100" s="16">
        <f t="shared" si="36"/>
        <v>3.8037276531000378E-3</v>
      </c>
      <c r="AK100" s="13">
        <v>300.66000000000003</v>
      </c>
      <c r="AL100" s="13">
        <v>15585</v>
      </c>
      <c r="AM100" s="13">
        <v>58651.32</v>
      </c>
      <c r="AN100" s="13">
        <v>397.6</v>
      </c>
      <c r="AO100" s="14">
        <v>61.14</v>
      </c>
      <c r="AP100" s="4">
        <v>13725</v>
      </c>
      <c r="AQ100" s="2">
        <v>210.69</v>
      </c>
      <c r="AR100" s="69">
        <f t="shared" si="29"/>
        <v>4.4123240775960442</v>
      </c>
      <c r="AS100" s="4">
        <v>13864</v>
      </c>
      <c r="AT100" s="2">
        <v>197.1</v>
      </c>
      <c r="AU100" s="69">
        <f t="shared" si="30"/>
        <v>5.4697603651578541</v>
      </c>
      <c r="AV100" s="4">
        <v>13698</v>
      </c>
      <c r="AW100" s="2">
        <v>486.04</v>
      </c>
      <c r="AX100" s="69">
        <f t="shared" si="31"/>
        <v>4.2069227843286416</v>
      </c>
      <c r="AY100" s="4">
        <v>13823</v>
      </c>
      <c r="AZ100" s="2">
        <v>632.36</v>
      </c>
      <c r="BA100" s="69">
        <f t="shared" si="32"/>
        <v>5.1578546976036517</v>
      </c>
      <c r="BB100">
        <f t="shared" si="22"/>
        <v>0</v>
      </c>
      <c r="BC100">
        <f t="shared" si="33"/>
        <v>21.475846329402813</v>
      </c>
    </row>
    <row r="101" spans="1:55" x14ac:dyDescent="0.2">
      <c r="A101" s="12">
        <v>99</v>
      </c>
      <c r="B101" s="12">
        <f t="shared" si="34"/>
        <v>14453</v>
      </c>
      <c r="C101" s="13">
        <v>14453</v>
      </c>
      <c r="D101" s="16">
        <v>12655.022499999999</v>
      </c>
      <c r="E101" s="16">
        <v>14.207599999999999</v>
      </c>
      <c r="F101" s="16">
        <f t="shared" si="23"/>
        <v>0</v>
      </c>
      <c r="G101" s="30">
        <v>7200.7664000000004</v>
      </c>
      <c r="H101" s="13">
        <v>14453</v>
      </c>
      <c r="I101" s="16">
        <v>5414</v>
      </c>
      <c r="J101" s="16">
        <v>166.95599999999999</v>
      </c>
      <c r="K101" s="16">
        <f t="shared" si="24"/>
        <v>0</v>
      </c>
      <c r="L101" s="30">
        <v>7200.4340000000002</v>
      </c>
      <c r="M101" s="13">
        <v>14453</v>
      </c>
      <c r="N101" s="16">
        <v>12655.022499999999</v>
      </c>
      <c r="O101" s="16">
        <v>14.207599999999999</v>
      </c>
      <c r="P101" s="16">
        <f t="shared" si="25"/>
        <v>0</v>
      </c>
      <c r="Q101" s="30">
        <v>7204.8630000000003</v>
      </c>
      <c r="R101" s="47">
        <v>17643</v>
      </c>
      <c r="S101" s="16"/>
      <c r="T101" s="16"/>
      <c r="U101" s="16">
        <f t="shared" si="26"/>
        <v>22.071542240365321</v>
      </c>
      <c r="V101" s="30">
        <v>400</v>
      </c>
      <c r="W101" s="13">
        <v>14453</v>
      </c>
      <c r="X101" s="16">
        <v>11533</v>
      </c>
      <c r="Y101" s="16">
        <v>25.3187</v>
      </c>
      <c r="Z101" s="16">
        <f t="shared" si="27"/>
        <v>0</v>
      </c>
      <c r="AA101" s="30">
        <v>7200.3834999999999</v>
      </c>
      <c r="AB101" s="16">
        <v>17643</v>
      </c>
      <c r="AC101" s="16"/>
      <c r="AD101" s="16"/>
      <c r="AE101" s="16">
        <f t="shared" si="28"/>
        <v>22.071542240365321</v>
      </c>
      <c r="AF101" s="16">
        <v>400</v>
      </c>
      <c r="AG101" s="15">
        <v>14453</v>
      </c>
      <c r="AH101" s="16">
        <f t="shared" si="35"/>
        <v>0</v>
      </c>
      <c r="AI101" s="13">
        <v>14453.4</v>
      </c>
      <c r="AJ101" s="16">
        <f t="shared" si="36"/>
        <v>2.7675915034915673E-3</v>
      </c>
      <c r="AK101" s="13">
        <v>307.61</v>
      </c>
      <c r="AL101" s="13">
        <v>17218</v>
      </c>
      <c r="AM101" s="13">
        <v>78024.38</v>
      </c>
      <c r="AN101" s="13">
        <v>443.2</v>
      </c>
      <c r="AO101" s="14">
        <v>70.650000000000006</v>
      </c>
      <c r="AP101" s="4">
        <v>15088</v>
      </c>
      <c r="AQ101" s="2">
        <v>284.85000000000002</v>
      </c>
      <c r="AR101" s="69">
        <f t="shared" si="29"/>
        <v>4.3935515117968587</v>
      </c>
      <c r="AS101" s="4">
        <v>15088</v>
      </c>
      <c r="AT101" s="2">
        <v>469.67</v>
      </c>
      <c r="AU101" s="69">
        <f t="shared" si="30"/>
        <v>4.3935515117968587</v>
      </c>
      <c r="AV101" s="4">
        <v>15019</v>
      </c>
      <c r="AW101" s="2">
        <v>670.42</v>
      </c>
      <c r="AX101" s="69">
        <f t="shared" si="31"/>
        <v>3.9161419774441293</v>
      </c>
      <c r="AY101" s="4">
        <v>15117</v>
      </c>
      <c r="AZ101" s="2">
        <v>458.25</v>
      </c>
      <c r="BA101" s="69">
        <f t="shared" si="32"/>
        <v>4.5942018958001798</v>
      </c>
      <c r="BB101">
        <f t="shared" si="22"/>
        <v>0</v>
      </c>
      <c r="BC101">
        <f t="shared" si="33"/>
        <v>22.071542240365321</v>
      </c>
    </row>
    <row r="102" spans="1:55" ht="17" thickBot="1" x14ac:dyDescent="0.25">
      <c r="A102" s="17">
        <v>100</v>
      </c>
      <c r="B102" s="12">
        <f t="shared" si="34"/>
        <v>12800</v>
      </c>
      <c r="C102" s="18">
        <v>12800</v>
      </c>
      <c r="D102" s="35">
        <v>12235.5015</v>
      </c>
      <c r="E102" s="35">
        <v>4.6135999999999999</v>
      </c>
      <c r="F102" s="16">
        <f t="shared" si="23"/>
        <v>0</v>
      </c>
      <c r="G102" s="36">
        <v>7204.6322</v>
      </c>
      <c r="H102" s="18">
        <v>12800</v>
      </c>
      <c r="I102" s="35">
        <v>11317.026099999999</v>
      </c>
      <c r="J102" s="35">
        <v>13.103899999999999</v>
      </c>
      <c r="K102" s="16">
        <f t="shared" si="24"/>
        <v>0</v>
      </c>
      <c r="L102" s="36">
        <v>7200.6841000000004</v>
      </c>
      <c r="M102" s="18">
        <v>12800</v>
      </c>
      <c r="N102" s="35">
        <v>11502.5229</v>
      </c>
      <c r="O102" s="35">
        <v>11.2799</v>
      </c>
      <c r="P102" s="16">
        <f t="shared" si="25"/>
        <v>0</v>
      </c>
      <c r="Q102" s="36">
        <v>7200.8567000000003</v>
      </c>
      <c r="R102" s="50">
        <v>15592</v>
      </c>
      <c r="S102" s="35"/>
      <c r="T102" s="35"/>
      <c r="U102" s="16">
        <f t="shared" si="26"/>
        <v>21.8125</v>
      </c>
      <c r="V102" s="36">
        <v>400</v>
      </c>
      <c r="W102" s="18">
        <v>12800</v>
      </c>
      <c r="X102" s="35">
        <v>10317</v>
      </c>
      <c r="Y102" s="35">
        <v>24.0671</v>
      </c>
      <c r="Z102" s="16">
        <f t="shared" si="27"/>
        <v>0</v>
      </c>
      <c r="AA102" s="36">
        <v>7200.2645000000002</v>
      </c>
      <c r="AB102" s="35">
        <v>15592</v>
      </c>
      <c r="AC102" s="35"/>
      <c r="AD102" s="35"/>
      <c r="AE102" s="16">
        <f t="shared" si="28"/>
        <v>21.8125</v>
      </c>
      <c r="AF102" s="35">
        <v>400</v>
      </c>
      <c r="AG102" s="20">
        <v>12800</v>
      </c>
      <c r="AH102" s="16">
        <f t="shared" si="35"/>
        <v>0</v>
      </c>
      <c r="AI102" s="18">
        <v>12800.9</v>
      </c>
      <c r="AJ102" s="16">
        <f t="shared" si="36"/>
        <v>7.0312499999971578E-3</v>
      </c>
      <c r="AK102" s="18">
        <v>248.87</v>
      </c>
      <c r="AL102" s="18">
        <v>15216</v>
      </c>
      <c r="AM102" s="18">
        <v>69191.12</v>
      </c>
      <c r="AN102" s="18">
        <v>404.2</v>
      </c>
      <c r="AO102" s="19">
        <v>51.73</v>
      </c>
      <c r="AP102" s="4">
        <v>13368</v>
      </c>
      <c r="AQ102" s="2">
        <v>176.51</v>
      </c>
      <c r="AR102" s="69">
        <f t="shared" si="29"/>
        <v>4.4375</v>
      </c>
      <c r="AS102" s="4">
        <v>13369</v>
      </c>
      <c r="AT102" s="2">
        <v>160.53</v>
      </c>
      <c r="AU102" s="69">
        <f t="shared" si="30"/>
        <v>4.4453125</v>
      </c>
      <c r="AV102" s="2">
        <v>13380</v>
      </c>
      <c r="AW102" s="2">
        <v>458.54</v>
      </c>
      <c r="AX102" s="69">
        <f t="shared" si="31"/>
        <v>4.53125</v>
      </c>
      <c r="AY102" s="4">
        <v>13396</v>
      </c>
      <c r="AZ102" s="2">
        <v>321.14</v>
      </c>
      <c r="BA102" s="69">
        <f t="shared" si="32"/>
        <v>4.65625</v>
      </c>
      <c r="BB102">
        <f t="shared" si="22"/>
        <v>0</v>
      </c>
      <c r="BC102">
        <f t="shared" si="33"/>
        <v>21.8125</v>
      </c>
    </row>
    <row r="103" spans="1:55" ht="17" thickBot="1" x14ac:dyDescent="0.25">
      <c r="A103" s="21" t="s">
        <v>126</v>
      </c>
      <c r="B103" s="21">
        <f t="shared" ref="B103:AG103" si="37">AVERAGE(B3:B102)</f>
        <v>13297.97</v>
      </c>
      <c r="C103" s="22">
        <f t="shared" ref="C103:V103" si="38">AVERAGE(C3:C102)</f>
        <v>13298.32</v>
      </c>
      <c r="D103" s="24">
        <f t="shared" si="38"/>
        <v>11620.807556100004</v>
      </c>
      <c r="E103" s="24">
        <f t="shared" si="38"/>
        <v>19.302022000000004</v>
      </c>
      <c r="F103" s="24">
        <f>AVERAGE(F3:F102)</f>
        <v>2.7499523031742582E-3</v>
      </c>
      <c r="G103" s="25">
        <f t="shared" si="38"/>
        <v>7202.9433850000005</v>
      </c>
      <c r="H103" s="51">
        <f t="shared" si="38"/>
        <v>13298.32</v>
      </c>
      <c r="I103" s="24">
        <f t="shared" si="38"/>
        <v>9172.3450420000008</v>
      </c>
      <c r="J103" s="24">
        <f t="shared" si="38"/>
        <v>71.021742000000003</v>
      </c>
      <c r="K103" s="24">
        <f>AVERAGE(K3:K102)</f>
        <v>2.7499523031742582E-3</v>
      </c>
      <c r="L103" s="25">
        <f t="shared" si="38"/>
        <v>7204.925643999999</v>
      </c>
      <c r="M103" s="51">
        <f t="shared" si="38"/>
        <v>13297.98</v>
      </c>
      <c r="N103" s="24">
        <f t="shared" si="38"/>
        <v>11686.477428999999</v>
      </c>
      <c r="O103" s="24">
        <f t="shared" si="38"/>
        <v>14.155143000000002</v>
      </c>
      <c r="P103" s="24">
        <f>AVERAGE(P3:P102)</f>
        <v>7.148984844152131E-5</v>
      </c>
      <c r="Q103" s="25">
        <f t="shared" si="38"/>
        <v>7203.0402069999973</v>
      </c>
      <c r="R103" s="23">
        <f t="shared" si="38"/>
        <v>16125.71</v>
      </c>
      <c r="S103" s="24"/>
      <c r="T103" s="24"/>
      <c r="U103" s="24">
        <f>AVERAGE(U3:U102)</f>
        <v>21.268365491098734</v>
      </c>
      <c r="V103" s="25">
        <f t="shared" si="38"/>
        <v>400</v>
      </c>
      <c r="W103" s="22">
        <f>AVERAGE(W3:W102)</f>
        <v>13298.32</v>
      </c>
      <c r="X103" s="24">
        <f>AVERAGE(X3:X102)</f>
        <v>10665.44</v>
      </c>
      <c r="Y103" s="24">
        <f>AVERAGE(Y3:Y102)</f>
        <v>24.694050999999988</v>
      </c>
      <c r="Z103" s="24">
        <f>AVERAGE(Z3:Z102)</f>
        <v>2.7499523031742582E-3</v>
      </c>
      <c r="AA103" s="25">
        <f>AVERAGE(AA3:AA102)</f>
        <v>7201.2042690000017</v>
      </c>
      <c r="AB103" s="24">
        <f t="shared" ref="AB103:AF103" si="39">AVERAGE(AB3:AB102)</f>
        <v>16125.71</v>
      </c>
      <c r="AC103" s="24"/>
      <c r="AD103" s="24"/>
      <c r="AE103" s="24">
        <f>AVERAGE(AE3:AE102)</f>
        <v>21.268365491098734</v>
      </c>
      <c r="AF103" s="24">
        <f t="shared" si="39"/>
        <v>400</v>
      </c>
      <c r="AG103" s="23">
        <f t="shared" si="37"/>
        <v>13298.31</v>
      </c>
      <c r="AH103" s="24">
        <f>AVERAGE(AH3:AH102)</f>
        <v>2.6784624547327375E-3</v>
      </c>
      <c r="AI103" s="24">
        <f t="shared" ref="AI103:AZ103" si="40">AVERAGE(AI3:AI102)</f>
        <v>13299.373999999996</v>
      </c>
      <c r="AJ103" s="24">
        <f>AVERAGE(AJ3:AJ102)</f>
        <v>1.0707973572193221E-2</v>
      </c>
      <c r="AK103" s="24">
        <f t="shared" si="40"/>
        <v>332.22600000000011</v>
      </c>
      <c r="AL103" s="24">
        <f t="shared" si="40"/>
        <v>15785.85</v>
      </c>
      <c r="AM103" s="24">
        <f t="shared" si="40"/>
        <v>66477.835599999991</v>
      </c>
      <c r="AN103" s="24">
        <f t="shared" si="40"/>
        <v>410.54699999999997</v>
      </c>
      <c r="AO103" s="25">
        <f t="shared" si="40"/>
        <v>68.436800000000005</v>
      </c>
      <c r="AP103" s="70">
        <f t="shared" si="40"/>
        <v>13908.57</v>
      </c>
      <c r="AQ103" s="71">
        <f t="shared" si="40"/>
        <v>214.48010000000005</v>
      </c>
      <c r="AR103" s="72">
        <f t="shared" si="40"/>
        <v>4.5907218957400913</v>
      </c>
      <c r="AS103" s="70">
        <f t="shared" si="40"/>
        <v>13928.34</v>
      </c>
      <c r="AT103" s="71">
        <f t="shared" si="40"/>
        <v>228.19889999999998</v>
      </c>
      <c r="AU103" s="72">
        <f t="shared" si="40"/>
        <v>4.7397133907789932</v>
      </c>
      <c r="AV103" s="70">
        <f t="shared" si="40"/>
        <v>13892.4</v>
      </c>
      <c r="AW103" s="71">
        <f t="shared" si="40"/>
        <v>424.6665999999999</v>
      </c>
      <c r="AX103" s="71">
        <f t="shared" si="40"/>
        <v>4.4681555668298412</v>
      </c>
      <c r="AY103" s="70">
        <f t="shared" si="40"/>
        <v>13882.74</v>
      </c>
      <c r="AZ103" s="71">
        <f t="shared" si="40"/>
        <v>375.47180000000003</v>
      </c>
      <c r="BA103" s="72">
        <f>AVERAGE(BA3:BA102)</f>
        <v>4.3962960582288524</v>
      </c>
      <c r="BB103" s="2">
        <f>AVERAGE(BB3:BB102)</f>
        <v>2.7499523031742582E-3</v>
      </c>
      <c r="BC103" s="2">
        <f>AVERAGE(BC3:BC102)</f>
        <v>21.268365491098734</v>
      </c>
    </row>
    <row r="105" spans="1:55" x14ac:dyDescent="0.2">
      <c r="L105" s="26"/>
      <c r="N105" s="37"/>
      <c r="Q105" s="54"/>
      <c r="R105" s="54"/>
      <c r="S105" s="54"/>
      <c r="T105" s="54"/>
      <c r="V105" s="54"/>
      <c r="AB105" s="54"/>
      <c r="AC105" s="54"/>
      <c r="AD105" s="54"/>
      <c r="AE105" s="54"/>
      <c r="AF105" s="54"/>
      <c r="AG105" s="54"/>
    </row>
    <row r="106" spans="1:55" x14ac:dyDescent="0.2">
      <c r="L106" s="26"/>
    </row>
    <row r="107" spans="1:55" x14ac:dyDescent="0.2">
      <c r="L107" s="26"/>
    </row>
    <row r="108" spans="1:55" x14ac:dyDescent="0.2">
      <c r="L108" s="26"/>
    </row>
    <row r="109" spans="1:55" x14ac:dyDescent="0.2">
      <c r="L109" s="26"/>
    </row>
    <row r="110" spans="1:55" x14ac:dyDescent="0.2">
      <c r="L110" s="26"/>
    </row>
  </sheetData>
  <mergeCells count="13">
    <mergeCell ref="A1:A2"/>
    <mergeCell ref="B1:B2"/>
    <mergeCell ref="C1:G1"/>
    <mergeCell ref="H1:L1"/>
    <mergeCell ref="M1:Q1"/>
    <mergeCell ref="W1:AA1"/>
    <mergeCell ref="R1:V1"/>
    <mergeCell ref="AV1:AX1"/>
    <mergeCell ref="AB1:AF1"/>
    <mergeCell ref="AY1:BA1"/>
    <mergeCell ref="AG1:AO1"/>
    <mergeCell ref="AP1:AR1"/>
    <mergeCell ref="AS1:AU1"/>
  </mergeCells>
  <conditionalFormatting sqref="AH3:AH102 N105">
    <cfRule type="cellIs" dxfId="0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topLeftCell="K1" zoomScale="107" workbookViewId="0">
      <selection activeCell="C102" sqref="C102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63</v>
      </c>
      <c r="B1" t="s">
        <v>21</v>
      </c>
      <c r="C1" t="s">
        <v>22</v>
      </c>
      <c r="D1" t="s">
        <v>23</v>
      </c>
      <c r="E1" t="s">
        <v>32</v>
      </c>
      <c r="F1" t="s">
        <v>25</v>
      </c>
      <c r="G1" t="s">
        <v>31</v>
      </c>
      <c r="H1" t="s">
        <v>26</v>
      </c>
      <c r="I1" t="s">
        <v>82</v>
      </c>
      <c r="J1" t="s">
        <v>87</v>
      </c>
      <c r="K1" t="s">
        <v>88</v>
      </c>
      <c r="L1" t="s">
        <v>85</v>
      </c>
      <c r="M1" t="s">
        <v>95</v>
      </c>
    </row>
    <row r="2" spans="1:20" hidden="1" x14ac:dyDescent="0.2">
      <c r="A2" t="s">
        <v>64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73" t="s">
        <v>70</v>
      </c>
      <c r="P2" t="s">
        <v>71</v>
      </c>
      <c r="Q2" t="s">
        <v>73</v>
      </c>
      <c r="R2" t="s">
        <v>83</v>
      </c>
      <c r="S2" t="s">
        <v>72</v>
      </c>
      <c r="T2" t="s">
        <v>91</v>
      </c>
    </row>
    <row r="3" spans="1:20" hidden="1" x14ac:dyDescent="0.2">
      <c r="A3" s="1" t="s">
        <v>64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26" t="s">
        <v>64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64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26" t="s">
        <v>65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64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26" t="s">
        <v>66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64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26" t="s">
        <v>67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64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26" t="s">
        <v>69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64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64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64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64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64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64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64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64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64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64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64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64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64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64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64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64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64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64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64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64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64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64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64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64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64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64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64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64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64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64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64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64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64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64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64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64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64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64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64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64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64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64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64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64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64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64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64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64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64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64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64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64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64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64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64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64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64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64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64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64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64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64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64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64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64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64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64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64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64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64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64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64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64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64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64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64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64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64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64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64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64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64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64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64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64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64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64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64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64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64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64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64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64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64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65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65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65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65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65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65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65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65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65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65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65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65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65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65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65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65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65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65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65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65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65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65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65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65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65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65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65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65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65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65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65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65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65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65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65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65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65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65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65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65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65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65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65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65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65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65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65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65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65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65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65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65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65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65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65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65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65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65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65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65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65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65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65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65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65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65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65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65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65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65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65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65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65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65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65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65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65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65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65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65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65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65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65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65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65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65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65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65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65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65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65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65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65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65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65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65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65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65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65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65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66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96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66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66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66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66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66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66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66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66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66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66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66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66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66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66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66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66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66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66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66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66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66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66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66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66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66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66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66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66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66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66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66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66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66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66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66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66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66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66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66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66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66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66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66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66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66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66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66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66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66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66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66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66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66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66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66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66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66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66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66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66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66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66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66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66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66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66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66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66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66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66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66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66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66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66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66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66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66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66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66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66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66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66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66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66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66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66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66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66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66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66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66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66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66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66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66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66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66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66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66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hidden="1" x14ac:dyDescent="0.2">
      <c r="A302" t="s">
        <v>67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hidden="1" x14ac:dyDescent="0.2">
      <c r="A303" t="s">
        <v>67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hidden="1" x14ac:dyDescent="0.2">
      <c r="A304" t="s">
        <v>67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hidden="1" x14ac:dyDescent="0.2">
      <c r="A305" t="s">
        <v>67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hidden="1" x14ac:dyDescent="0.2">
      <c r="A306" t="s">
        <v>67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hidden="1" x14ac:dyDescent="0.2">
      <c r="A307" t="s">
        <v>67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hidden="1" x14ac:dyDescent="0.2">
      <c r="A308" t="s">
        <v>67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hidden="1" x14ac:dyDescent="0.2">
      <c r="A309" t="s">
        <v>67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hidden="1" x14ac:dyDescent="0.2">
      <c r="A310" t="s">
        <v>67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hidden="1" x14ac:dyDescent="0.2">
      <c r="A311" t="s">
        <v>67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89"/>
      <c r="E312" s="89"/>
      <c r="F312" s="89"/>
      <c r="G312" s="89"/>
      <c r="H312" s="89"/>
      <c r="I312" s="89"/>
      <c r="J312" s="89"/>
      <c r="K312" s="89"/>
      <c r="L312" s="89"/>
      <c r="M312" s="89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63</v>
      </c>
      <c r="B1" t="s">
        <v>21</v>
      </c>
      <c r="C1" t="s">
        <v>22</v>
      </c>
      <c r="D1" t="s">
        <v>23</v>
      </c>
      <c r="E1" t="s">
        <v>32</v>
      </c>
      <c r="F1" t="s">
        <v>25</v>
      </c>
      <c r="G1" t="s">
        <v>31</v>
      </c>
      <c r="H1" t="s">
        <v>26</v>
      </c>
      <c r="I1" t="s">
        <v>82</v>
      </c>
      <c r="J1" t="s">
        <v>87</v>
      </c>
      <c r="K1" t="s">
        <v>88</v>
      </c>
      <c r="L1" t="s">
        <v>95</v>
      </c>
      <c r="M1" t="s">
        <v>85</v>
      </c>
    </row>
    <row r="2" spans="1:20" x14ac:dyDescent="0.2">
      <c r="A2" t="s">
        <v>64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73" t="s">
        <v>70</v>
      </c>
      <c r="P2" t="s">
        <v>71</v>
      </c>
      <c r="Q2" t="s">
        <v>90</v>
      </c>
      <c r="R2" t="s">
        <v>83</v>
      </c>
      <c r="S2" t="s">
        <v>72</v>
      </c>
      <c r="T2" t="s">
        <v>91</v>
      </c>
    </row>
    <row r="3" spans="1:20" x14ac:dyDescent="0.2">
      <c r="A3" s="1" t="s">
        <v>64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26" t="s">
        <v>64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64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26" t="s">
        <v>65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64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26" t="s">
        <v>66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64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26" t="s">
        <v>67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64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26" t="s">
        <v>69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64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64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64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64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64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64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64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64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64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64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64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64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64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64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64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64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64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64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64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64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64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64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64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64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64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64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64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64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64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64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64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64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64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64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64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64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64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64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64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64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64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64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64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64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64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64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64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64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64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64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64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64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64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64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64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64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64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64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64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64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64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64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64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64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64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64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64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64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64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64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64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64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64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64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64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64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64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64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64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64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64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64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64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64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64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64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64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64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64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64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64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64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64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64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65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65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65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65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65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65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65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65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65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65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65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65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65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65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65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65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65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65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65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65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65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65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65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65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65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65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65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65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65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65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65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65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65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65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65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65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65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65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65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65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65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65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65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65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65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65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65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65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65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65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65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65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65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65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65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65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65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65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65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65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65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65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65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65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65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65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65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65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65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65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65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65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65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65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65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65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65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65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65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65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65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65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65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65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65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65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65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65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65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65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65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65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65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65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65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65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65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65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65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65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66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66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66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66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66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66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66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66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66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66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66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66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66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66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66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66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66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66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66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66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66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66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66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66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66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66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66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66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66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66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66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66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66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66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66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66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66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66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66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66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66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66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66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66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66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66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66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66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66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66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66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66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66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66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66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66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66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66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66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66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66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66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66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66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66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66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66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66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66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66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66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66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66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66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66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66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66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66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66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66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66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66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66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66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66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66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66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66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66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66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66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66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66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66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66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66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66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66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66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66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67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67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67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67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67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67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67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67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67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67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89"/>
      <c r="F312" s="89"/>
      <c r="G312" s="89"/>
      <c r="H312" s="89"/>
      <c r="I312" s="89"/>
      <c r="J312" s="89"/>
      <c r="K312" s="89"/>
      <c r="L312" s="89"/>
      <c r="M312" s="89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V49"/>
  <sheetViews>
    <sheetView topLeftCell="A22" zoomScale="120" zoomScaleNormal="120" workbookViewId="0">
      <selection activeCell="N3" sqref="N3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  <col min="17" max="17" width="12.83203125" bestFit="1" customWidth="1"/>
  </cols>
  <sheetData>
    <row r="1" spans="1:21" x14ac:dyDescent="0.2">
      <c r="A1" s="127" t="s">
        <v>125</v>
      </c>
      <c r="B1" s="124" t="s">
        <v>35</v>
      </c>
      <c r="C1" s="125"/>
      <c r="D1" s="125"/>
      <c r="E1" s="125"/>
      <c r="F1" s="125"/>
      <c r="G1" s="126"/>
      <c r="H1" s="124" t="s">
        <v>26</v>
      </c>
      <c r="I1" s="125"/>
      <c r="J1" s="125"/>
      <c r="K1" s="125"/>
      <c r="L1" s="125"/>
      <c r="M1" s="126"/>
      <c r="N1" s="124" t="s">
        <v>24</v>
      </c>
      <c r="O1" s="125"/>
      <c r="P1" s="125"/>
      <c r="Q1" s="125"/>
      <c r="R1" s="126"/>
    </row>
    <row r="2" spans="1:21" ht="17" thickBot="1" x14ac:dyDescent="0.25">
      <c r="A2" s="128"/>
      <c r="B2" s="44" t="s">
        <v>22</v>
      </c>
      <c r="C2" s="45" t="s">
        <v>81</v>
      </c>
      <c r="D2" s="45" t="s">
        <v>41</v>
      </c>
      <c r="E2" s="45" t="s">
        <v>42</v>
      </c>
      <c r="F2" s="45" t="s">
        <v>43</v>
      </c>
      <c r="G2" s="46" t="s">
        <v>44</v>
      </c>
      <c r="H2" s="44" t="s">
        <v>0</v>
      </c>
      <c r="I2" s="45" t="s">
        <v>81</v>
      </c>
      <c r="J2" s="45" t="s">
        <v>41</v>
      </c>
      <c r="K2" s="45" t="s">
        <v>42</v>
      </c>
      <c r="L2" s="45" t="s">
        <v>43</v>
      </c>
      <c r="M2" s="46" t="s">
        <v>44</v>
      </c>
      <c r="N2" s="44" t="s">
        <v>81</v>
      </c>
      <c r="O2" s="45" t="s">
        <v>41</v>
      </c>
      <c r="P2" s="45" t="s">
        <v>42</v>
      </c>
      <c r="Q2" s="45" t="s">
        <v>43</v>
      </c>
      <c r="R2" s="46" t="s">
        <v>44</v>
      </c>
    </row>
    <row r="3" spans="1:21" x14ac:dyDescent="0.2">
      <c r="A3" s="12" t="s">
        <v>36</v>
      </c>
      <c r="B3" s="47">
        <f>'4. tsplib'!B13</f>
        <v>3729.79484</v>
      </c>
      <c r="C3" s="16">
        <f>'4. tsplib'!AG13</f>
        <v>3790.1580000000004</v>
      </c>
      <c r="D3" s="16">
        <f>'4. tsplib'!AL13</f>
        <v>3823.3199999999997</v>
      </c>
      <c r="E3" s="16">
        <f>'4. tsplib'!AO13</f>
        <v>3955.35</v>
      </c>
      <c r="F3" s="16">
        <f>'4. tsplib'!AR13</f>
        <v>3819.614</v>
      </c>
      <c r="G3" s="30">
        <f>'4. tsplib'!AU13</f>
        <v>3838.2300000000005</v>
      </c>
      <c r="H3" s="47">
        <f>'4. tsplib'!L13</f>
        <v>14.51576</v>
      </c>
      <c r="I3" s="16">
        <f>'4. tsplib'!AK13</f>
        <v>8.875</v>
      </c>
      <c r="J3" s="16">
        <f>'4. tsplib'!AN13</f>
        <v>0.251</v>
      </c>
      <c r="K3" s="16">
        <f>'4. tsplib'!AQ13</f>
        <v>0.32300000000000006</v>
      </c>
      <c r="L3" s="16">
        <f>'4. tsplib'!AT13</f>
        <v>0.38200000000000001</v>
      </c>
      <c r="M3" s="30">
        <f>'4. tsplib'!AW13</f>
        <v>0.46100000000000002</v>
      </c>
      <c r="N3" s="48">
        <f>'4. tsplib'!AI13</f>
        <v>1.6293784186050171</v>
      </c>
      <c r="O3" s="32">
        <f>'4. tsplib'!AM13</f>
        <v>2.7428883708470329</v>
      </c>
      <c r="P3" s="32">
        <f>'4. tsplib'!AP13</f>
        <v>5.6786686739414289</v>
      </c>
      <c r="Q3" s="32">
        <f>'4. tsplib'!AS13</f>
        <v>2.6117799955430794</v>
      </c>
      <c r="R3" s="49">
        <f>'4. tsplib'!AV13</f>
        <v>2.7714378071136947</v>
      </c>
    </row>
    <row r="4" spans="1:21" x14ac:dyDescent="0.2">
      <c r="A4" s="12" t="s">
        <v>37</v>
      </c>
      <c r="B4" s="47">
        <f>'4. small'!B103</f>
        <v>279.22999799999997</v>
      </c>
      <c r="C4" s="16">
        <f>'4. small'!AG103</f>
        <v>285.39</v>
      </c>
      <c r="D4" s="16">
        <f>'4. small'!AP103</f>
        <v>289.93</v>
      </c>
      <c r="E4" s="16">
        <f>'4. small'!AS103</f>
        <v>295</v>
      </c>
      <c r="F4" s="16">
        <f>'4. small'!AV103</f>
        <v>289.33999999999997</v>
      </c>
      <c r="G4" s="30">
        <f>'4. small'!AY103</f>
        <v>289.39</v>
      </c>
      <c r="H4" s="47">
        <f>'4. small'!AA103</f>
        <v>4.2503699999999984</v>
      </c>
      <c r="I4" s="16">
        <f>'4. small'!AK103</f>
        <v>10.003200000000001</v>
      </c>
      <c r="J4" s="16">
        <f>'4. small'!AQ103</f>
        <v>0.21970000000000006</v>
      </c>
      <c r="K4" s="16">
        <f>'4. small'!AT103</f>
        <v>0.21070000000000003</v>
      </c>
      <c r="L4" s="16">
        <f>'4. small'!AW103</f>
        <v>0.34529999999999977</v>
      </c>
      <c r="M4" s="30">
        <f>'4. small'!AZ103</f>
        <v>0.33570000000000016</v>
      </c>
      <c r="N4" s="47">
        <f>'4. small'!AH103</f>
        <v>2.2092418425015508</v>
      </c>
      <c r="O4" s="16">
        <f>'4. small'!AR103</f>
        <v>3.8146239626152005</v>
      </c>
      <c r="P4" s="16">
        <f>'4. small'!AU103</f>
        <v>5.6333453383649399</v>
      </c>
      <c r="Q4" s="16">
        <f>'4. small'!AX103</f>
        <v>3.6082457623899331</v>
      </c>
      <c r="R4" s="30">
        <f>'4. small'!BA103</f>
        <v>3.6339398261162126</v>
      </c>
    </row>
    <row r="5" spans="1:21" x14ac:dyDescent="0.2">
      <c r="A5" s="12" t="s">
        <v>38</v>
      </c>
      <c r="B5" s="47">
        <f>'4. medium'!B103</f>
        <v>3394.1787210000016</v>
      </c>
      <c r="C5" s="16">
        <f>'4. medium'!AG103</f>
        <v>3394.91</v>
      </c>
      <c r="D5" s="16">
        <f>'4. medium'!AP103</f>
        <v>3551.98</v>
      </c>
      <c r="E5" s="16">
        <f>'4. medium'!AS103</f>
        <v>3557.01</v>
      </c>
      <c r="F5" s="16">
        <f>'4. medium'!AV103</f>
        <v>3544.75</v>
      </c>
      <c r="G5" s="30">
        <f>'4. medium'!AY103</f>
        <v>3544.88</v>
      </c>
      <c r="H5" s="47">
        <f>'4. medium'!AA103</f>
        <v>3600.0760710000009</v>
      </c>
      <c r="I5" s="16">
        <f>'4. medium'!AK103</f>
        <v>95.413200000000003</v>
      </c>
      <c r="J5" s="16">
        <f>'4. medium'!AQ103</f>
        <v>22.908000000000001</v>
      </c>
      <c r="K5" s="16">
        <f>'4. medium'!AT103</f>
        <v>25.132899999999999</v>
      </c>
      <c r="L5" s="16">
        <f>'4. medium'!AW103</f>
        <v>45.701899999999995</v>
      </c>
      <c r="M5" s="30">
        <f>'4. medium'!AZ103</f>
        <v>40.7423</v>
      </c>
      <c r="N5" s="47">
        <f>'4. medium'!AH103</f>
        <v>2.1311401723164685E-2</v>
      </c>
      <c r="O5" s="16">
        <f>'4. medium'!AR103</f>
        <v>4.6433553604057831</v>
      </c>
      <c r="P5" s="16">
        <f>'4. medium'!AU103</f>
        <v>4.7932918175401529</v>
      </c>
      <c r="Q5" s="16">
        <f>'4. medium'!AX103</f>
        <v>4.435068455656876</v>
      </c>
      <c r="R5" s="30">
        <f>'4. medium'!BA103</f>
        <v>4.4354352744775367</v>
      </c>
    </row>
    <row r="6" spans="1:21" ht="17" thickBot="1" x14ac:dyDescent="0.25">
      <c r="A6" s="17" t="s">
        <v>39</v>
      </c>
      <c r="B6" s="50">
        <f>'4. large'!B103</f>
        <v>13297.97</v>
      </c>
      <c r="C6" s="35">
        <f>'4. large'!AG103</f>
        <v>13298.31</v>
      </c>
      <c r="D6" s="35">
        <f>'4. large'!AP103</f>
        <v>13908.57</v>
      </c>
      <c r="E6" s="35">
        <f>'4. large'!AS103</f>
        <v>13928.34</v>
      </c>
      <c r="F6" s="35">
        <f>'4. large'!AV103</f>
        <v>13892.4</v>
      </c>
      <c r="G6" s="36">
        <f>'4. large'!AY103</f>
        <v>13882.74</v>
      </c>
      <c r="H6" s="50">
        <f>'4. large'!AA103</f>
        <v>7201.2042690000017</v>
      </c>
      <c r="I6" s="35">
        <f>'4. large'!AK103</f>
        <v>332.22600000000011</v>
      </c>
      <c r="J6" s="35">
        <f>'4. large'!AQ103</f>
        <v>214.48010000000005</v>
      </c>
      <c r="K6" s="35">
        <f>'4. large'!AT103</f>
        <v>228.19889999999998</v>
      </c>
      <c r="L6" s="35">
        <f>'4. large'!AW103</f>
        <v>424.6665999999999</v>
      </c>
      <c r="M6" s="36">
        <f>'4. large'!AZ103</f>
        <v>375.47180000000003</v>
      </c>
      <c r="N6" s="50">
        <f>'4. large'!AH103</f>
        <v>2.6784624547327375E-3</v>
      </c>
      <c r="O6" s="35">
        <f>'4. large'!AR103</f>
        <v>4.5907218957400913</v>
      </c>
      <c r="P6" s="35">
        <f>'4. large'!AU103</f>
        <v>4.7397133907789932</v>
      </c>
      <c r="Q6" s="35">
        <f>'4. large'!AX103</f>
        <v>4.4681555668298412</v>
      </c>
      <c r="R6" s="36">
        <f>'4. large'!BA103</f>
        <v>4.3962960582288524</v>
      </c>
    </row>
    <row r="7" spans="1:21" ht="17" thickBot="1" x14ac:dyDescent="0.25">
      <c r="A7" s="21" t="s">
        <v>126</v>
      </c>
      <c r="B7" s="23">
        <f>((B4+B5+B6)*100+B3*10)/310</f>
        <v>5594.954259032259</v>
      </c>
      <c r="C7" s="24">
        <f t="shared" ref="C7:G7" si="0">((C4+C5+C6)*100+C3*10)/310</f>
        <v>5599.2341290322584</v>
      </c>
      <c r="D7" s="24">
        <f t="shared" si="0"/>
        <v>5849.2941935483868</v>
      </c>
      <c r="E7" s="24">
        <f t="shared" si="0"/>
        <v>5863.188709677419</v>
      </c>
      <c r="F7" s="24">
        <f t="shared" si="0"/>
        <v>5841.4359354838698</v>
      </c>
      <c r="G7" s="25">
        <f t="shared" si="0"/>
        <v>5838.978387096774</v>
      </c>
      <c r="H7" s="23">
        <f>((H4+H5+H6)*100+H3*10)/310</f>
        <v>3486.1233180645172</v>
      </c>
      <c r="I7" s="24">
        <f t="shared" ref="I7:M7" si="1">((I4+I5+I6)*100+I3*10)/310</f>
        <v>141.46125806451616</v>
      </c>
      <c r="J7" s="24">
        <f t="shared" si="1"/>
        <v>76.655774193548396</v>
      </c>
      <c r="K7" s="24">
        <f t="shared" si="1"/>
        <v>81.798322580645163</v>
      </c>
      <c r="L7" s="24">
        <f t="shared" si="1"/>
        <v>151.8554838709677</v>
      </c>
      <c r="M7" s="25">
        <f t="shared" si="1"/>
        <v>134.3857741935484</v>
      </c>
      <c r="N7" s="24">
        <f t="shared" ref="N7" si="2">((N4+N5+N6)*100+N3*10)/310</f>
        <v>0.77295791888385479</v>
      </c>
      <c r="O7" s="24">
        <f t="shared" ref="O7" si="3">((O4+O5+O6)*100+O3*10)/310</f>
        <v>4.2977387276921863</v>
      </c>
      <c r="P7" s="24">
        <f t="shared" ref="P7" si="4">((P4+P5+P6)*100+P3*10)/310</f>
        <v>5.0755540045413641</v>
      </c>
      <c r="Q7" s="24">
        <f>((Q4+Q5+Q6)*100+Q3*10)/310</f>
        <v>4.1202089627196647</v>
      </c>
      <c r="R7" s="25">
        <f t="shared" ref="R7" si="5">((R4+R5+R6)*100+R3*10)/310</f>
        <v>4.1105854643657969</v>
      </c>
    </row>
    <row r="8" spans="1:21" ht="17" thickBot="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21" x14ac:dyDescent="0.2">
      <c r="A9" s="127" t="s">
        <v>125</v>
      </c>
      <c r="B9" s="127" t="s">
        <v>22</v>
      </c>
      <c r="C9" s="124" t="s">
        <v>103</v>
      </c>
      <c r="D9" s="125"/>
      <c r="E9" s="125"/>
      <c r="F9" s="126"/>
      <c r="G9" s="124" t="s">
        <v>11</v>
      </c>
      <c r="H9" s="125"/>
      <c r="I9" s="125"/>
      <c r="J9" s="126"/>
      <c r="K9" s="124" t="s">
        <v>12</v>
      </c>
      <c r="L9" s="125"/>
      <c r="M9" s="125"/>
      <c r="N9" s="126"/>
      <c r="O9" s="125" t="s">
        <v>0</v>
      </c>
      <c r="P9" s="125"/>
      <c r="Q9" s="125"/>
      <c r="R9" s="126"/>
      <c r="T9" s="129" t="s">
        <v>61</v>
      </c>
      <c r="U9" s="129"/>
    </row>
    <row r="10" spans="1:21" ht="17" thickBot="1" x14ac:dyDescent="0.25">
      <c r="A10" s="128"/>
      <c r="B10" s="128"/>
      <c r="C10" s="44" t="s">
        <v>15</v>
      </c>
      <c r="D10" s="45" t="s">
        <v>16</v>
      </c>
      <c r="E10" s="45" t="s">
        <v>24</v>
      </c>
      <c r="F10" s="46" t="s">
        <v>26</v>
      </c>
      <c r="G10" s="44" t="s">
        <v>15</v>
      </c>
      <c r="H10" s="45" t="s">
        <v>16</v>
      </c>
      <c r="I10" s="45" t="s">
        <v>24</v>
      </c>
      <c r="J10" s="46" t="s">
        <v>26</v>
      </c>
      <c r="K10" s="44" t="s">
        <v>15</v>
      </c>
      <c r="L10" s="45" t="s">
        <v>16</v>
      </c>
      <c r="M10" s="45" t="s">
        <v>24</v>
      </c>
      <c r="N10" s="46" t="s">
        <v>26</v>
      </c>
      <c r="O10" s="44" t="s">
        <v>15</v>
      </c>
      <c r="P10" s="45" t="s">
        <v>16</v>
      </c>
      <c r="Q10" s="45" t="s">
        <v>24</v>
      </c>
      <c r="R10" s="46" t="s">
        <v>26</v>
      </c>
      <c r="T10" s="129"/>
      <c r="U10" s="129"/>
    </row>
    <row r="11" spans="1:21" x14ac:dyDescent="0.2">
      <c r="A11" s="15" t="s">
        <v>36</v>
      </c>
      <c r="B11" s="47">
        <f>B3</f>
        <v>3729.79484</v>
      </c>
      <c r="C11" s="47">
        <f>'4. tsplib'!C13</f>
        <v>3729.79484</v>
      </c>
      <c r="D11" s="16">
        <f>'4. tsplib'!D13</f>
        <v>3729.79484</v>
      </c>
      <c r="E11" s="16">
        <f>'4. tsplib'!E13</f>
        <v>0</v>
      </c>
      <c r="F11" s="30">
        <f>'4. tsplib'!G13</f>
        <v>68.210380000000001</v>
      </c>
      <c r="G11" s="47">
        <f>'4. tsplib'!M13</f>
        <v>3729.79484</v>
      </c>
      <c r="H11" s="16">
        <f>'4. tsplib'!N13</f>
        <v>3729.79484</v>
      </c>
      <c r="I11" s="16">
        <f>'4. tsplib'!O13</f>
        <v>0</v>
      </c>
      <c r="J11" s="30">
        <f>'4. tsplib'!Q13</f>
        <v>74.825520000000012</v>
      </c>
      <c r="K11" s="47">
        <f>'4. tsplib'!R13</f>
        <v>3729.79484</v>
      </c>
      <c r="L11" s="16">
        <f>'4. tsplib'!S13</f>
        <v>3729.79484</v>
      </c>
      <c r="M11" s="16">
        <f>'4. tsplib'!T13</f>
        <v>0</v>
      </c>
      <c r="N11" s="30">
        <f>'4. tsplib'!V13</f>
        <v>49.210889999999992</v>
      </c>
      <c r="O11" s="16">
        <f>'4. tsplib'!H13</f>
        <v>3729.79484</v>
      </c>
      <c r="P11" s="16">
        <f>'4. tsplib'!I13</f>
        <v>3729.79484</v>
      </c>
      <c r="Q11" s="16">
        <f>'4. tsplib'!J13</f>
        <v>0</v>
      </c>
      <c r="R11" s="30">
        <f>'4. tsplib'!L13</f>
        <v>14.51576</v>
      </c>
      <c r="T11" s="129"/>
      <c r="U11" s="129"/>
    </row>
    <row r="12" spans="1:21" x14ac:dyDescent="0.2">
      <c r="A12" s="15" t="s">
        <v>37</v>
      </c>
      <c r="B12" s="47">
        <f>B4</f>
        <v>279.22999799999997</v>
      </c>
      <c r="C12" s="47">
        <f>'4. small'!C103</f>
        <v>279.23</v>
      </c>
      <c r="D12" s="16">
        <f>'4. small'!D103</f>
        <v>279.20999999999998</v>
      </c>
      <c r="E12" s="16">
        <f>'4. small'!E103</f>
        <v>7.9369999999999996E-3</v>
      </c>
      <c r="F12" s="30">
        <f>'4. small'!G103</f>
        <v>66.311514999999986</v>
      </c>
      <c r="G12" s="47">
        <f>'4. small'!H103</f>
        <v>279.22999799999997</v>
      </c>
      <c r="H12" s="16">
        <f>'4. small'!I103</f>
        <v>279.19601899999998</v>
      </c>
      <c r="I12" s="16">
        <f>'4. small'!J103</f>
        <v>1.3559000000000002E-2</v>
      </c>
      <c r="J12" s="30">
        <f>'4. small'!L103</f>
        <v>94.044392999999999</v>
      </c>
      <c r="K12" s="47">
        <f>'4. small'!M103</f>
        <v>279.23</v>
      </c>
      <c r="L12" s="16">
        <f>'4. small'!N103</f>
        <v>279.202924</v>
      </c>
      <c r="M12" s="16">
        <f>'4. small'!O103</f>
        <v>1.0775E-2</v>
      </c>
      <c r="N12" s="30">
        <f>'4. small'!Q103</f>
        <v>57.644149999999996</v>
      </c>
      <c r="O12" s="16">
        <f>'4. small'!W103</f>
        <v>279.23</v>
      </c>
      <c r="P12" s="16">
        <f>'4. small'!X103</f>
        <v>279.23</v>
      </c>
      <c r="Q12" s="16">
        <f>'4. small'!Y103</f>
        <v>0</v>
      </c>
      <c r="R12" s="30">
        <f>'4. small'!AA103</f>
        <v>4.2503699999999984</v>
      </c>
      <c r="T12" s="129"/>
      <c r="U12" s="129"/>
    </row>
    <row r="13" spans="1:21" x14ac:dyDescent="0.2">
      <c r="A13" s="15" t="s">
        <v>38</v>
      </c>
      <c r="B13" s="47">
        <f>B5</f>
        <v>3394.1787210000016</v>
      </c>
      <c r="C13" s="47">
        <f>'4. medium'!C103</f>
        <v>3394.4293500000013</v>
      </c>
      <c r="D13" s="16">
        <f>'4. medium'!D103</f>
        <v>3283.6090620000009</v>
      </c>
      <c r="E13" s="16">
        <f>'4. medium'!E103</f>
        <v>3.3711659999999979</v>
      </c>
      <c r="F13" s="30">
        <f>'4. medium'!G103</f>
        <v>3600.5510609999997</v>
      </c>
      <c r="G13" s="47">
        <f>'4. medium'!H103</f>
        <v>3394.54</v>
      </c>
      <c r="H13" s="16">
        <f>'4. medium'!I103</f>
        <v>3254.8061580000012</v>
      </c>
      <c r="I13" s="16">
        <f>'4. medium'!J103</f>
        <v>4.3027139999999999</v>
      </c>
      <c r="J13" s="30">
        <f>'4. medium'!L103</f>
        <v>3602.9634850000002</v>
      </c>
      <c r="K13" s="47">
        <f>'4. medium'!M103</f>
        <v>3394.459323</v>
      </c>
      <c r="L13" s="16">
        <f>'4. medium'!N103</f>
        <v>3281.9063050000009</v>
      </c>
      <c r="M13" s="16">
        <f>'4. medium'!O103</f>
        <v>3.4255260000000023</v>
      </c>
      <c r="N13" s="30">
        <f>'4. medium'!Q103</f>
        <v>3600.3772709999994</v>
      </c>
      <c r="O13" s="16">
        <f>'4. medium'!W103</f>
        <v>3394.94</v>
      </c>
      <c r="P13" s="16">
        <f>'4. medium'!X103</f>
        <v>2865.6956489999998</v>
      </c>
      <c r="Q13" s="16">
        <f>'4. medium'!Y103</f>
        <v>19.201742999999997</v>
      </c>
      <c r="R13" s="30">
        <f>'4. medium'!AA103</f>
        <v>3600.0760710000009</v>
      </c>
      <c r="T13" s="129"/>
      <c r="U13" s="129"/>
    </row>
    <row r="14" spans="1:21" ht="17" thickBot="1" x14ac:dyDescent="0.25">
      <c r="A14" s="15" t="s">
        <v>39</v>
      </c>
      <c r="B14" s="47">
        <f>B6</f>
        <v>13297.97</v>
      </c>
      <c r="C14" s="47">
        <f>'4. large'!C103</f>
        <v>13298.32</v>
      </c>
      <c r="D14" s="105">
        <f>'4. large'!D103</f>
        <v>11620.807556100004</v>
      </c>
      <c r="E14" s="105">
        <f>'4. large'!E103</f>
        <v>19.302022000000004</v>
      </c>
      <c r="F14" s="106">
        <f>'4. large'!G103</f>
        <v>7202.9433850000005</v>
      </c>
      <c r="G14" s="107">
        <f>'4. large'!H103</f>
        <v>13298.32</v>
      </c>
      <c r="H14" s="105">
        <f>'4. large'!I103</f>
        <v>9172.3450420000008</v>
      </c>
      <c r="I14" s="105">
        <f>'4. large'!J103</f>
        <v>71.021742000000003</v>
      </c>
      <c r="J14" s="106">
        <f>'4. large'!L103</f>
        <v>7204.925643999999</v>
      </c>
      <c r="K14" s="107">
        <f>'4. large'!M103</f>
        <v>13297.98</v>
      </c>
      <c r="L14" s="105">
        <f>'4. large'!N103</f>
        <v>11686.477428999999</v>
      </c>
      <c r="M14" s="105">
        <f>'4. large'!O103</f>
        <v>14.155143000000002</v>
      </c>
      <c r="N14" s="106">
        <f>'4. large'!Q103</f>
        <v>7203.0402069999973</v>
      </c>
      <c r="O14" s="16">
        <f>'4. large'!W103</f>
        <v>13298.32</v>
      </c>
      <c r="P14" s="16">
        <f>'4. large'!X103</f>
        <v>10665.44</v>
      </c>
      <c r="Q14" s="16">
        <f>'4. large'!Y103</f>
        <v>24.694050999999988</v>
      </c>
      <c r="R14" s="30">
        <f>'4. large'!AA103</f>
        <v>7201.2042690000017</v>
      </c>
      <c r="T14" s="129"/>
      <c r="U14" s="129"/>
    </row>
    <row r="15" spans="1:21" ht="17" thickBot="1" x14ac:dyDescent="0.25">
      <c r="A15" s="21" t="s">
        <v>126</v>
      </c>
      <c r="B15" s="23">
        <f>B7</f>
        <v>5594.954259032259</v>
      </c>
      <c r="C15" s="23">
        <f>((C12+C13+C14)*100+C11*10)/310</f>
        <v>5595.1480109677423</v>
      </c>
      <c r="D15" s="108">
        <f t="shared" ref="D15:R15" si="6">((D12+D13+D14)*100+D11*10)/310</f>
        <v>5018.2600329354855</v>
      </c>
      <c r="E15" s="108">
        <f t="shared" si="6"/>
        <v>7.3164919354838718</v>
      </c>
      <c r="F15" s="109">
        <f t="shared" si="6"/>
        <v>3508.5893545161289</v>
      </c>
      <c r="G15" s="110">
        <f t="shared" si="6"/>
        <v>5595.1837038709673</v>
      </c>
      <c r="H15" s="108">
        <f t="shared" si="6"/>
        <v>4219.1376461290338</v>
      </c>
      <c r="I15" s="108">
        <f t="shared" si="6"/>
        <v>24.302585483870967</v>
      </c>
      <c r="J15" s="109">
        <f t="shared" si="6"/>
        <v>3519.1664754838707</v>
      </c>
      <c r="K15" s="110">
        <f t="shared" si="6"/>
        <v>5595.0480022580641</v>
      </c>
      <c r="L15" s="108">
        <f t="shared" si="6"/>
        <v>5038.8923038709681</v>
      </c>
      <c r="M15" s="108">
        <f t="shared" si="6"/>
        <v>5.6746593548387114</v>
      </c>
      <c r="N15" s="109">
        <f t="shared" si="6"/>
        <v>3505.1557151612892</v>
      </c>
      <c r="O15" s="24">
        <f t="shared" si="6"/>
        <v>5595.3127367741936</v>
      </c>
      <c r="P15" s="24">
        <f t="shared" si="6"/>
        <v>4575.2726235483869</v>
      </c>
      <c r="Q15" s="24">
        <f t="shared" si="6"/>
        <v>14.159933548387089</v>
      </c>
      <c r="R15" s="25">
        <f t="shared" si="6"/>
        <v>3486.1233180645172</v>
      </c>
    </row>
    <row r="16" spans="1:21" ht="17" thickBo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22" x14ac:dyDescent="0.2">
      <c r="A17" s="131" t="s">
        <v>125</v>
      </c>
      <c r="B17" s="124" t="s">
        <v>81</v>
      </c>
      <c r="C17" s="125"/>
      <c r="D17" s="125"/>
      <c r="E17" s="125"/>
      <c r="F17" s="126"/>
      <c r="G17" s="76" t="s">
        <v>41</v>
      </c>
      <c r="H17" s="77"/>
      <c r="I17" s="78"/>
      <c r="J17" s="76" t="s">
        <v>42</v>
      </c>
      <c r="K17" s="77"/>
      <c r="L17" s="78"/>
      <c r="M17" s="76" t="s">
        <v>43</v>
      </c>
      <c r="N17" s="77"/>
      <c r="O17" s="78"/>
      <c r="P17" s="77" t="s">
        <v>44</v>
      </c>
      <c r="Q17" s="77"/>
      <c r="R17" s="78"/>
      <c r="T17" s="129" t="s">
        <v>62</v>
      </c>
      <c r="U17" s="129"/>
    </row>
    <row r="18" spans="1:22" ht="17" thickBot="1" x14ac:dyDescent="0.25">
      <c r="A18" s="132"/>
      <c r="B18" s="44" t="s">
        <v>23</v>
      </c>
      <c r="C18" s="45" t="s">
        <v>25</v>
      </c>
      <c r="D18" s="45" t="s">
        <v>32</v>
      </c>
      <c r="E18" s="45" t="s">
        <v>31</v>
      </c>
      <c r="F18" s="46" t="s">
        <v>26</v>
      </c>
      <c r="G18" s="44" t="s">
        <v>23</v>
      </c>
      <c r="H18" s="45" t="s">
        <v>24</v>
      </c>
      <c r="I18" s="46" t="s">
        <v>26</v>
      </c>
      <c r="J18" s="44" t="s">
        <v>23</v>
      </c>
      <c r="K18" s="45" t="s">
        <v>24</v>
      </c>
      <c r="L18" s="46" t="s">
        <v>26</v>
      </c>
      <c r="M18" s="44" t="s">
        <v>23</v>
      </c>
      <c r="N18" s="45" t="s">
        <v>24</v>
      </c>
      <c r="O18" s="46" t="s">
        <v>26</v>
      </c>
      <c r="P18" s="44" t="s">
        <v>23</v>
      </c>
      <c r="Q18" s="45" t="s">
        <v>24</v>
      </c>
      <c r="R18" s="46" t="s">
        <v>26</v>
      </c>
      <c r="T18" s="129"/>
      <c r="U18" s="129"/>
    </row>
    <row r="19" spans="1:22" x14ac:dyDescent="0.2">
      <c r="A19" s="52" t="s">
        <v>36</v>
      </c>
      <c r="B19" s="47">
        <f>C3</f>
        <v>3790.1580000000004</v>
      </c>
      <c r="C19" s="16">
        <f>'4. tsplib'!AH13</f>
        <v>3934.8640000000005</v>
      </c>
      <c r="D19" s="16">
        <f>N3</f>
        <v>1.6293784186050171</v>
      </c>
      <c r="E19" s="16">
        <f>'4. tsplib'!AJ13</f>
        <v>4.7726248182998399</v>
      </c>
      <c r="F19" s="30">
        <f>I3</f>
        <v>8.875</v>
      </c>
      <c r="G19" s="47">
        <f>D3</f>
        <v>3823.3199999999997</v>
      </c>
      <c r="H19" s="16">
        <f>O3</f>
        <v>2.7428883708470329</v>
      </c>
      <c r="I19" s="30">
        <f>J3</f>
        <v>0.251</v>
      </c>
      <c r="J19" s="47">
        <f>E3</f>
        <v>3955.35</v>
      </c>
      <c r="K19" s="16">
        <f>P3</f>
        <v>5.6786686739414289</v>
      </c>
      <c r="L19" s="30">
        <f>K3</f>
        <v>0.32300000000000006</v>
      </c>
      <c r="M19" s="47">
        <f>F3</f>
        <v>3819.614</v>
      </c>
      <c r="N19" s="16">
        <f>Q3</f>
        <v>2.6117799955430794</v>
      </c>
      <c r="O19" s="30">
        <f>L3</f>
        <v>0.38200000000000001</v>
      </c>
      <c r="P19" s="16">
        <f>G3</f>
        <v>3838.2300000000005</v>
      </c>
      <c r="Q19" s="16">
        <f>R3</f>
        <v>2.7714378071136947</v>
      </c>
      <c r="R19" s="30">
        <f>M3</f>
        <v>0.46100000000000002</v>
      </c>
      <c r="T19" s="129"/>
      <c r="U19" s="129"/>
    </row>
    <row r="20" spans="1:22" x14ac:dyDescent="0.2">
      <c r="A20" s="52" t="s">
        <v>37</v>
      </c>
      <c r="B20" s="47">
        <f t="shared" ref="B20:B22" si="7">C4</f>
        <v>285.39</v>
      </c>
      <c r="C20" s="16">
        <f>'4. small'!AI103</f>
        <v>285.57599999999996</v>
      </c>
      <c r="D20" s="16">
        <f t="shared" ref="D20:D21" si="8">N4</f>
        <v>2.2092418425015508</v>
      </c>
      <c r="E20" s="16">
        <f>'4. small'!AJ103</f>
        <v>2.2739334047846689</v>
      </c>
      <c r="F20" s="30">
        <f>I4</f>
        <v>10.003200000000001</v>
      </c>
      <c r="G20" s="47">
        <f>D4</f>
        <v>289.93</v>
      </c>
      <c r="H20" s="16">
        <f t="shared" ref="H20:H22" si="9">O4</f>
        <v>3.8146239626152005</v>
      </c>
      <c r="I20" s="30">
        <f>J4</f>
        <v>0.21970000000000006</v>
      </c>
      <c r="J20" s="47">
        <f>E4</f>
        <v>295</v>
      </c>
      <c r="K20" s="16">
        <f>P4</f>
        <v>5.6333453383649399</v>
      </c>
      <c r="L20" s="30">
        <f>K4</f>
        <v>0.21070000000000003</v>
      </c>
      <c r="M20" s="47">
        <f>F4</f>
        <v>289.33999999999997</v>
      </c>
      <c r="N20" s="16">
        <f>Q4</f>
        <v>3.6082457623899331</v>
      </c>
      <c r="O20" s="30">
        <f>L4</f>
        <v>0.34529999999999977</v>
      </c>
      <c r="P20" s="16">
        <f>G4</f>
        <v>289.39</v>
      </c>
      <c r="Q20" s="16">
        <f>R4</f>
        <v>3.6339398261162126</v>
      </c>
      <c r="R20" s="30">
        <f>M4</f>
        <v>0.33570000000000016</v>
      </c>
      <c r="T20" s="129"/>
      <c r="U20" s="129"/>
    </row>
    <row r="21" spans="1:22" x14ac:dyDescent="0.2">
      <c r="A21" s="52" t="s">
        <v>38</v>
      </c>
      <c r="B21" s="47">
        <f t="shared" si="7"/>
        <v>3394.91</v>
      </c>
      <c r="C21" s="16">
        <f>'4. medium'!AI103</f>
        <v>3395.2190000000001</v>
      </c>
      <c r="D21" s="16">
        <f t="shared" si="8"/>
        <v>2.1311401723164685E-2</v>
      </c>
      <c r="E21" s="16">
        <f>'4. medium'!AJ103</f>
        <v>3.0363782178227154E-2</v>
      </c>
      <c r="F21" s="30">
        <f t="shared" ref="F21:F22" si="10">I5</f>
        <v>95.413200000000003</v>
      </c>
      <c r="G21" s="47">
        <f t="shared" ref="G21:G22" si="11">D5</f>
        <v>3551.98</v>
      </c>
      <c r="H21" s="16">
        <f t="shared" si="9"/>
        <v>4.6433553604057831</v>
      </c>
      <c r="I21" s="30">
        <f>J5</f>
        <v>22.908000000000001</v>
      </c>
      <c r="J21" s="47">
        <f>E5</f>
        <v>3557.01</v>
      </c>
      <c r="K21" s="16">
        <f>P5</f>
        <v>4.7932918175401529</v>
      </c>
      <c r="L21" s="30">
        <f>K5</f>
        <v>25.132899999999999</v>
      </c>
      <c r="M21" s="47">
        <f>F5</f>
        <v>3544.75</v>
      </c>
      <c r="N21" s="16">
        <f>Q5</f>
        <v>4.435068455656876</v>
      </c>
      <c r="O21" s="30">
        <f>L5</f>
        <v>45.701899999999995</v>
      </c>
      <c r="P21" s="16">
        <f>G5</f>
        <v>3544.88</v>
      </c>
      <c r="Q21" s="16">
        <f>R5</f>
        <v>4.4354352744775367</v>
      </c>
      <c r="R21" s="30">
        <f>M5</f>
        <v>40.7423</v>
      </c>
      <c r="T21" s="129"/>
      <c r="U21" s="129"/>
    </row>
    <row r="22" spans="1:22" ht="17" thickBot="1" x14ac:dyDescent="0.25">
      <c r="A22" s="53" t="s">
        <v>39</v>
      </c>
      <c r="B22" s="47">
        <f t="shared" si="7"/>
        <v>13298.31</v>
      </c>
      <c r="C22" s="16">
        <f>'4. large'!AI103</f>
        <v>13299.373999999996</v>
      </c>
      <c r="D22" s="16">
        <f>N6</f>
        <v>2.6784624547327375E-3</v>
      </c>
      <c r="E22" s="16">
        <f>'4. large'!AJ103</f>
        <v>1.0707973572193221E-2</v>
      </c>
      <c r="F22" s="30">
        <f t="shared" si="10"/>
        <v>332.22600000000011</v>
      </c>
      <c r="G22" s="47">
        <f t="shared" si="11"/>
        <v>13908.57</v>
      </c>
      <c r="H22" s="16">
        <f t="shared" si="9"/>
        <v>4.5907218957400913</v>
      </c>
      <c r="I22" s="30">
        <f>J6</f>
        <v>214.48010000000005</v>
      </c>
      <c r="J22" s="47">
        <f>E6</f>
        <v>13928.34</v>
      </c>
      <c r="K22" s="16">
        <f>P6</f>
        <v>4.7397133907789932</v>
      </c>
      <c r="L22" s="30">
        <f>K6</f>
        <v>228.19889999999998</v>
      </c>
      <c r="M22" s="47">
        <f>F6</f>
        <v>13892.4</v>
      </c>
      <c r="N22" s="16">
        <f>Q6</f>
        <v>4.4681555668298412</v>
      </c>
      <c r="O22" s="30">
        <f>L6</f>
        <v>424.6665999999999</v>
      </c>
      <c r="P22" s="16">
        <f>G6</f>
        <v>13882.74</v>
      </c>
      <c r="Q22" s="16">
        <f>R6</f>
        <v>4.3962960582288524</v>
      </c>
      <c r="R22" s="30">
        <f>M6</f>
        <v>375.47180000000003</v>
      </c>
      <c r="T22" s="129"/>
      <c r="U22" s="129"/>
    </row>
    <row r="23" spans="1:22" ht="17" thickBot="1" x14ac:dyDescent="0.25">
      <c r="A23" s="21" t="s">
        <v>126</v>
      </c>
      <c r="B23" s="23">
        <f>((B20+B21+B22)*100+B19*10)/310</f>
        <v>5599.2341290322584</v>
      </c>
      <c r="C23" s="24">
        <f t="shared" ref="C23:F23" si="12">((C20+C21+C22)*100+C19*10)/310</f>
        <v>5604.4049677419334</v>
      </c>
      <c r="D23" s="24">
        <f t="shared" si="12"/>
        <v>0.77295791888385479</v>
      </c>
      <c r="E23" s="24">
        <f>((E20+E21+E22)*100+E19*10)/310</f>
        <v>0.90073149753712023</v>
      </c>
      <c r="F23" s="25">
        <f t="shared" si="12"/>
        <v>141.46125806451616</v>
      </c>
      <c r="G23" s="23">
        <f t="shared" ref="G23" si="13">((G20+G21+G22)*100+G19*10)/310</f>
        <v>5849.2941935483868</v>
      </c>
      <c r="H23" s="24">
        <f t="shared" ref="H23" si="14">((H20+H21+H22)*100+H19*10)/310</f>
        <v>4.2977387276921863</v>
      </c>
      <c r="I23" s="25">
        <f t="shared" ref="I23" si="15">((I20+I21+I22)*100+I19*10)/310</f>
        <v>76.655774193548396</v>
      </c>
      <c r="J23" s="23">
        <f t="shared" ref="J23" si="16">((J20+J21+J22)*100+J19*10)/310</f>
        <v>5863.188709677419</v>
      </c>
      <c r="K23" s="24">
        <f t="shared" ref="K23" si="17">((K20+K21+K22)*100+K19*10)/310</f>
        <v>5.0755540045413641</v>
      </c>
      <c r="L23" s="25">
        <f t="shared" ref="L23" si="18">((L20+L21+L22)*100+L19*10)/310</f>
        <v>81.798322580645163</v>
      </c>
      <c r="M23" s="23">
        <f t="shared" ref="M23" si="19">((M20+M21+M22)*100+M19*10)/310</f>
        <v>5841.4359354838698</v>
      </c>
      <c r="N23" s="24">
        <f t="shared" ref="N23" si="20">((N20+N21+N22)*100+N19*10)/310</f>
        <v>4.1202089627196647</v>
      </c>
      <c r="O23" s="25">
        <f t="shared" ref="O23" si="21">((O20+O21+O22)*100+O19*10)/310</f>
        <v>151.8554838709677</v>
      </c>
      <c r="P23" s="24">
        <f t="shared" ref="P23" si="22">((P20+P21+P22)*100+P19*10)/310</f>
        <v>5838.978387096774</v>
      </c>
      <c r="Q23" s="24">
        <f t="shared" ref="Q23" si="23">((Q20+Q21+Q22)*100+Q19*10)/310</f>
        <v>4.1105854643657969</v>
      </c>
      <c r="R23" s="25">
        <f t="shared" ref="R23" si="24">((R20+R21+R22)*100+R19*10)/310</f>
        <v>134.3857741935484</v>
      </c>
      <c r="T23" s="129"/>
      <c r="U23" s="129"/>
    </row>
    <row r="24" spans="1:22" ht="17" thickBot="1" x14ac:dyDescent="0.25">
      <c r="D24" s="1"/>
      <c r="F24" s="1"/>
      <c r="O24" s="1"/>
    </row>
    <row r="25" spans="1:22" x14ac:dyDescent="0.2">
      <c r="A25" s="127" t="s">
        <v>125</v>
      </c>
      <c r="B25" s="127" t="s">
        <v>22</v>
      </c>
      <c r="C25" s="124" t="s">
        <v>81</v>
      </c>
      <c r="D25" s="125"/>
      <c r="E25" s="125"/>
      <c r="F25" s="125"/>
      <c r="G25" s="126"/>
      <c r="H25" s="124" t="s">
        <v>122</v>
      </c>
      <c r="I25" s="125"/>
      <c r="J25" s="125"/>
      <c r="K25" s="126"/>
      <c r="L25" s="124" t="s">
        <v>127</v>
      </c>
      <c r="M25" s="125"/>
      <c r="N25" s="125"/>
      <c r="O25" s="126"/>
      <c r="S25" s="130" t="s">
        <v>105</v>
      </c>
      <c r="T25" s="130"/>
      <c r="U25" s="130"/>
      <c r="V25" s="130"/>
    </row>
    <row r="26" spans="1:22" ht="17" thickBot="1" x14ac:dyDescent="0.25">
      <c r="A26" s="128"/>
      <c r="B26" s="128"/>
      <c r="C26" s="44" t="s">
        <v>23</v>
      </c>
      <c r="D26" s="45" t="s">
        <v>25</v>
      </c>
      <c r="E26" s="45" t="s">
        <v>32</v>
      </c>
      <c r="F26" s="45" t="s">
        <v>31</v>
      </c>
      <c r="G26" s="46" t="s">
        <v>26</v>
      </c>
      <c r="H26" s="44" t="s">
        <v>15</v>
      </c>
      <c r="I26" s="45" t="s">
        <v>120</v>
      </c>
      <c r="J26" s="45" t="s">
        <v>119</v>
      </c>
      <c r="K26" s="46" t="s">
        <v>26</v>
      </c>
      <c r="L26" s="44" t="s">
        <v>15</v>
      </c>
      <c r="M26" s="45" t="s">
        <v>120</v>
      </c>
      <c r="N26" s="45" t="s">
        <v>119</v>
      </c>
      <c r="O26" s="46" t="s">
        <v>26</v>
      </c>
      <c r="S26" s="130"/>
      <c r="T26" s="130"/>
      <c r="U26" s="130"/>
      <c r="V26" s="130"/>
    </row>
    <row r="27" spans="1:22" x14ac:dyDescent="0.2">
      <c r="A27" s="52" t="s">
        <v>36</v>
      </c>
      <c r="B27" s="99">
        <f>B3</f>
        <v>3729.79484</v>
      </c>
      <c r="C27" s="47">
        <f t="shared" ref="C27:G31" si="25">B19</f>
        <v>3790.1580000000004</v>
      </c>
      <c r="D27" s="16">
        <f t="shared" si="25"/>
        <v>3934.8640000000005</v>
      </c>
      <c r="E27" s="16">
        <f t="shared" si="25"/>
        <v>1.6293784186050171</v>
      </c>
      <c r="F27" s="16">
        <f t="shared" si="25"/>
        <v>4.7726248182998399</v>
      </c>
      <c r="G27" s="30">
        <f t="shared" si="25"/>
        <v>8.875</v>
      </c>
      <c r="H27" s="47">
        <f>K11</f>
        <v>3729.79484</v>
      </c>
      <c r="I27" s="16">
        <f>M11</f>
        <v>0</v>
      </c>
      <c r="J27" s="16">
        <f>'4. tsplib'!U13</f>
        <v>0</v>
      </c>
      <c r="K27" s="16">
        <f t="shared" ref="K27" si="26">N11</f>
        <v>49.210889999999992</v>
      </c>
      <c r="L27" s="48">
        <f>'4. tsplib'!W13</f>
        <v>3767.6799999999994</v>
      </c>
      <c r="M27" s="32">
        <f>'4. tsplib'!Y13</f>
        <v>3.7419153179240707</v>
      </c>
      <c r="N27" s="32">
        <f>'4. tsplib'!Z13</f>
        <v>3.3948866690235855</v>
      </c>
      <c r="O27" s="49">
        <f>'4. tsplib'!AA13</f>
        <v>9.5033100000000008</v>
      </c>
      <c r="S27" s="130"/>
      <c r="T27" s="130"/>
      <c r="U27" s="130"/>
      <c r="V27" s="130"/>
    </row>
    <row r="28" spans="1:22" x14ac:dyDescent="0.2">
      <c r="A28" s="52" t="s">
        <v>37</v>
      </c>
      <c r="B28" s="99">
        <f t="shared" ref="B28:B31" si="27">B4</f>
        <v>279.22999799999997</v>
      </c>
      <c r="C28" s="47">
        <f t="shared" si="25"/>
        <v>285.39</v>
      </c>
      <c r="D28" s="16">
        <f t="shared" si="25"/>
        <v>285.57599999999996</v>
      </c>
      <c r="E28" s="16">
        <f t="shared" si="25"/>
        <v>2.2092418425015508</v>
      </c>
      <c r="F28" s="16">
        <f t="shared" si="25"/>
        <v>2.2739334047846689</v>
      </c>
      <c r="G28" s="30">
        <f t="shared" si="25"/>
        <v>10.003200000000001</v>
      </c>
      <c r="H28" s="47">
        <f t="shared" ref="H28:H30" si="28">K12</f>
        <v>279.23</v>
      </c>
      <c r="I28" s="16">
        <f t="shared" ref="I28:I29" si="29">M12</f>
        <v>1.0775E-2</v>
      </c>
      <c r="J28" s="16">
        <f>'4. small'!P103</f>
        <v>7.3260126932927901E-7</v>
      </c>
      <c r="K28" s="16">
        <f t="shared" ref="K28:K30" si="30">N12</f>
        <v>57.644149999999996</v>
      </c>
      <c r="L28" s="47">
        <f>'4. small'!R103</f>
        <v>280.13</v>
      </c>
      <c r="M28" s="16">
        <f>'4. small'!T103</f>
        <v>0.80863099999999999</v>
      </c>
      <c r="N28" s="16">
        <f>'4. small'!U103</f>
        <v>0.3135099753596442</v>
      </c>
      <c r="O28" s="30">
        <f>'4. small'!V103</f>
        <v>11.616617000000003</v>
      </c>
      <c r="S28" s="130"/>
      <c r="T28" s="130"/>
      <c r="U28" s="130"/>
      <c r="V28" s="130"/>
    </row>
    <row r="29" spans="1:22" x14ac:dyDescent="0.2">
      <c r="A29" s="52" t="s">
        <v>38</v>
      </c>
      <c r="B29" s="99">
        <f t="shared" si="27"/>
        <v>3394.1787210000016</v>
      </c>
      <c r="C29" s="47">
        <f t="shared" si="25"/>
        <v>3394.91</v>
      </c>
      <c r="D29" s="16">
        <f t="shared" si="25"/>
        <v>3395.2190000000001</v>
      </c>
      <c r="E29" s="16">
        <f t="shared" si="25"/>
        <v>2.1311401723164685E-2</v>
      </c>
      <c r="F29" s="16">
        <f t="shared" si="25"/>
        <v>3.0363782178227154E-2</v>
      </c>
      <c r="G29" s="30">
        <f t="shared" si="25"/>
        <v>95.413200000000003</v>
      </c>
      <c r="H29" s="47">
        <f t="shared" si="28"/>
        <v>3394.459323</v>
      </c>
      <c r="I29" s="16">
        <f t="shared" si="29"/>
        <v>3.4255260000000023</v>
      </c>
      <c r="J29" s="16">
        <f>'4. medium'!P103</f>
        <v>8.1864678997569506E-3</v>
      </c>
      <c r="K29" s="16">
        <f t="shared" si="30"/>
        <v>3600.3772709999994</v>
      </c>
      <c r="L29" s="47">
        <f>'4. medium'!R103</f>
        <v>3549.36</v>
      </c>
      <c r="M29" s="111">
        <f>'4. medium'!T103</f>
        <v>17.926951666666671</v>
      </c>
      <c r="N29" s="105">
        <f>'4. medium'!U103</f>
        <v>4.5142928075939643</v>
      </c>
      <c r="O29" s="30">
        <f>'4. medium'!V103</f>
        <v>154.991953</v>
      </c>
      <c r="S29" s="130"/>
      <c r="T29" s="130"/>
      <c r="U29" s="130"/>
      <c r="V29" s="130"/>
    </row>
    <row r="30" spans="1:22" ht="17" thickBot="1" x14ac:dyDescent="0.25">
      <c r="A30" s="53" t="s">
        <v>39</v>
      </c>
      <c r="B30" s="104">
        <f t="shared" si="27"/>
        <v>13297.97</v>
      </c>
      <c r="C30" s="47">
        <f t="shared" si="25"/>
        <v>13298.31</v>
      </c>
      <c r="D30" s="16">
        <f t="shared" si="25"/>
        <v>13299.373999999996</v>
      </c>
      <c r="E30" s="16">
        <f t="shared" si="25"/>
        <v>2.6784624547327375E-3</v>
      </c>
      <c r="F30" s="16">
        <f t="shared" si="25"/>
        <v>1.0707973572193221E-2</v>
      </c>
      <c r="G30" s="30">
        <f t="shared" si="25"/>
        <v>332.22600000000011</v>
      </c>
      <c r="H30" s="47">
        <f t="shared" si="28"/>
        <v>13297.98</v>
      </c>
      <c r="I30" s="16">
        <f>M14</f>
        <v>14.155143000000002</v>
      </c>
      <c r="J30" s="16">
        <f>'4. large'!P103</f>
        <v>7.148984844152131E-5</v>
      </c>
      <c r="K30" s="16">
        <f t="shared" si="30"/>
        <v>7203.0402069999973</v>
      </c>
      <c r="L30" s="47">
        <f>'4. large'!R103</f>
        <v>16125.71</v>
      </c>
      <c r="M30" s="16" t="s">
        <v>40</v>
      </c>
      <c r="N30" s="105">
        <f>'4. large'!U103</f>
        <v>21.268365491098734</v>
      </c>
      <c r="O30" s="30">
        <f>'4. large'!V103</f>
        <v>400</v>
      </c>
      <c r="S30" s="130"/>
      <c r="T30" s="130"/>
      <c r="U30" s="130"/>
      <c r="V30" s="130"/>
    </row>
    <row r="31" spans="1:22" ht="17" thickBot="1" x14ac:dyDescent="0.25">
      <c r="A31" s="21" t="s">
        <v>126</v>
      </c>
      <c r="B31" s="53">
        <f t="shared" si="27"/>
        <v>5594.954259032259</v>
      </c>
      <c r="C31" s="23">
        <f t="shared" si="25"/>
        <v>5599.2341290322584</v>
      </c>
      <c r="D31" s="24">
        <f t="shared" si="25"/>
        <v>5604.4049677419334</v>
      </c>
      <c r="E31" s="24">
        <f t="shared" si="25"/>
        <v>0.77295791888385479</v>
      </c>
      <c r="F31" s="24">
        <f t="shared" si="25"/>
        <v>0.90073149753712023</v>
      </c>
      <c r="G31" s="25">
        <f t="shared" si="25"/>
        <v>141.46125806451616</v>
      </c>
      <c r="H31" s="108">
        <f t="shared" ref="H31:O31" si="31">((H28+H29+H30)*100+H27*10)/310</f>
        <v>5595.0480022580641</v>
      </c>
      <c r="I31" s="108">
        <f t="shared" si="31"/>
        <v>5.6746593548387114</v>
      </c>
      <c r="J31" s="108">
        <f t="shared" si="31"/>
        <v>2.6640936611186457E-3</v>
      </c>
      <c r="K31" s="108">
        <f t="shared" si="31"/>
        <v>3505.1557151612892</v>
      </c>
      <c r="L31" s="23">
        <f t="shared" si="31"/>
        <v>6558.69935483871</v>
      </c>
      <c r="M31" s="112">
        <f>((M28*100+M29*COUNT('4. medium'!S3:S102))+M27*10)/(100+10+COUNT('4. medium'!S3:S102))</f>
        <v>7.0229373716425938</v>
      </c>
      <c r="N31" s="24">
        <f t="shared" si="31"/>
        <v>8.527631271275709</v>
      </c>
      <c r="O31" s="25">
        <f t="shared" si="31"/>
        <v>183.08351645161289</v>
      </c>
    </row>
    <row r="32" spans="1:22" ht="17" thickBot="1" x14ac:dyDescent="0.25">
      <c r="D32" s="1"/>
      <c r="F32" s="1"/>
      <c r="O32" s="1"/>
    </row>
    <row r="33" spans="1:17" x14ac:dyDescent="0.2">
      <c r="A33" s="133" t="s">
        <v>93</v>
      </c>
      <c r="B33" s="124" t="s">
        <v>92</v>
      </c>
      <c r="C33" s="125"/>
      <c r="D33" s="125"/>
      <c r="E33" s="126"/>
      <c r="G33" s="133" t="s">
        <v>94</v>
      </c>
      <c r="H33" s="124" t="s">
        <v>92</v>
      </c>
      <c r="I33" s="125"/>
      <c r="J33" s="125"/>
      <c r="K33" s="125"/>
      <c r="L33" s="126"/>
    </row>
    <row r="34" spans="1:17" ht="17" thickBot="1" x14ac:dyDescent="0.25">
      <c r="A34" s="134"/>
      <c r="B34" s="86" t="s">
        <v>41</v>
      </c>
      <c r="C34" s="87" t="s">
        <v>42</v>
      </c>
      <c r="D34" s="87" t="s">
        <v>43</v>
      </c>
      <c r="E34" s="88" t="s">
        <v>44</v>
      </c>
      <c r="G34" s="134"/>
      <c r="H34" s="86" t="s">
        <v>121</v>
      </c>
      <c r="I34" s="87" t="s">
        <v>41</v>
      </c>
      <c r="J34" s="87" t="s">
        <v>42</v>
      </c>
      <c r="K34" s="87" t="s">
        <v>43</v>
      </c>
      <c r="L34" s="88" t="s">
        <v>44</v>
      </c>
    </row>
    <row r="35" spans="1:17" x14ac:dyDescent="0.2">
      <c r="A35" s="4" t="s">
        <v>36</v>
      </c>
      <c r="B35" s="80">
        <v>6.6316031298930794E-2</v>
      </c>
      <c r="C35" s="81">
        <v>3.90625E-3</v>
      </c>
      <c r="D35" s="81">
        <v>0.109744638747013</v>
      </c>
      <c r="E35" s="82">
        <v>3.81517101734151E-2</v>
      </c>
      <c r="G35" s="4" t="s">
        <v>36</v>
      </c>
      <c r="H35" s="80">
        <v>0.20699999999999999</v>
      </c>
      <c r="I35" s="81">
        <v>6.6316031298930794E-2</v>
      </c>
      <c r="J35" s="81">
        <v>3.90625E-3</v>
      </c>
      <c r="K35" s="81">
        <v>0.109744638747013</v>
      </c>
      <c r="L35" s="82">
        <v>3.81517101734151E-2</v>
      </c>
    </row>
    <row r="36" spans="1:17" x14ac:dyDescent="0.2">
      <c r="A36" s="4" t="s">
        <v>37</v>
      </c>
      <c r="B36" s="80">
        <v>6.5701284888546798E-8</v>
      </c>
      <c r="C36" s="81">
        <v>6.3194570632578402E-17</v>
      </c>
      <c r="D36" s="81">
        <v>6.6436329748948795E-7</v>
      </c>
      <c r="E36" s="82">
        <v>2.8604129438736301E-7</v>
      </c>
      <c r="G36" s="4" t="s">
        <v>37</v>
      </c>
      <c r="H36" s="80">
        <f>2.6*10^(-17)</f>
        <v>2.6000000000000003E-17</v>
      </c>
      <c r="I36" s="81">
        <v>6.5701284888546798E-8</v>
      </c>
      <c r="J36" s="81">
        <v>6.3194570632578402E-17</v>
      </c>
      <c r="K36" s="81">
        <v>6.6436329748948795E-7</v>
      </c>
      <c r="L36" s="82">
        <v>2.8604129438736301E-7</v>
      </c>
    </row>
    <row r="37" spans="1:17" x14ac:dyDescent="0.2">
      <c r="A37" s="4" t="s">
        <v>38</v>
      </c>
      <c r="B37" s="80">
        <v>3.8963400376479302E-18</v>
      </c>
      <c r="C37" s="81">
        <v>3.8963400376479302E-18</v>
      </c>
      <c r="D37" s="81">
        <v>3.8956806858255303E-18</v>
      </c>
      <c r="E37" s="82">
        <v>3.8963400376479302E-18</v>
      </c>
      <c r="G37" s="4" t="s">
        <v>38</v>
      </c>
      <c r="H37" s="80">
        <f>5.35*10^(-7)</f>
        <v>5.3499999999999996E-7</v>
      </c>
      <c r="I37" s="81">
        <v>3.8963400376479302E-18</v>
      </c>
      <c r="J37" s="81">
        <v>3.8963400376479302E-18</v>
      </c>
      <c r="K37" s="81">
        <v>3.8956806858255303E-18</v>
      </c>
      <c r="L37" s="82">
        <v>3.8963400376479302E-18</v>
      </c>
    </row>
    <row r="38" spans="1:17" ht="17" thickBot="1" x14ac:dyDescent="0.25">
      <c r="A38" s="79" t="s">
        <v>39</v>
      </c>
      <c r="B38" s="83">
        <v>3.8963400376479302E-18</v>
      </c>
      <c r="C38" s="84">
        <v>3.89524117670563E-18</v>
      </c>
      <c r="D38" s="84">
        <v>3.8950214397725599E-18</v>
      </c>
      <c r="E38" s="85">
        <v>3.8956806858255303E-18</v>
      </c>
      <c r="G38" s="79" t="s">
        <v>39</v>
      </c>
      <c r="H38" s="83">
        <f>3.89*10^(-18)</f>
        <v>3.8900000000000001E-18</v>
      </c>
      <c r="I38" s="84">
        <v>3.8963400376479302E-18</v>
      </c>
      <c r="J38" s="84">
        <v>3.89524117670563E-18</v>
      </c>
      <c r="K38" s="84">
        <v>3.89524117670563E-18</v>
      </c>
      <c r="L38" s="85">
        <v>3.8956806858255303E-18</v>
      </c>
      <c r="Q38" s="95"/>
    </row>
    <row r="39" spans="1:17" ht="17" thickBot="1" x14ac:dyDescent="0.25"/>
    <row r="40" spans="1:17" ht="17" thickBot="1" x14ac:dyDescent="0.25">
      <c r="A40" s="90"/>
      <c r="B40" s="92" t="s">
        <v>98</v>
      </c>
      <c r="C40" s="92" t="s">
        <v>31</v>
      </c>
      <c r="D40" s="92" t="s">
        <v>26</v>
      </c>
      <c r="E40" s="92" t="s">
        <v>99</v>
      </c>
      <c r="F40" s="92" t="s">
        <v>100</v>
      </c>
      <c r="G40" s="93" t="s">
        <v>101</v>
      </c>
    </row>
    <row r="41" spans="1:17" x14ac:dyDescent="0.2">
      <c r="A41" s="5" t="s">
        <v>74</v>
      </c>
      <c r="B41" s="60">
        <v>0.81604081408778617</v>
      </c>
      <c r="C41" s="60">
        <v>1.1164134367091878</v>
      </c>
      <c r="D41" s="60">
        <v>184.60761290322571</v>
      </c>
      <c r="E41" s="60">
        <v>1229.8577419354835</v>
      </c>
      <c r="F41" s="60">
        <v>459.38677419354866</v>
      </c>
      <c r="G41" s="94">
        <v>3.1460466253023999E-12</v>
      </c>
    </row>
    <row r="42" spans="1:17" x14ac:dyDescent="0.2">
      <c r="A42" s="5" t="s">
        <v>75</v>
      </c>
      <c r="B42" s="60">
        <v>0.82980213936444169</v>
      </c>
      <c r="C42" s="60">
        <v>1.1043480028529087</v>
      </c>
      <c r="D42" s="60">
        <v>184.59896774193544</v>
      </c>
      <c r="E42" s="60">
        <v>1307.3038709677423</v>
      </c>
      <c r="F42" s="60">
        <v>497.79645161290267</v>
      </c>
      <c r="G42" s="94">
        <v>4.3841461899750498E-16</v>
      </c>
    </row>
    <row r="43" spans="1:17" x14ac:dyDescent="0.2">
      <c r="A43" s="5" t="s">
        <v>76</v>
      </c>
      <c r="B43" s="60">
        <v>0.80337675100950234</v>
      </c>
      <c r="C43" s="60">
        <v>0.8845017313980742</v>
      </c>
      <c r="D43" s="60">
        <v>184.65441935483864</v>
      </c>
      <c r="E43" s="60">
        <v>891.83161290322539</v>
      </c>
      <c r="F43" s="60">
        <v>176.21322580645153</v>
      </c>
      <c r="G43" s="94">
        <v>9.8153975252166805E-4</v>
      </c>
    </row>
    <row r="44" spans="1:17" x14ac:dyDescent="0.2">
      <c r="A44" s="5" t="s">
        <v>77</v>
      </c>
      <c r="B44" s="60">
        <v>0.77942915635102361</v>
      </c>
      <c r="C44" s="60">
        <v>0.98116757987527192</v>
      </c>
      <c r="D44" s="60">
        <v>184.62874193548365</v>
      </c>
      <c r="E44" s="60">
        <v>1055.8370967741935</v>
      </c>
      <c r="F44" s="60">
        <v>298.98354838709662</v>
      </c>
      <c r="G44" s="94">
        <v>1.7961633875661299E-4</v>
      </c>
    </row>
    <row r="45" spans="1:17" x14ac:dyDescent="0.2">
      <c r="A45" s="5" t="s">
        <v>78</v>
      </c>
      <c r="B45" s="60">
        <v>8.8800320830660411</v>
      </c>
      <c r="C45" s="60">
        <v>9.6134736192361778</v>
      </c>
      <c r="D45" s="60">
        <v>191.86629032258051</v>
      </c>
      <c r="E45" s="60">
        <v>148.77322580645168</v>
      </c>
      <c r="F45" s="60">
        <v>15.185483870967738</v>
      </c>
      <c r="G45" s="94">
        <v>3.3222519163524202E-36</v>
      </c>
    </row>
    <row r="46" spans="1:17" x14ac:dyDescent="0.2">
      <c r="A46" s="5" t="s">
        <v>79</v>
      </c>
      <c r="B46" s="60">
        <v>6.1130180820344187</v>
      </c>
      <c r="C46" s="60">
        <v>7.1147751719663308</v>
      </c>
      <c r="D46" s="60">
        <v>186.45235483870945</v>
      </c>
      <c r="E46" s="60">
        <v>334.27516129032261</v>
      </c>
      <c r="F46" s="60">
        <v>56.044193548387085</v>
      </c>
      <c r="G46" s="94">
        <f>2.90624194216688*10^(-19)</f>
        <v>2.9062419421668801E-19</v>
      </c>
    </row>
    <row r="47" spans="1:17" x14ac:dyDescent="0.2">
      <c r="A47" s="5" t="s">
        <v>112</v>
      </c>
      <c r="B47" s="60">
        <v>3.0901037070574153</v>
      </c>
      <c r="C47" s="60">
        <v>3.4824385855355917</v>
      </c>
      <c r="D47" s="60">
        <v>185.24025032258055</v>
      </c>
      <c r="E47" s="60">
        <v>526.53967741935514</v>
      </c>
      <c r="F47" s="60">
        <v>111.41838709677425</v>
      </c>
      <c r="G47" s="94">
        <f>1.28403227977079*10^(-19)</f>
        <v>1.2840322797707898E-19</v>
      </c>
    </row>
    <row r="48" spans="1:17" x14ac:dyDescent="0.2">
      <c r="A48" s="5" t="s">
        <v>111</v>
      </c>
      <c r="B48" s="60">
        <v>2.9728612115965287</v>
      </c>
      <c r="C48" s="60">
        <v>3.3844483214291756</v>
      </c>
      <c r="D48" s="60">
        <v>185.22489483870956</v>
      </c>
      <c r="E48" s="60">
        <v>554.84290322580694</v>
      </c>
      <c r="F48" s="60">
        <v>112.55645161290323</v>
      </c>
      <c r="G48" s="94">
        <f>1.88135545237747*10^(-19)</f>
        <v>1.8813554523774701E-19</v>
      </c>
    </row>
    <row r="49" spans="1:7" ht="17" thickBot="1" x14ac:dyDescent="0.25">
      <c r="A49" s="91" t="s">
        <v>81</v>
      </c>
      <c r="B49" s="61">
        <v>0.76430294029555768</v>
      </c>
      <c r="C49" s="61">
        <v>0.88137297067846332</v>
      </c>
      <c r="D49" s="61">
        <v>184.71709677419352</v>
      </c>
      <c r="E49" s="61">
        <v>867.07322580645189</v>
      </c>
      <c r="F49" s="61">
        <v>199.84032258064522</v>
      </c>
      <c r="G49" s="62" t="s">
        <v>40</v>
      </c>
    </row>
  </sheetData>
  <mergeCells count="24">
    <mergeCell ref="A1:A2"/>
    <mergeCell ref="A17:A18"/>
    <mergeCell ref="A33:A34"/>
    <mergeCell ref="G33:G34"/>
    <mergeCell ref="B33:E33"/>
    <mergeCell ref="B1:G1"/>
    <mergeCell ref="T9:U14"/>
    <mergeCell ref="T17:U23"/>
    <mergeCell ref="B17:F17"/>
    <mergeCell ref="C25:G25"/>
    <mergeCell ref="S25:V30"/>
    <mergeCell ref="H25:K25"/>
    <mergeCell ref="L25:O25"/>
    <mergeCell ref="H33:L33"/>
    <mergeCell ref="A25:A26"/>
    <mergeCell ref="B25:B26"/>
    <mergeCell ref="A9:A10"/>
    <mergeCell ref="B9:B10"/>
    <mergeCell ref="H1:M1"/>
    <mergeCell ref="N1:R1"/>
    <mergeCell ref="C9:F9"/>
    <mergeCell ref="G9:J9"/>
    <mergeCell ref="K9:N9"/>
    <mergeCell ref="O9:R9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791"/>
  <sheetViews>
    <sheetView zoomScale="150" zoomScaleNormal="54" workbookViewId="0">
      <pane ySplit="1" topLeftCell="A2351" activePane="bottomLeft" state="frozen"/>
      <selection pane="bottomLeft" activeCell="H2362" sqref="H2362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6640625" bestFit="1" customWidth="1"/>
    <col min="22" max="22" width="24.1640625" bestFit="1" customWidth="1"/>
    <col min="24" max="24" width="15.33203125" bestFit="1" customWidth="1"/>
  </cols>
  <sheetData>
    <row r="1" spans="1:22" x14ac:dyDescent="0.2">
      <c r="A1" t="s">
        <v>68</v>
      </c>
      <c r="B1" t="s">
        <v>63</v>
      </c>
      <c r="C1" t="s">
        <v>21</v>
      </c>
      <c r="D1" t="s">
        <v>84</v>
      </c>
      <c r="E1" t="s">
        <v>23</v>
      </c>
      <c r="F1" t="s">
        <v>32</v>
      </c>
      <c r="G1" t="s">
        <v>25</v>
      </c>
      <c r="H1" t="s">
        <v>86</v>
      </c>
      <c r="I1" t="s">
        <v>106</v>
      </c>
      <c r="J1" t="s">
        <v>107</v>
      </c>
      <c r="K1" t="s">
        <v>108</v>
      </c>
      <c r="L1" t="s">
        <v>26</v>
      </c>
      <c r="M1" t="s">
        <v>109</v>
      </c>
      <c r="N1" t="s">
        <v>110</v>
      </c>
    </row>
    <row r="2" spans="1:22" hidden="1" x14ac:dyDescent="0.2">
      <c r="A2" t="s">
        <v>74</v>
      </c>
      <c r="B2" t="s">
        <v>64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hidden="1" x14ac:dyDescent="0.2">
      <c r="A3" t="s">
        <v>74</v>
      </c>
      <c r="B3" t="s">
        <v>64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hidden="1" x14ac:dyDescent="0.2">
      <c r="A4" t="s">
        <v>74</v>
      </c>
      <c r="B4" t="s">
        <v>64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73" t="s">
        <v>70</v>
      </c>
      <c r="R4" t="s">
        <v>73</v>
      </c>
      <c r="S4" t="s">
        <v>89</v>
      </c>
      <c r="T4" t="s">
        <v>72</v>
      </c>
      <c r="U4" t="s">
        <v>113</v>
      </c>
      <c r="V4" t="s">
        <v>114</v>
      </c>
    </row>
    <row r="5" spans="1:22" hidden="1" x14ac:dyDescent="0.2">
      <c r="A5" t="s">
        <v>74</v>
      </c>
      <c r="B5" t="s">
        <v>64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26" t="s">
        <v>74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hidden="1" x14ac:dyDescent="0.2">
      <c r="A6" t="s">
        <v>74</v>
      </c>
      <c r="B6" t="s">
        <v>64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26" t="s">
        <v>75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hidden="1" x14ac:dyDescent="0.2">
      <c r="A7" t="s">
        <v>74</v>
      </c>
      <c r="B7" t="s">
        <v>64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26" t="s">
        <v>76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hidden="1" x14ac:dyDescent="0.2">
      <c r="A8" t="s">
        <v>74</v>
      </c>
      <c r="B8" t="s">
        <v>64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26" t="s">
        <v>77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hidden="1" x14ac:dyDescent="0.2">
      <c r="A9" t="s">
        <v>74</v>
      </c>
      <c r="B9" t="s">
        <v>64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26" t="s">
        <v>78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hidden="1" x14ac:dyDescent="0.2">
      <c r="A10" t="s">
        <v>74</v>
      </c>
      <c r="B10" t="s">
        <v>64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26" t="s">
        <v>79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hidden="1" x14ac:dyDescent="0.2">
      <c r="A11" t="s">
        <v>74</v>
      </c>
      <c r="B11" t="s">
        <v>64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26" t="s">
        <v>97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hidden="1" x14ac:dyDescent="0.2">
      <c r="A12" t="s">
        <v>74</v>
      </c>
      <c r="B12" t="s">
        <v>64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26" t="s">
        <v>112</v>
      </c>
      <c r="R12" s="1">
        <v>3.0901037070574153</v>
      </c>
      <c r="S12" s="1">
        <v>3.4824385855355917</v>
      </c>
      <c r="T12" s="1">
        <v>185.24025032258055</v>
      </c>
      <c r="U12" s="1">
        <v>526.53967741935514</v>
      </c>
      <c r="V12" s="1">
        <v>111.41838709677425</v>
      </c>
    </row>
    <row r="13" spans="1:22" hidden="1" x14ac:dyDescent="0.2">
      <c r="A13" t="s">
        <v>74</v>
      </c>
      <c r="B13" t="s">
        <v>64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  <c r="Q13" s="26" t="s">
        <v>111</v>
      </c>
      <c r="R13" s="1">
        <v>2.9728612115965287</v>
      </c>
      <c r="S13" s="1">
        <v>3.3844483214291756</v>
      </c>
      <c r="T13" s="1">
        <v>185.22489483870956</v>
      </c>
      <c r="U13" s="1">
        <v>554.84290322580694</v>
      </c>
      <c r="V13" s="1">
        <v>112.55645161290323</v>
      </c>
    </row>
    <row r="14" spans="1:22" hidden="1" x14ac:dyDescent="0.2">
      <c r="A14" t="s">
        <v>74</v>
      </c>
      <c r="B14" t="s">
        <v>64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  <c r="Q14" s="26" t="s">
        <v>69</v>
      </c>
      <c r="R14" s="1">
        <v>2.4360582321580941</v>
      </c>
      <c r="S14" s="1">
        <v>2.7760260267674126</v>
      </c>
      <c r="T14" s="1">
        <v>185.65182258064621</v>
      </c>
      <c r="U14" s="1">
        <v>788.80217562724147</v>
      </c>
      <c r="V14" s="1">
        <v>220.30446594982104</v>
      </c>
    </row>
    <row r="15" spans="1:22" hidden="1" x14ac:dyDescent="0.2">
      <c r="A15" t="s">
        <v>74</v>
      </c>
      <c r="B15" t="s">
        <v>64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hidden="1" x14ac:dyDescent="0.2">
      <c r="A16" t="s">
        <v>74</v>
      </c>
      <c r="B16" t="s">
        <v>64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hidden="1" x14ac:dyDescent="0.2">
      <c r="A17" t="s">
        <v>74</v>
      </c>
      <c r="B17" t="s">
        <v>64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hidden="1" x14ac:dyDescent="0.2">
      <c r="A18" t="s">
        <v>74</v>
      </c>
      <c r="B18" t="s">
        <v>64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U18" s="1"/>
      <c r="V18" s="1"/>
    </row>
    <row r="19" spans="1:22" hidden="1" x14ac:dyDescent="0.2">
      <c r="A19" t="s">
        <v>74</v>
      </c>
      <c r="B19" t="s">
        <v>64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U19" s="1"/>
      <c r="V19" s="1"/>
    </row>
    <row r="20" spans="1:22" hidden="1" x14ac:dyDescent="0.2">
      <c r="A20" t="s">
        <v>74</v>
      </c>
      <c r="B20" t="s">
        <v>64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U20" s="1"/>
      <c r="V20" s="1"/>
    </row>
    <row r="21" spans="1:22" hidden="1" x14ac:dyDescent="0.2">
      <c r="A21" t="s">
        <v>74</v>
      </c>
      <c r="B21" t="s">
        <v>64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U21" s="1"/>
      <c r="V21" s="1"/>
    </row>
    <row r="22" spans="1:22" hidden="1" x14ac:dyDescent="0.2">
      <c r="A22" t="s">
        <v>74</v>
      </c>
      <c r="B22" t="s">
        <v>64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U22" s="1"/>
      <c r="V22" s="1"/>
    </row>
    <row r="23" spans="1:22" hidden="1" x14ac:dyDescent="0.2">
      <c r="A23" t="s">
        <v>74</v>
      </c>
      <c r="B23" t="s">
        <v>64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hidden="1" x14ac:dyDescent="0.2">
      <c r="A24" t="s">
        <v>74</v>
      </c>
      <c r="B24" t="s">
        <v>64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hidden="1" x14ac:dyDescent="0.2">
      <c r="A25" t="s">
        <v>74</v>
      </c>
      <c r="B25" t="s">
        <v>64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hidden="1" x14ac:dyDescent="0.2">
      <c r="A26" t="s">
        <v>74</v>
      </c>
      <c r="B26" t="s">
        <v>64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hidden="1" x14ac:dyDescent="0.2">
      <c r="A27" t="s">
        <v>74</v>
      </c>
      <c r="B27" t="s">
        <v>64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hidden="1" x14ac:dyDescent="0.2">
      <c r="A28" t="s">
        <v>74</v>
      </c>
      <c r="B28" t="s">
        <v>64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hidden="1" x14ac:dyDescent="0.2">
      <c r="A29" t="s">
        <v>74</v>
      </c>
      <c r="B29" t="s">
        <v>64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hidden="1" x14ac:dyDescent="0.2">
      <c r="A30" t="s">
        <v>74</v>
      </c>
      <c r="B30" t="s">
        <v>64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hidden="1" x14ac:dyDescent="0.2">
      <c r="A31" t="s">
        <v>74</v>
      </c>
      <c r="B31" t="s">
        <v>64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hidden="1" x14ac:dyDescent="0.2">
      <c r="A32" t="s">
        <v>74</v>
      </c>
      <c r="B32" t="s">
        <v>64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hidden="1" x14ac:dyDescent="0.2">
      <c r="A33" t="s">
        <v>74</v>
      </c>
      <c r="B33" t="s">
        <v>64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hidden="1" x14ac:dyDescent="0.2">
      <c r="A34" t="s">
        <v>74</v>
      </c>
      <c r="B34" t="s">
        <v>64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hidden="1" x14ac:dyDescent="0.2">
      <c r="A35" t="s">
        <v>74</v>
      </c>
      <c r="B35" t="s">
        <v>64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hidden="1" x14ac:dyDescent="0.2">
      <c r="A36" t="s">
        <v>74</v>
      </c>
      <c r="B36" t="s">
        <v>64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hidden="1" x14ac:dyDescent="0.2">
      <c r="A37" t="s">
        <v>74</v>
      </c>
      <c r="B37" t="s">
        <v>64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hidden="1" x14ac:dyDescent="0.2">
      <c r="A38" t="s">
        <v>74</v>
      </c>
      <c r="B38" t="s">
        <v>64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hidden="1" x14ac:dyDescent="0.2">
      <c r="A39" t="s">
        <v>74</v>
      </c>
      <c r="B39" t="s">
        <v>64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hidden="1" x14ac:dyDescent="0.2">
      <c r="A40" t="s">
        <v>74</v>
      </c>
      <c r="B40" t="s">
        <v>64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hidden="1" x14ac:dyDescent="0.2">
      <c r="A41" t="s">
        <v>74</v>
      </c>
      <c r="B41" t="s">
        <v>64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hidden="1" x14ac:dyDescent="0.2">
      <c r="A42" t="s">
        <v>74</v>
      </c>
      <c r="B42" t="s">
        <v>64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hidden="1" x14ac:dyDescent="0.2">
      <c r="A43" t="s">
        <v>74</v>
      </c>
      <c r="B43" t="s">
        <v>64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hidden="1" x14ac:dyDescent="0.2">
      <c r="A44" t="s">
        <v>74</v>
      </c>
      <c r="B44" t="s">
        <v>64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hidden="1" x14ac:dyDescent="0.2">
      <c r="A45" t="s">
        <v>74</v>
      </c>
      <c r="B45" t="s">
        <v>64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hidden="1" x14ac:dyDescent="0.2">
      <c r="A46" t="s">
        <v>74</v>
      </c>
      <c r="B46" t="s">
        <v>64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hidden="1" x14ac:dyDescent="0.2">
      <c r="A47" t="s">
        <v>74</v>
      </c>
      <c r="B47" t="s">
        <v>64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hidden="1" x14ac:dyDescent="0.2">
      <c r="A48" t="s">
        <v>74</v>
      </c>
      <c r="B48" t="s">
        <v>64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hidden="1" x14ac:dyDescent="0.2">
      <c r="A49" t="s">
        <v>74</v>
      </c>
      <c r="B49" t="s">
        <v>64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hidden="1" x14ac:dyDescent="0.2">
      <c r="A50" t="s">
        <v>74</v>
      </c>
      <c r="B50" t="s">
        <v>64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hidden="1" x14ac:dyDescent="0.2">
      <c r="A51" t="s">
        <v>74</v>
      </c>
      <c r="B51" t="s">
        <v>64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hidden="1" x14ac:dyDescent="0.2">
      <c r="A52" t="s">
        <v>74</v>
      </c>
      <c r="B52" t="s">
        <v>64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hidden="1" x14ac:dyDescent="0.2">
      <c r="A53" t="s">
        <v>74</v>
      </c>
      <c r="B53" t="s">
        <v>64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hidden="1" x14ac:dyDescent="0.2">
      <c r="A54" t="s">
        <v>74</v>
      </c>
      <c r="B54" t="s">
        <v>64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hidden="1" x14ac:dyDescent="0.2">
      <c r="A55" t="s">
        <v>74</v>
      </c>
      <c r="B55" t="s">
        <v>64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hidden="1" x14ac:dyDescent="0.2">
      <c r="A56" t="s">
        <v>74</v>
      </c>
      <c r="B56" t="s">
        <v>64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hidden="1" x14ac:dyDescent="0.2">
      <c r="A57" t="s">
        <v>74</v>
      </c>
      <c r="B57" t="s">
        <v>64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hidden="1" x14ac:dyDescent="0.2">
      <c r="A58" t="s">
        <v>74</v>
      </c>
      <c r="B58" t="s">
        <v>64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hidden="1" x14ac:dyDescent="0.2">
      <c r="A59" t="s">
        <v>74</v>
      </c>
      <c r="B59" t="s">
        <v>64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hidden="1" x14ac:dyDescent="0.2">
      <c r="A60" t="s">
        <v>74</v>
      </c>
      <c r="B60" t="s">
        <v>64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hidden="1" x14ac:dyDescent="0.2">
      <c r="A61" t="s">
        <v>74</v>
      </c>
      <c r="B61" t="s">
        <v>64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hidden="1" x14ac:dyDescent="0.2">
      <c r="A62" t="s">
        <v>74</v>
      </c>
      <c r="B62" t="s">
        <v>64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hidden="1" x14ac:dyDescent="0.2">
      <c r="A63" t="s">
        <v>74</v>
      </c>
      <c r="B63" t="s">
        <v>64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hidden="1" x14ac:dyDescent="0.2">
      <c r="A64" t="s">
        <v>74</v>
      </c>
      <c r="B64" t="s">
        <v>64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hidden="1" x14ac:dyDescent="0.2">
      <c r="A65" t="s">
        <v>74</v>
      </c>
      <c r="B65" t="s">
        <v>64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hidden="1" x14ac:dyDescent="0.2">
      <c r="A66" t="s">
        <v>74</v>
      </c>
      <c r="B66" t="s">
        <v>64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hidden="1" x14ac:dyDescent="0.2">
      <c r="A67" t="s">
        <v>74</v>
      </c>
      <c r="B67" t="s">
        <v>64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hidden="1" x14ac:dyDescent="0.2">
      <c r="A68" t="s">
        <v>74</v>
      </c>
      <c r="B68" t="s">
        <v>64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hidden="1" x14ac:dyDescent="0.2">
      <c r="A69" t="s">
        <v>74</v>
      </c>
      <c r="B69" t="s">
        <v>64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hidden="1" x14ac:dyDescent="0.2">
      <c r="A70" t="s">
        <v>74</v>
      </c>
      <c r="B70" t="s">
        <v>64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hidden="1" x14ac:dyDescent="0.2">
      <c r="A71" t="s">
        <v>74</v>
      </c>
      <c r="B71" t="s">
        <v>64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hidden="1" x14ac:dyDescent="0.2">
      <c r="A72" t="s">
        <v>74</v>
      </c>
      <c r="B72" t="s">
        <v>64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hidden="1" x14ac:dyDescent="0.2">
      <c r="A73" t="s">
        <v>74</v>
      </c>
      <c r="B73" t="s">
        <v>64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hidden="1" x14ac:dyDescent="0.2">
      <c r="A74" t="s">
        <v>74</v>
      </c>
      <c r="B74" t="s">
        <v>64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hidden="1" x14ac:dyDescent="0.2">
      <c r="A75" t="s">
        <v>74</v>
      </c>
      <c r="B75" t="s">
        <v>64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hidden="1" x14ac:dyDescent="0.2">
      <c r="A76" t="s">
        <v>74</v>
      </c>
      <c r="B76" t="s">
        <v>64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hidden="1" x14ac:dyDescent="0.2">
      <c r="A77" t="s">
        <v>74</v>
      </c>
      <c r="B77" t="s">
        <v>64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hidden="1" x14ac:dyDescent="0.2">
      <c r="A78" t="s">
        <v>74</v>
      </c>
      <c r="B78" t="s">
        <v>64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hidden="1" x14ac:dyDescent="0.2">
      <c r="A79" t="s">
        <v>74</v>
      </c>
      <c r="B79" t="s">
        <v>64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hidden="1" x14ac:dyDescent="0.2">
      <c r="A80" t="s">
        <v>74</v>
      </c>
      <c r="B80" t="s">
        <v>64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hidden="1" x14ac:dyDescent="0.2">
      <c r="A81" t="s">
        <v>74</v>
      </c>
      <c r="B81" t="s">
        <v>64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hidden="1" x14ac:dyDescent="0.2">
      <c r="A82" t="s">
        <v>74</v>
      </c>
      <c r="B82" t="s">
        <v>64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hidden="1" x14ac:dyDescent="0.2">
      <c r="A83" t="s">
        <v>74</v>
      </c>
      <c r="B83" t="s">
        <v>64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hidden="1" x14ac:dyDescent="0.2">
      <c r="A84" t="s">
        <v>74</v>
      </c>
      <c r="B84" t="s">
        <v>64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hidden="1" x14ac:dyDescent="0.2">
      <c r="A85" t="s">
        <v>74</v>
      </c>
      <c r="B85" t="s">
        <v>64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hidden="1" x14ac:dyDescent="0.2">
      <c r="A86" t="s">
        <v>74</v>
      </c>
      <c r="B86" t="s">
        <v>64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hidden="1" x14ac:dyDescent="0.2">
      <c r="A87" t="s">
        <v>74</v>
      </c>
      <c r="B87" t="s">
        <v>64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hidden="1" x14ac:dyDescent="0.2">
      <c r="A88" t="s">
        <v>74</v>
      </c>
      <c r="B88" t="s">
        <v>64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hidden="1" x14ac:dyDescent="0.2">
      <c r="A89" t="s">
        <v>74</v>
      </c>
      <c r="B89" t="s">
        <v>64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hidden="1" x14ac:dyDescent="0.2">
      <c r="A90" t="s">
        <v>74</v>
      </c>
      <c r="B90" t="s">
        <v>64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hidden="1" x14ac:dyDescent="0.2">
      <c r="A91" t="s">
        <v>74</v>
      </c>
      <c r="B91" t="s">
        <v>64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hidden="1" x14ac:dyDescent="0.2">
      <c r="A92" t="s">
        <v>74</v>
      </c>
      <c r="B92" t="s">
        <v>64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hidden="1" x14ac:dyDescent="0.2">
      <c r="A93" t="s">
        <v>74</v>
      </c>
      <c r="B93" t="s">
        <v>64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hidden="1" x14ac:dyDescent="0.2">
      <c r="A94" t="s">
        <v>74</v>
      </c>
      <c r="B94" t="s">
        <v>64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hidden="1" x14ac:dyDescent="0.2">
      <c r="A95" t="s">
        <v>74</v>
      </c>
      <c r="B95" t="s">
        <v>64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hidden="1" x14ac:dyDescent="0.2">
      <c r="A96" t="s">
        <v>74</v>
      </c>
      <c r="B96" t="s">
        <v>64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hidden="1" x14ac:dyDescent="0.2">
      <c r="A97" t="s">
        <v>74</v>
      </c>
      <c r="B97" t="s">
        <v>64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hidden="1" x14ac:dyDescent="0.2">
      <c r="A98" t="s">
        <v>74</v>
      </c>
      <c r="B98" t="s">
        <v>64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hidden="1" x14ac:dyDescent="0.2">
      <c r="A99" t="s">
        <v>74</v>
      </c>
      <c r="B99" t="s">
        <v>64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hidden="1" x14ac:dyDescent="0.2">
      <c r="A100" t="s">
        <v>74</v>
      </c>
      <c r="B100" t="s">
        <v>64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hidden="1" x14ac:dyDescent="0.2">
      <c r="A101" t="s">
        <v>74</v>
      </c>
      <c r="B101" t="s">
        <v>64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hidden="1" x14ac:dyDescent="0.2">
      <c r="A102" t="s">
        <v>75</v>
      </c>
      <c r="B102" t="s">
        <v>64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hidden="1" x14ac:dyDescent="0.2">
      <c r="A103" t="s">
        <v>75</v>
      </c>
      <c r="B103" t="s">
        <v>64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hidden="1" x14ac:dyDescent="0.2">
      <c r="A104" t="s">
        <v>75</v>
      </c>
      <c r="B104" t="s">
        <v>64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hidden="1" x14ac:dyDescent="0.2">
      <c r="A105" t="s">
        <v>75</v>
      </c>
      <c r="B105" t="s">
        <v>64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hidden="1" x14ac:dyDescent="0.2">
      <c r="A106" t="s">
        <v>75</v>
      </c>
      <c r="B106" t="s">
        <v>64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hidden="1" x14ac:dyDescent="0.2">
      <c r="A107" t="s">
        <v>75</v>
      </c>
      <c r="B107" t="s">
        <v>64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hidden="1" x14ac:dyDescent="0.2">
      <c r="A108" t="s">
        <v>75</v>
      </c>
      <c r="B108" t="s">
        <v>64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hidden="1" x14ac:dyDescent="0.2">
      <c r="A109" t="s">
        <v>75</v>
      </c>
      <c r="B109" t="s">
        <v>64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hidden="1" x14ac:dyDescent="0.2">
      <c r="A110" t="s">
        <v>75</v>
      </c>
      <c r="B110" t="s">
        <v>64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hidden="1" x14ac:dyDescent="0.2">
      <c r="A111" t="s">
        <v>75</v>
      </c>
      <c r="B111" t="s">
        <v>64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hidden="1" x14ac:dyDescent="0.2">
      <c r="A112" t="s">
        <v>75</v>
      </c>
      <c r="B112" t="s">
        <v>64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hidden="1" x14ac:dyDescent="0.2">
      <c r="A113" t="s">
        <v>75</v>
      </c>
      <c r="B113" t="s">
        <v>64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hidden="1" x14ac:dyDescent="0.2">
      <c r="A114" t="s">
        <v>75</v>
      </c>
      <c r="B114" t="s">
        <v>64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hidden="1" x14ac:dyDescent="0.2">
      <c r="A115" t="s">
        <v>75</v>
      </c>
      <c r="B115" t="s">
        <v>64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hidden="1" x14ac:dyDescent="0.2">
      <c r="A116" t="s">
        <v>75</v>
      </c>
      <c r="B116" t="s">
        <v>64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hidden="1" x14ac:dyDescent="0.2">
      <c r="A117" t="s">
        <v>75</v>
      </c>
      <c r="B117" t="s">
        <v>64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hidden="1" x14ac:dyDescent="0.2">
      <c r="A118" t="s">
        <v>75</v>
      </c>
      <c r="B118" t="s">
        <v>64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hidden="1" x14ac:dyDescent="0.2">
      <c r="A119" t="s">
        <v>75</v>
      </c>
      <c r="B119" t="s">
        <v>64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hidden="1" x14ac:dyDescent="0.2">
      <c r="A120" t="s">
        <v>75</v>
      </c>
      <c r="B120" t="s">
        <v>64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hidden="1" x14ac:dyDescent="0.2">
      <c r="A121" t="s">
        <v>75</v>
      </c>
      <c r="B121" t="s">
        <v>64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hidden="1" x14ac:dyDescent="0.2">
      <c r="A122" t="s">
        <v>75</v>
      </c>
      <c r="B122" t="s">
        <v>64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hidden="1" x14ac:dyDescent="0.2">
      <c r="A123" t="s">
        <v>75</v>
      </c>
      <c r="B123" t="s">
        <v>64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hidden="1" x14ac:dyDescent="0.2">
      <c r="A124" t="s">
        <v>75</v>
      </c>
      <c r="B124" t="s">
        <v>64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hidden="1" x14ac:dyDescent="0.2">
      <c r="A125" t="s">
        <v>75</v>
      </c>
      <c r="B125" t="s">
        <v>64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hidden="1" x14ac:dyDescent="0.2">
      <c r="A126" t="s">
        <v>75</v>
      </c>
      <c r="B126" t="s">
        <v>64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hidden="1" x14ac:dyDescent="0.2">
      <c r="A127" t="s">
        <v>75</v>
      </c>
      <c r="B127" t="s">
        <v>64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hidden="1" x14ac:dyDescent="0.2">
      <c r="A128" t="s">
        <v>75</v>
      </c>
      <c r="B128" t="s">
        <v>64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hidden="1" x14ac:dyDescent="0.2">
      <c r="A129" t="s">
        <v>75</v>
      </c>
      <c r="B129" t="s">
        <v>64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hidden="1" x14ac:dyDescent="0.2">
      <c r="A130" t="s">
        <v>75</v>
      </c>
      <c r="B130" t="s">
        <v>64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hidden="1" x14ac:dyDescent="0.2">
      <c r="A131" t="s">
        <v>75</v>
      </c>
      <c r="B131" t="s">
        <v>64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hidden="1" x14ac:dyDescent="0.2">
      <c r="A132" t="s">
        <v>75</v>
      </c>
      <c r="B132" t="s">
        <v>64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hidden="1" x14ac:dyDescent="0.2">
      <c r="A133" t="s">
        <v>75</v>
      </c>
      <c r="B133" t="s">
        <v>64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hidden="1" x14ac:dyDescent="0.2">
      <c r="A134" t="s">
        <v>75</v>
      </c>
      <c r="B134" t="s">
        <v>64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hidden="1" x14ac:dyDescent="0.2">
      <c r="A135" t="s">
        <v>75</v>
      </c>
      <c r="B135" t="s">
        <v>64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hidden="1" x14ac:dyDescent="0.2">
      <c r="A136" t="s">
        <v>75</v>
      </c>
      <c r="B136" t="s">
        <v>64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hidden="1" x14ac:dyDescent="0.2">
      <c r="A137" t="s">
        <v>75</v>
      </c>
      <c r="B137" t="s">
        <v>64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hidden="1" x14ac:dyDescent="0.2">
      <c r="A138" t="s">
        <v>75</v>
      </c>
      <c r="B138" t="s">
        <v>64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hidden="1" x14ac:dyDescent="0.2">
      <c r="A139" t="s">
        <v>75</v>
      </c>
      <c r="B139" t="s">
        <v>64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hidden="1" x14ac:dyDescent="0.2">
      <c r="A140" t="s">
        <v>75</v>
      </c>
      <c r="B140" t="s">
        <v>64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hidden="1" x14ac:dyDescent="0.2">
      <c r="A141" t="s">
        <v>75</v>
      </c>
      <c r="B141" t="s">
        <v>64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hidden="1" x14ac:dyDescent="0.2">
      <c r="A142" t="s">
        <v>75</v>
      </c>
      <c r="B142" t="s">
        <v>64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hidden="1" x14ac:dyDescent="0.2">
      <c r="A143" t="s">
        <v>75</v>
      </c>
      <c r="B143" t="s">
        <v>64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hidden="1" x14ac:dyDescent="0.2">
      <c r="A144" t="s">
        <v>75</v>
      </c>
      <c r="B144" t="s">
        <v>64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hidden="1" x14ac:dyDescent="0.2">
      <c r="A145" t="s">
        <v>75</v>
      </c>
      <c r="B145" t="s">
        <v>64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hidden="1" x14ac:dyDescent="0.2">
      <c r="A146" t="s">
        <v>75</v>
      </c>
      <c r="B146" t="s">
        <v>64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hidden="1" x14ac:dyDescent="0.2">
      <c r="A147" t="s">
        <v>75</v>
      </c>
      <c r="B147" t="s">
        <v>64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hidden="1" x14ac:dyDescent="0.2">
      <c r="A148" t="s">
        <v>75</v>
      </c>
      <c r="B148" t="s">
        <v>64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hidden="1" x14ac:dyDescent="0.2">
      <c r="A149" t="s">
        <v>75</v>
      </c>
      <c r="B149" t="s">
        <v>64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hidden="1" x14ac:dyDescent="0.2">
      <c r="A150" t="s">
        <v>75</v>
      </c>
      <c r="B150" t="s">
        <v>64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hidden="1" x14ac:dyDescent="0.2">
      <c r="A151" t="s">
        <v>75</v>
      </c>
      <c r="B151" t="s">
        <v>64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hidden="1" x14ac:dyDescent="0.2">
      <c r="A152" t="s">
        <v>75</v>
      </c>
      <c r="B152" t="s">
        <v>64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hidden="1" x14ac:dyDescent="0.2">
      <c r="A153" t="s">
        <v>75</v>
      </c>
      <c r="B153" t="s">
        <v>64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hidden="1" x14ac:dyDescent="0.2">
      <c r="A154" t="s">
        <v>75</v>
      </c>
      <c r="B154" t="s">
        <v>64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hidden="1" x14ac:dyDescent="0.2">
      <c r="A155" t="s">
        <v>75</v>
      </c>
      <c r="B155" t="s">
        <v>64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hidden="1" x14ac:dyDescent="0.2">
      <c r="A156" t="s">
        <v>75</v>
      </c>
      <c r="B156" t="s">
        <v>64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hidden="1" x14ac:dyDescent="0.2">
      <c r="A157" t="s">
        <v>75</v>
      </c>
      <c r="B157" t="s">
        <v>64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hidden="1" x14ac:dyDescent="0.2">
      <c r="A158" t="s">
        <v>75</v>
      </c>
      <c r="B158" t="s">
        <v>64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hidden="1" x14ac:dyDescent="0.2">
      <c r="A159" t="s">
        <v>75</v>
      </c>
      <c r="B159" t="s">
        <v>64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hidden="1" x14ac:dyDescent="0.2">
      <c r="A160" t="s">
        <v>75</v>
      </c>
      <c r="B160" t="s">
        <v>64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hidden="1" x14ac:dyDescent="0.2">
      <c r="A161" t="s">
        <v>75</v>
      </c>
      <c r="B161" t="s">
        <v>64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hidden="1" x14ac:dyDescent="0.2">
      <c r="A162" t="s">
        <v>75</v>
      </c>
      <c r="B162" t="s">
        <v>64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hidden="1" x14ac:dyDescent="0.2">
      <c r="A163" t="s">
        <v>75</v>
      </c>
      <c r="B163" t="s">
        <v>64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hidden="1" x14ac:dyDescent="0.2">
      <c r="A164" t="s">
        <v>75</v>
      </c>
      <c r="B164" t="s">
        <v>64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hidden="1" x14ac:dyDescent="0.2">
      <c r="A165" t="s">
        <v>75</v>
      </c>
      <c r="B165" t="s">
        <v>64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hidden="1" x14ac:dyDescent="0.2">
      <c r="A166" t="s">
        <v>75</v>
      </c>
      <c r="B166" t="s">
        <v>64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hidden="1" x14ac:dyDescent="0.2">
      <c r="A167" t="s">
        <v>75</v>
      </c>
      <c r="B167" t="s">
        <v>64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hidden="1" x14ac:dyDescent="0.2">
      <c r="A168" t="s">
        <v>75</v>
      </c>
      <c r="B168" t="s">
        <v>64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hidden="1" x14ac:dyDescent="0.2">
      <c r="A169" t="s">
        <v>75</v>
      </c>
      <c r="B169" t="s">
        <v>64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hidden="1" x14ac:dyDescent="0.2">
      <c r="A170" t="s">
        <v>75</v>
      </c>
      <c r="B170" t="s">
        <v>64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hidden="1" x14ac:dyDescent="0.2">
      <c r="A171" t="s">
        <v>75</v>
      </c>
      <c r="B171" t="s">
        <v>64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hidden="1" x14ac:dyDescent="0.2">
      <c r="A172" t="s">
        <v>75</v>
      </c>
      <c r="B172" t="s">
        <v>64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hidden="1" x14ac:dyDescent="0.2">
      <c r="A173" t="s">
        <v>75</v>
      </c>
      <c r="B173" t="s">
        <v>64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hidden="1" x14ac:dyDescent="0.2">
      <c r="A174" t="s">
        <v>75</v>
      </c>
      <c r="B174" t="s">
        <v>64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hidden="1" x14ac:dyDescent="0.2">
      <c r="A175" t="s">
        <v>75</v>
      </c>
      <c r="B175" t="s">
        <v>64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hidden="1" x14ac:dyDescent="0.2">
      <c r="A176" t="s">
        <v>75</v>
      </c>
      <c r="B176" t="s">
        <v>64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hidden="1" x14ac:dyDescent="0.2">
      <c r="A177" t="s">
        <v>75</v>
      </c>
      <c r="B177" t="s">
        <v>64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hidden="1" x14ac:dyDescent="0.2">
      <c r="A178" t="s">
        <v>75</v>
      </c>
      <c r="B178" t="s">
        <v>64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hidden="1" x14ac:dyDescent="0.2">
      <c r="A179" t="s">
        <v>75</v>
      </c>
      <c r="B179" t="s">
        <v>64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hidden="1" x14ac:dyDescent="0.2">
      <c r="A180" t="s">
        <v>75</v>
      </c>
      <c r="B180" t="s">
        <v>64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hidden="1" x14ac:dyDescent="0.2">
      <c r="A181" t="s">
        <v>75</v>
      </c>
      <c r="B181" t="s">
        <v>64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hidden="1" x14ac:dyDescent="0.2">
      <c r="A182" t="s">
        <v>75</v>
      </c>
      <c r="B182" t="s">
        <v>64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hidden="1" x14ac:dyDescent="0.2">
      <c r="A183" t="s">
        <v>75</v>
      </c>
      <c r="B183" t="s">
        <v>64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hidden="1" x14ac:dyDescent="0.2">
      <c r="A184" t="s">
        <v>75</v>
      </c>
      <c r="B184" t="s">
        <v>64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hidden="1" x14ac:dyDescent="0.2">
      <c r="A185" t="s">
        <v>75</v>
      </c>
      <c r="B185" t="s">
        <v>64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hidden="1" x14ac:dyDescent="0.2">
      <c r="A186" t="s">
        <v>75</v>
      </c>
      <c r="B186" t="s">
        <v>64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hidden="1" x14ac:dyDescent="0.2">
      <c r="A187" t="s">
        <v>75</v>
      </c>
      <c r="B187" t="s">
        <v>64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hidden="1" x14ac:dyDescent="0.2">
      <c r="A188" t="s">
        <v>75</v>
      </c>
      <c r="B188" t="s">
        <v>64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hidden="1" x14ac:dyDescent="0.2">
      <c r="A189" t="s">
        <v>75</v>
      </c>
      <c r="B189" t="s">
        <v>64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hidden="1" x14ac:dyDescent="0.2">
      <c r="A190" t="s">
        <v>75</v>
      </c>
      <c r="B190" t="s">
        <v>64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hidden="1" x14ac:dyDescent="0.2">
      <c r="A191" t="s">
        <v>75</v>
      </c>
      <c r="B191" t="s">
        <v>64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hidden="1" x14ac:dyDescent="0.2">
      <c r="A192" t="s">
        <v>75</v>
      </c>
      <c r="B192" t="s">
        <v>64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hidden="1" x14ac:dyDescent="0.2">
      <c r="A193" t="s">
        <v>75</v>
      </c>
      <c r="B193" t="s">
        <v>64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hidden="1" x14ac:dyDescent="0.2">
      <c r="A194" t="s">
        <v>75</v>
      </c>
      <c r="B194" t="s">
        <v>64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hidden="1" x14ac:dyDescent="0.2">
      <c r="A195" t="s">
        <v>75</v>
      </c>
      <c r="B195" t="s">
        <v>64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hidden="1" x14ac:dyDescent="0.2">
      <c r="A196" t="s">
        <v>75</v>
      </c>
      <c r="B196" t="s">
        <v>64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hidden="1" x14ac:dyDescent="0.2">
      <c r="A197" t="s">
        <v>75</v>
      </c>
      <c r="B197" t="s">
        <v>64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hidden="1" x14ac:dyDescent="0.2">
      <c r="A198" t="s">
        <v>75</v>
      </c>
      <c r="B198" t="s">
        <v>64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hidden="1" x14ac:dyDescent="0.2">
      <c r="A199" t="s">
        <v>75</v>
      </c>
      <c r="B199" t="s">
        <v>64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hidden="1" x14ac:dyDescent="0.2">
      <c r="A200" t="s">
        <v>75</v>
      </c>
      <c r="B200" t="s">
        <v>64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hidden="1" x14ac:dyDescent="0.2">
      <c r="A201" t="s">
        <v>75</v>
      </c>
      <c r="B201" t="s">
        <v>64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hidden="1" x14ac:dyDescent="0.2">
      <c r="A202" t="s">
        <v>76</v>
      </c>
      <c r="B202" t="s">
        <v>64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hidden="1" x14ac:dyDescent="0.2">
      <c r="A203" t="s">
        <v>76</v>
      </c>
      <c r="B203" t="s">
        <v>64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hidden="1" x14ac:dyDescent="0.2">
      <c r="A204" t="s">
        <v>76</v>
      </c>
      <c r="B204" t="s">
        <v>64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hidden="1" x14ac:dyDescent="0.2">
      <c r="A205" t="s">
        <v>76</v>
      </c>
      <c r="B205" t="s">
        <v>64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hidden="1" x14ac:dyDescent="0.2">
      <c r="A206" t="s">
        <v>76</v>
      </c>
      <c r="B206" t="s">
        <v>64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hidden="1" x14ac:dyDescent="0.2">
      <c r="A207" t="s">
        <v>76</v>
      </c>
      <c r="B207" t="s">
        <v>64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hidden="1" x14ac:dyDescent="0.2">
      <c r="A208" t="s">
        <v>76</v>
      </c>
      <c r="B208" t="s">
        <v>64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hidden="1" x14ac:dyDescent="0.2">
      <c r="A209" t="s">
        <v>76</v>
      </c>
      <c r="B209" t="s">
        <v>64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hidden="1" x14ac:dyDescent="0.2">
      <c r="A210" t="s">
        <v>76</v>
      </c>
      <c r="B210" t="s">
        <v>64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hidden="1" x14ac:dyDescent="0.2">
      <c r="A211" t="s">
        <v>76</v>
      </c>
      <c r="B211" t="s">
        <v>64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hidden="1" x14ac:dyDescent="0.2">
      <c r="A212" t="s">
        <v>76</v>
      </c>
      <c r="B212" t="s">
        <v>64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hidden="1" x14ac:dyDescent="0.2">
      <c r="A213" t="s">
        <v>76</v>
      </c>
      <c r="B213" t="s">
        <v>64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hidden="1" x14ac:dyDescent="0.2">
      <c r="A214" t="s">
        <v>76</v>
      </c>
      <c r="B214" t="s">
        <v>64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hidden="1" x14ac:dyDescent="0.2">
      <c r="A215" t="s">
        <v>76</v>
      </c>
      <c r="B215" t="s">
        <v>64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hidden="1" x14ac:dyDescent="0.2">
      <c r="A216" t="s">
        <v>76</v>
      </c>
      <c r="B216" t="s">
        <v>64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hidden="1" x14ac:dyDescent="0.2">
      <c r="A217" t="s">
        <v>76</v>
      </c>
      <c r="B217" t="s">
        <v>64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hidden="1" x14ac:dyDescent="0.2">
      <c r="A218" t="s">
        <v>76</v>
      </c>
      <c r="B218" t="s">
        <v>64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hidden="1" x14ac:dyDescent="0.2">
      <c r="A219" t="s">
        <v>76</v>
      </c>
      <c r="B219" t="s">
        <v>64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hidden="1" x14ac:dyDescent="0.2">
      <c r="A220" t="s">
        <v>76</v>
      </c>
      <c r="B220" t="s">
        <v>64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hidden="1" x14ac:dyDescent="0.2">
      <c r="A221" t="s">
        <v>76</v>
      </c>
      <c r="B221" t="s">
        <v>64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hidden="1" x14ac:dyDescent="0.2">
      <c r="A222" t="s">
        <v>76</v>
      </c>
      <c r="B222" t="s">
        <v>64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hidden="1" x14ac:dyDescent="0.2">
      <c r="A223" t="s">
        <v>76</v>
      </c>
      <c r="B223" t="s">
        <v>64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hidden="1" x14ac:dyDescent="0.2">
      <c r="A224" t="s">
        <v>76</v>
      </c>
      <c r="B224" t="s">
        <v>64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hidden="1" x14ac:dyDescent="0.2">
      <c r="A225" t="s">
        <v>76</v>
      </c>
      <c r="B225" t="s">
        <v>64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hidden="1" x14ac:dyDescent="0.2">
      <c r="A226" t="s">
        <v>76</v>
      </c>
      <c r="B226" t="s">
        <v>64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hidden="1" x14ac:dyDescent="0.2">
      <c r="A227" t="s">
        <v>76</v>
      </c>
      <c r="B227" t="s">
        <v>64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hidden="1" x14ac:dyDescent="0.2">
      <c r="A228" t="s">
        <v>76</v>
      </c>
      <c r="B228" t="s">
        <v>64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hidden="1" x14ac:dyDescent="0.2">
      <c r="A229" t="s">
        <v>76</v>
      </c>
      <c r="B229" t="s">
        <v>64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hidden="1" x14ac:dyDescent="0.2">
      <c r="A230" t="s">
        <v>76</v>
      </c>
      <c r="B230" t="s">
        <v>64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hidden="1" x14ac:dyDescent="0.2">
      <c r="A231" t="s">
        <v>76</v>
      </c>
      <c r="B231" t="s">
        <v>64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hidden="1" x14ac:dyDescent="0.2">
      <c r="A232" t="s">
        <v>76</v>
      </c>
      <c r="B232" t="s">
        <v>64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hidden="1" x14ac:dyDescent="0.2">
      <c r="A233" t="s">
        <v>76</v>
      </c>
      <c r="B233" t="s">
        <v>64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hidden="1" x14ac:dyDescent="0.2">
      <c r="A234" t="s">
        <v>76</v>
      </c>
      <c r="B234" t="s">
        <v>64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hidden="1" x14ac:dyDescent="0.2">
      <c r="A235" t="s">
        <v>76</v>
      </c>
      <c r="B235" t="s">
        <v>64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hidden="1" x14ac:dyDescent="0.2">
      <c r="A236" t="s">
        <v>76</v>
      </c>
      <c r="B236" t="s">
        <v>64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hidden="1" x14ac:dyDescent="0.2">
      <c r="A237" t="s">
        <v>76</v>
      </c>
      <c r="B237" t="s">
        <v>64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hidden="1" x14ac:dyDescent="0.2">
      <c r="A238" t="s">
        <v>76</v>
      </c>
      <c r="B238" t="s">
        <v>64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hidden="1" x14ac:dyDescent="0.2">
      <c r="A239" t="s">
        <v>76</v>
      </c>
      <c r="B239" t="s">
        <v>64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hidden="1" x14ac:dyDescent="0.2">
      <c r="A240" t="s">
        <v>76</v>
      </c>
      <c r="B240" t="s">
        <v>64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hidden="1" x14ac:dyDescent="0.2">
      <c r="A241" t="s">
        <v>76</v>
      </c>
      <c r="B241" t="s">
        <v>64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hidden="1" x14ac:dyDescent="0.2">
      <c r="A242" t="s">
        <v>76</v>
      </c>
      <c r="B242" t="s">
        <v>64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hidden="1" x14ac:dyDescent="0.2">
      <c r="A243" t="s">
        <v>76</v>
      </c>
      <c r="B243" t="s">
        <v>64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hidden="1" x14ac:dyDescent="0.2">
      <c r="A244" t="s">
        <v>76</v>
      </c>
      <c r="B244" t="s">
        <v>64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hidden="1" x14ac:dyDescent="0.2">
      <c r="A245" t="s">
        <v>76</v>
      </c>
      <c r="B245" t="s">
        <v>64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hidden="1" x14ac:dyDescent="0.2">
      <c r="A246" t="s">
        <v>76</v>
      </c>
      <c r="B246" t="s">
        <v>64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hidden="1" x14ac:dyDescent="0.2">
      <c r="A247" t="s">
        <v>76</v>
      </c>
      <c r="B247" t="s">
        <v>64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hidden="1" x14ac:dyDescent="0.2">
      <c r="A248" t="s">
        <v>76</v>
      </c>
      <c r="B248" t="s">
        <v>64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hidden="1" x14ac:dyDescent="0.2">
      <c r="A249" t="s">
        <v>76</v>
      </c>
      <c r="B249" t="s">
        <v>64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hidden="1" x14ac:dyDescent="0.2">
      <c r="A250" t="s">
        <v>76</v>
      </c>
      <c r="B250" t="s">
        <v>64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hidden="1" x14ac:dyDescent="0.2">
      <c r="A251" t="s">
        <v>76</v>
      </c>
      <c r="B251" t="s">
        <v>64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hidden="1" x14ac:dyDescent="0.2">
      <c r="A252" t="s">
        <v>76</v>
      </c>
      <c r="B252" t="s">
        <v>64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hidden="1" x14ac:dyDescent="0.2">
      <c r="A253" t="s">
        <v>76</v>
      </c>
      <c r="B253" t="s">
        <v>64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hidden="1" x14ac:dyDescent="0.2">
      <c r="A254" t="s">
        <v>76</v>
      </c>
      <c r="B254" t="s">
        <v>64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hidden="1" x14ac:dyDescent="0.2">
      <c r="A255" t="s">
        <v>76</v>
      </c>
      <c r="B255" t="s">
        <v>64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hidden="1" x14ac:dyDescent="0.2">
      <c r="A256" t="s">
        <v>76</v>
      </c>
      <c r="B256" t="s">
        <v>64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hidden="1" x14ac:dyDescent="0.2">
      <c r="A257" t="s">
        <v>76</v>
      </c>
      <c r="B257" t="s">
        <v>64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hidden="1" x14ac:dyDescent="0.2">
      <c r="A258" t="s">
        <v>76</v>
      </c>
      <c r="B258" t="s">
        <v>64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hidden="1" x14ac:dyDescent="0.2">
      <c r="A259" t="s">
        <v>76</v>
      </c>
      <c r="B259" t="s">
        <v>64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hidden="1" x14ac:dyDescent="0.2">
      <c r="A260" t="s">
        <v>76</v>
      </c>
      <c r="B260" t="s">
        <v>64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hidden="1" x14ac:dyDescent="0.2">
      <c r="A261" t="s">
        <v>76</v>
      </c>
      <c r="B261" t="s">
        <v>64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hidden="1" x14ac:dyDescent="0.2">
      <c r="A262" t="s">
        <v>76</v>
      </c>
      <c r="B262" t="s">
        <v>64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hidden="1" x14ac:dyDescent="0.2">
      <c r="A263" t="s">
        <v>76</v>
      </c>
      <c r="B263" t="s">
        <v>64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hidden="1" x14ac:dyDescent="0.2">
      <c r="A264" t="s">
        <v>76</v>
      </c>
      <c r="B264" t="s">
        <v>64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hidden="1" x14ac:dyDescent="0.2">
      <c r="A265" t="s">
        <v>76</v>
      </c>
      <c r="B265" t="s">
        <v>64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hidden="1" x14ac:dyDescent="0.2">
      <c r="A266" t="s">
        <v>76</v>
      </c>
      <c r="B266" t="s">
        <v>64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hidden="1" x14ac:dyDescent="0.2">
      <c r="A267" t="s">
        <v>76</v>
      </c>
      <c r="B267" t="s">
        <v>64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hidden="1" x14ac:dyDescent="0.2">
      <c r="A268" t="s">
        <v>76</v>
      </c>
      <c r="B268" t="s">
        <v>64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hidden="1" x14ac:dyDescent="0.2">
      <c r="A269" t="s">
        <v>76</v>
      </c>
      <c r="B269" t="s">
        <v>64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hidden="1" x14ac:dyDescent="0.2">
      <c r="A270" t="s">
        <v>76</v>
      </c>
      <c r="B270" t="s">
        <v>64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hidden="1" x14ac:dyDescent="0.2">
      <c r="A271" t="s">
        <v>76</v>
      </c>
      <c r="B271" t="s">
        <v>64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hidden="1" x14ac:dyDescent="0.2">
      <c r="A272" t="s">
        <v>76</v>
      </c>
      <c r="B272" t="s">
        <v>64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hidden="1" x14ac:dyDescent="0.2">
      <c r="A273" t="s">
        <v>76</v>
      </c>
      <c r="B273" t="s">
        <v>64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hidden="1" x14ac:dyDescent="0.2">
      <c r="A274" t="s">
        <v>76</v>
      </c>
      <c r="B274" t="s">
        <v>64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hidden="1" x14ac:dyDescent="0.2">
      <c r="A275" t="s">
        <v>76</v>
      </c>
      <c r="B275" t="s">
        <v>64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hidden="1" x14ac:dyDescent="0.2">
      <c r="A276" t="s">
        <v>76</v>
      </c>
      <c r="B276" t="s">
        <v>64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hidden="1" x14ac:dyDescent="0.2">
      <c r="A277" t="s">
        <v>76</v>
      </c>
      <c r="B277" t="s">
        <v>64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hidden="1" x14ac:dyDescent="0.2">
      <c r="A278" t="s">
        <v>76</v>
      </c>
      <c r="B278" t="s">
        <v>64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hidden="1" x14ac:dyDescent="0.2">
      <c r="A279" t="s">
        <v>76</v>
      </c>
      <c r="B279" t="s">
        <v>64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hidden="1" x14ac:dyDescent="0.2">
      <c r="A280" t="s">
        <v>76</v>
      </c>
      <c r="B280" t="s">
        <v>64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hidden="1" x14ac:dyDescent="0.2">
      <c r="A281" t="s">
        <v>76</v>
      </c>
      <c r="B281" t="s">
        <v>64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hidden="1" x14ac:dyDescent="0.2">
      <c r="A282" t="s">
        <v>76</v>
      </c>
      <c r="B282" t="s">
        <v>64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hidden="1" x14ac:dyDescent="0.2">
      <c r="A283" t="s">
        <v>76</v>
      </c>
      <c r="B283" t="s">
        <v>64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hidden="1" x14ac:dyDescent="0.2">
      <c r="A284" t="s">
        <v>76</v>
      </c>
      <c r="B284" t="s">
        <v>64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hidden="1" x14ac:dyDescent="0.2">
      <c r="A285" t="s">
        <v>76</v>
      </c>
      <c r="B285" t="s">
        <v>64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hidden="1" x14ac:dyDescent="0.2">
      <c r="A286" t="s">
        <v>76</v>
      </c>
      <c r="B286" t="s">
        <v>64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hidden="1" x14ac:dyDescent="0.2">
      <c r="A287" t="s">
        <v>76</v>
      </c>
      <c r="B287" t="s">
        <v>64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hidden="1" x14ac:dyDescent="0.2">
      <c r="A288" t="s">
        <v>76</v>
      </c>
      <c r="B288" t="s">
        <v>64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hidden="1" x14ac:dyDescent="0.2">
      <c r="A289" t="s">
        <v>76</v>
      </c>
      <c r="B289" t="s">
        <v>64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hidden="1" x14ac:dyDescent="0.2">
      <c r="A290" t="s">
        <v>76</v>
      </c>
      <c r="B290" t="s">
        <v>64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hidden="1" x14ac:dyDescent="0.2">
      <c r="A291" t="s">
        <v>76</v>
      </c>
      <c r="B291" t="s">
        <v>64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hidden="1" x14ac:dyDescent="0.2">
      <c r="A292" t="s">
        <v>76</v>
      </c>
      <c r="B292" t="s">
        <v>64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hidden="1" x14ac:dyDescent="0.2">
      <c r="A293" t="s">
        <v>76</v>
      </c>
      <c r="B293" t="s">
        <v>64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hidden="1" x14ac:dyDescent="0.2">
      <c r="A294" t="s">
        <v>76</v>
      </c>
      <c r="B294" t="s">
        <v>64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hidden="1" x14ac:dyDescent="0.2">
      <c r="A295" t="s">
        <v>76</v>
      </c>
      <c r="B295" t="s">
        <v>64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hidden="1" x14ac:dyDescent="0.2">
      <c r="A296" t="s">
        <v>76</v>
      </c>
      <c r="B296" t="s">
        <v>64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hidden="1" x14ac:dyDescent="0.2">
      <c r="A297" t="s">
        <v>76</v>
      </c>
      <c r="B297" t="s">
        <v>64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hidden="1" x14ac:dyDescent="0.2">
      <c r="A298" t="s">
        <v>76</v>
      </c>
      <c r="B298" t="s">
        <v>64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hidden="1" x14ac:dyDescent="0.2">
      <c r="A299" t="s">
        <v>76</v>
      </c>
      <c r="B299" t="s">
        <v>64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hidden="1" x14ac:dyDescent="0.2">
      <c r="A300" t="s">
        <v>76</v>
      </c>
      <c r="B300" t="s">
        <v>64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hidden="1" x14ac:dyDescent="0.2">
      <c r="A301" t="s">
        <v>76</v>
      </c>
      <c r="B301" t="s">
        <v>64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hidden="1" x14ac:dyDescent="0.2">
      <c r="A302" t="s">
        <v>77</v>
      </c>
      <c r="B302" t="s">
        <v>64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hidden="1" x14ac:dyDescent="0.2">
      <c r="A303" t="s">
        <v>77</v>
      </c>
      <c r="B303" t="s">
        <v>64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hidden="1" x14ac:dyDescent="0.2">
      <c r="A304" t="s">
        <v>77</v>
      </c>
      <c r="B304" t="s">
        <v>64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hidden="1" x14ac:dyDescent="0.2">
      <c r="A305" t="s">
        <v>77</v>
      </c>
      <c r="B305" t="s">
        <v>64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hidden="1" x14ac:dyDescent="0.2">
      <c r="A306" t="s">
        <v>77</v>
      </c>
      <c r="B306" t="s">
        <v>64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hidden="1" x14ac:dyDescent="0.2">
      <c r="A307" t="s">
        <v>77</v>
      </c>
      <c r="B307" t="s">
        <v>64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hidden="1" x14ac:dyDescent="0.2">
      <c r="A308" t="s">
        <v>77</v>
      </c>
      <c r="B308" t="s">
        <v>64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hidden="1" x14ac:dyDescent="0.2">
      <c r="A309" t="s">
        <v>77</v>
      </c>
      <c r="B309" t="s">
        <v>64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hidden="1" x14ac:dyDescent="0.2">
      <c r="A310" t="s">
        <v>77</v>
      </c>
      <c r="B310" t="s">
        <v>64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hidden="1" x14ac:dyDescent="0.2">
      <c r="A311" t="s">
        <v>77</v>
      </c>
      <c r="B311" t="s">
        <v>64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hidden="1" x14ac:dyDescent="0.2">
      <c r="A312" t="s">
        <v>77</v>
      </c>
      <c r="B312" t="s">
        <v>64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hidden="1" x14ac:dyDescent="0.2">
      <c r="A313" t="s">
        <v>77</v>
      </c>
      <c r="B313" t="s">
        <v>64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hidden="1" x14ac:dyDescent="0.2">
      <c r="A314" t="s">
        <v>77</v>
      </c>
      <c r="B314" t="s">
        <v>64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hidden="1" x14ac:dyDescent="0.2">
      <c r="A315" t="s">
        <v>77</v>
      </c>
      <c r="B315" t="s">
        <v>64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hidden="1" x14ac:dyDescent="0.2">
      <c r="A316" t="s">
        <v>77</v>
      </c>
      <c r="B316" t="s">
        <v>64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hidden="1" x14ac:dyDescent="0.2">
      <c r="A317" t="s">
        <v>77</v>
      </c>
      <c r="B317" t="s">
        <v>64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hidden="1" x14ac:dyDescent="0.2">
      <c r="A318" t="s">
        <v>77</v>
      </c>
      <c r="B318" t="s">
        <v>64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hidden="1" x14ac:dyDescent="0.2">
      <c r="A319" t="s">
        <v>77</v>
      </c>
      <c r="B319" t="s">
        <v>64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hidden="1" x14ac:dyDescent="0.2">
      <c r="A320" t="s">
        <v>77</v>
      </c>
      <c r="B320" t="s">
        <v>64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hidden="1" x14ac:dyDescent="0.2">
      <c r="A321" t="s">
        <v>77</v>
      </c>
      <c r="B321" t="s">
        <v>64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hidden="1" x14ac:dyDescent="0.2">
      <c r="A322" t="s">
        <v>77</v>
      </c>
      <c r="B322" t="s">
        <v>64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hidden="1" x14ac:dyDescent="0.2">
      <c r="A323" t="s">
        <v>77</v>
      </c>
      <c r="B323" t="s">
        <v>64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hidden="1" x14ac:dyDescent="0.2">
      <c r="A324" t="s">
        <v>77</v>
      </c>
      <c r="B324" t="s">
        <v>64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hidden="1" x14ac:dyDescent="0.2">
      <c r="A325" t="s">
        <v>77</v>
      </c>
      <c r="B325" t="s">
        <v>64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hidden="1" x14ac:dyDescent="0.2">
      <c r="A326" t="s">
        <v>77</v>
      </c>
      <c r="B326" t="s">
        <v>64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hidden="1" x14ac:dyDescent="0.2">
      <c r="A327" t="s">
        <v>77</v>
      </c>
      <c r="B327" t="s">
        <v>64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hidden="1" x14ac:dyDescent="0.2">
      <c r="A328" t="s">
        <v>77</v>
      </c>
      <c r="B328" t="s">
        <v>64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hidden="1" x14ac:dyDescent="0.2">
      <c r="A329" t="s">
        <v>77</v>
      </c>
      <c r="B329" t="s">
        <v>64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hidden="1" x14ac:dyDescent="0.2">
      <c r="A330" t="s">
        <v>77</v>
      </c>
      <c r="B330" t="s">
        <v>64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hidden="1" x14ac:dyDescent="0.2">
      <c r="A331" t="s">
        <v>77</v>
      </c>
      <c r="B331" t="s">
        <v>64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hidden="1" x14ac:dyDescent="0.2">
      <c r="A332" t="s">
        <v>77</v>
      </c>
      <c r="B332" t="s">
        <v>64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hidden="1" x14ac:dyDescent="0.2">
      <c r="A333" t="s">
        <v>77</v>
      </c>
      <c r="B333" t="s">
        <v>64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hidden="1" x14ac:dyDescent="0.2">
      <c r="A334" t="s">
        <v>77</v>
      </c>
      <c r="B334" t="s">
        <v>64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hidden="1" x14ac:dyDescent="0.2">
      <c r="A335" t="s">
        <v>77</v>
      </c>
      <c r="B335" t="s">
        <v>64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hidden="1" x14ac:dyDescent="0.2">
      <c r="A336" t="s">
        <v>77</v>
      </c>
      <c r="B336" t="s">
        <v>64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hidden="1" x14ac:dyDescent="0.2">
      <c r="A337" t="s">
        <v>77</v>
      </c>
      <c r="B337" t="s">
        <v>64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hidden="1" x14ac:dyDescent="0.2">
      <c r="A338" t="s">
        <v>77</v>
      </c>
      <c r="B338" t="s">
        <v>64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hidden="1" x14ac:dyDescent="0.2">
      <c r="A339" t="s">
        <v>77</v>
      </c>
      <c r="B339" t="s">
        <v>64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hidden="1" x14ac:dyDescent="0.2">
      <c r="A340" t="s">
        <v>77</v>
      </c>
      <c r="B340" t="s">
        <v>64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hidden="1" x14ac:dyDescent="0.2">
      <c r="A341" t="s">
        <v>77</v>
      </c>
      <c r="B341" t="s">
        <v>64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hidden="1" x14ac:dyDescent="0.2">
      <c r="A342" t="s">
        <v>77</v>
      </c>
      <c r="B342" t="s">
        <v>64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hidden="1" x14ac:dyDescent="0.2">
      <c r="A343" t="s">
        <v>77</v>
      </c>
      <c r="B343" t="s">
        <v>64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hidden="1" x14ac:dyDescent="0.2">
      <c r="A344" t="s">
        <v>77</v>
      </c>
      <c r="B344" t="s">
        <v>64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hidden="1" x14ac:dyDescent="0.2">
      <c r="A345" t="s">
        <v>77</v>
      </c>
      <c r="B345" t="s">
        <v>64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hidden="1" x14ac:dyDescent="0.2">
      <c r="A346" t="s">
        <v>77</v>
      </c>
      <c r="B346" t="s">
        <v>64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hidden="1" x14ac:dyDescent="0.2">
      <c r="A347" t="s">
        <v>77</v>
      </c>
      <c r="B347" t="s">
        <v>64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hidden="1" x14ac:dyDescent="0.2">
      <c r="A348" t="s">
        <v>77</v>
      </c>
      <c r="B348" t="s">
        <v>64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hidden="1" x14ac:dyDescent="0.2">
      <c r="A349" t="s">
        <v>77</v>
      </c>
      <c r="B349" t="s">
        <v>64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hidden="1" x14ac:dyDescent="0.2">
      <c r="A350" t="s">
        <v>77</v>
      </c>
      <c r="B350" t="s">
        <v>64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hidden="1" x14ac:dyDescent="0.2">
      <c r="A351" t="s">
        <v>77</v>
      </c>
      <c r="B351" t="s">
        <v>64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hidden="1" x14ac:dyDescent="0.2">
      <c r="A352" t="s">
        <v>77</v>
      </c>
      <c r="B352" t="s">
        <v>64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hidden="1" x14ac:dyDescent="0.2">
      <c r="A353" t="s">
        <v>77</v>
      </c>
      <c r="B353" t="s">
        <v>64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hidden="1" x14ac:dyDescent="0.2">
      <c r="A354" t="s">
        <v>77</v>
      </c>
      <c r="B354" t="s">
        <v>64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hidden="1" x14ac:dyDescent="0.2">
      <c r="A355" t="s">
        <v>77</v>
      </c>
      <c r="B355" t="s">
        <v>64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hidden="1" x14ac:dyDescent="0.2">
      <c r="A356" t="s">
        <v>77</v>
      </c>
      <c r="B356" t="s">
        <v>64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hidden="1" x14ac:dyDescent="0.2">
      <c r="A357" t="s">
        <v>77</v>
      </c>
      <c r="B357" t="s">
        <v>64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hidden="1" x14ac:dyDescent="0.2">
      <c r="A358" t="s">
        <v>77</v>
      </c>
      <c r="B358" t="s">
        <v>64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hidden="1" x14ac:dyDescent="0.2">
      <c r="A359" t="s">
        <v>77</v>
      </c>
      <c r="B359" t="s">
        <v>64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hidden="1" x14ac:dyDescent="0.2">
      <c r="A360" t="s">
        <v>77</v>
      </c>
      <c r="B360" t="s">
        <v>64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hidden="1" x14ac:dyDescent="0.2">
      <c r="A361" t="s">
        <v>77</v>
      </c>
      <c r="B361" t="s">
        <v>64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hidden="1" x14ac:dyDescent="0.2">
      <c r="A362" t="s">
        <v>77</v>
      </c>
      <c r="B362" t="s">
        <v>64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hidden="1" x14ac:dyDescent="0.2">
      <c r="A363" t="s">
        <v>77</v>
      </c>
      <c r="B363" t="s">
        <v>64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hidden="1" x14ac:dyDescent="0.2">
      <c r="A364" t="s">
        <v>77</v>
      </c>
      <c r="B364" t="s">
        <v>64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hidden="1" x14ac:dyDescent="0.2">
      <c r="A365" t="s">
        <v>77</v>
      </c>
      <c r="B365" t="s">
        <v>64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hidden="1" x14ac:dyDescent="0.2">
      <c r="A366" t="s">
        <v>77</v>
      </c>
      <c r="B366" t="s">
        <v>64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hidden="1" x14ac:dyDescent="0.2">
      <c r="A367" t="s">
        <v>77</v>
      </c>
      <c r="B367" t="s">
        <v>64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hidden="1" x14ac:dyDescent="0.2">
      <c r="A368" t="s">
        <v>77</v>
      </c>
      <c r="B368" t="s">
        <v>64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hidden="1" x14ac:dyDescent="0.2">
      <c r="A369" t="s">
        <v>77</v>
      </c>
      <c r="B369" t="s">
        <v>64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hidden="1" x14ac:dyDescent="0.2">
      <c r="A370" t="s">
        <v>77</v>
      </c>
      <c r="B370" t="s">
        <v>64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hidden="1" x14ac:dyDescent="0.2">
      <c r="A371" t="s">
        <v>77</v>
      </c>
      <c r="B371" t="s">
        <v>64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hidden="1" x14ac:dyDescent="0.2">
      <c r="A372" t="s">
        <v>77</v>
      </c>
      <c r="B372" t="s">
        <v>64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hidden="1" x14ac:dyDescent="0.2">
      <c r="A373" t="s">
        <v>77</v>
      </c>
      <c r="B373" t="s">
        <v>64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hidden="1" x14ac:dyDescent="0.2">
      <c r="A374" t="s">
        <v>77</v>
      </c>
      <c r="B374" t="s">
        <v>64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hidden="1" x14ac:dyDescent="0.2">
      <c r="A375" t="s">
        <v>77</v>
      </c>
      <c r="B375" t="s">
        <v>64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hidden="1" x14ac:dyDescent="0.2">
      <c r="A376" t="s">
        <v>77</v>
      </c>
      <c r="B376" t="s">
        <v>64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hidden="1" x14ac:dyDescent="0.2">
      <c r="A377" t="s">
        <v>77</v>
      </c>
      <c r="B377" t="s">
        <v>64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hidden="1" x14ac:dyDescent="0.2">
      <c r="A378" t="s">
        <v>77</v>
      </c>
      <c r="B378" t="s">
        <v>64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hidden="1" x14ac:dyDescent="0.2">
      <c r="A379" t="s">
        <v>77</v>
      </c>
      <c r="B379" t="s">
        <v>64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hidden="1" x14ac:dyDescent="0.2">
      <c r="A380" t="s">
        <v>77</v>
      </c>
      <c r="B380" t="s">
        <v>64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hidden="1" x14ac:dyDescent="0.2">
      <c r="A381" t="s">
        <v>77</v>
      </c>
      <c r="B381" t="s">
        <v>64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hidden="1" x14ac:dyDescent="0.2">
      <c r="A382" t="s">
        <v>77</v>
      </c>
      <c r="B382" t="s">
        <v>64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hidden="1" x14ac:dyDescent="0.2">
      <c r="A383" t="s">
        <v>77</v>
      </c>
      <c r="B383" t="s">
        <v>64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hidden="1" x14ac:dyDescent="0.2">
      <c r="A384" t="s">
        <v>77</v>
      </c>
      <c r="B384" t="s">
        <v>64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hidden="1" x14ac:dyDescent="0.2">
      <c r="A385" t="s">
        <v>77</v>
      </c>
      <c r="B385" t="s">
        <v>64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hidden="1" x14ac:dyDescent="0.2">
      <c r="A386" t="s">
        <v>77</v>
      </c>
      <c r="B386" t="s">
        <v>64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hidden="1" x14ac:dyDescent="0.2">
      <c r="A387" t="s">
        <v>77</v>
      </c>
      <c r="B387" t="s">
        <v>64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hidden="1" x14ac:dyDescent="0.2">
      <c r="A388" t="s">
        <v>77</v>
      </c>
      <c r="B388" t="s">
        <v>64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hidden="1" x14ac:dyDescent="0.2">
      <c r="A389" t="s">
        <v>77</v>
      </c>
      <c r="B389" t="s">
        <v>64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hidden="1" x14ac:dyDescent="0.2">
      <c r="A390" t="s">
        <v>77</v>
      </c>
      <c r="B390" t="s">
        <v>64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hidden="1" x14ac:dyDescent="0.2">
      <c r="A391" t="s">
        <v>77</v>
      </c>
      <c r="B391" t="s">
        <v>64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hidden="1" x14ac:dyDescent="0.2">
      <c r="A392" t="s">
        <v>77</v>
      </c>
      <c r="B392" t="s">
        <v>64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hidden="1" x14ac:dyDescent="0.2">
      <c r="A393" t="s">
        <v>77</v>
      </c>
      <c r="B393" t="s">
        <v>64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hidden="1" x14ac:dyDescent="0.2">
      <c r="A394" t="s">
        <v>77</v>
      </c>
      <c r="B394" t="s">
        <v>64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hidden="1" x14ac:dyDescent="0.2">
      <c r="A395" t="s">
        <v>77</v>
      </c>
      <c r="B395" t="s">
        <v>64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hidden="1" x14ac:dyDescent="0.2">
      <c r="A396" t="s">
        <v>77</v>
      </c>
      <c r="B396" t="s">
        <v>64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hidden="1" x14ac:dyDescent="0.2">
      <c r="A397" t="s">
        <v>77</v>
      </c>
      <c r="B397" t="s">
        <v>64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hidden="1" x14ac:dyDescent="0.2">
      <c r="A398" t="s">
        <v>77</v>
      </c>
      <c r="B398" t="s">
        <v>64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hidden="1" x14ac:dyDescent="0.2">
      <c r="A399" t="s">
        <v>77</v>
      </c>
      <c r="B399" t="s">
        <v>64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hidden="1" x14ac:dyDescent="0.2">
      <c r="A400" t="s">
        <v>77</v>
      </c>
      <c r="B400" t="s">
        <v>64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hidden="1" x14ac:dyDescent="0.2">
      <c r="A401" t="s">
        <v>77</v>
      </c>
      <c r="B401" t="s">
        <v>64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hidden="1" x14ac:dyDescent="0.2">
      <c r="A402" t="s">
        <v>78</v>
      </c>
      <c r="B402" t="s">
        <v>64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hidden="1" x14ac:dyDescent="0.2">
      <c r="A403" t="s">
        <v>78</v>
      </c>
      <c r="B403" t="s">
        <v>64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hidden="1" x14ac:dyDescent="0.2">
      <c r="A404" t="s">
        <v>78</v>
      </c>
      <c r="B404" t="s">
        <v>64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hidden="1" x14ac:dyDescent="0.2">
      <c r="A405" t="s">
        <v>78</v>
      </c>
      <c r="B405" t="s">
        <v>64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hidden="1" x14ac:dyDescent="0.2">
      <c r="A406" t="s">
        <v>78</v>
      </c>
      <c r="B406" t="s">
        <v>64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hidden="1" x14ac:dyDescent="0.2">
      <c r="A407" t="s">
        <v>78</v>
      </c>
      <c r="B407" t="s">
        <v>64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hidden="1" x14ac:dyDescent="0.2">
      <c r="A408" t="s">
        <v>78</v>
      </c>
      <c r="B408" t="s">
        <v>64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hidden="1" x14ac:dyDescent="0.2">
      <c r="A409" t="s">
        <v>78</v>
      </c>
      <c r="B409" t="s">
        <v>64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hidden="1" x14ac:dyDescent="0.2">
      <c r="A410" t="s">
        <v>78</v>
      </c>
      <c r="B410" t="s">
        <v>64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hidden="1" x14ac:dyDescent="0.2">
      <c r="A411" t="s">
        <v>78</v>
      </c>
      <c r="B411" t="s">
        <v>64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hidden="1" x14ac:dyDescent="0.2">
      <c r="A412" t="s">
        <v>78</v>
      </c>
      <c r="B412" t="s">
        <v>64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hidden="1" x14ac:dyDescent="0.2">
      <c r="A413" t="s">
        <v>78</v>
      </c>
      <c r="B413" t="s">
        <v>64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hidden="1" x14ac:dyDescent="0.2">
      <c r="A414" t="s">
        <v>78</v>
      </c>
      <c r="B414" t="s">
        <v>64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hidden="1" x14ac:dyDescent="0.2">
      <c r="A415" t="s">
        <v>78</v>
      </c>
      <c r="B415" t="s">
        <v>64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hidden="1" x14ac:dyDescent="0.2">
      <c r="A416" t="s">
        <v>78</v>
      </c>
      <c r="B416" t="s">
        <v>64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hidden="1" x14ac:dyDescent="0.2">
      <c r="A417" t="s">
        <v>78</v>
      </c>
      <c r="B417" t="s">
        <v>64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hidden="1" x14ac:dyDescent="0.2">
      <c r="A418" t="s">
        <v>78</v>
      </c>
      <c r="B418" t="s">
        <v>64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hidden="1" x14ac:dyDescent="0.2">
      <c r="A419" t="s">
        <v>78</v>
      </c>
      <c r="B419" t="s">
        <v>64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hidden="1" x14ac:dyDescent="0.2">
      <c r="A420" t="s">
        <v>78</v>
      </c>
      <c r="B420" t="s">
        <v>64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hidden="1" x14ac:dyDescent="0.2">
      <c r="A421" t="s">
        <v>78</v>
      </c>
      <c r="B421" t="s">
        <v>64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hidden="1" x14ac:dyDescent="0.2">
      <c r="A422" t="s">
        <v>78</v>
      </c>
      <c r="B422" t="s">
        <v>64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hidden="1" x14ac:dyDescent="0.2">
      <c r="A423" t="s">
        <v>78</v>
      </c>
      <c r="B423" t="s">
        <v>64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hidden="1" x14ac:dyDescent="0.2">
      <c r="A424" t="s">
        <v>78</v>
      </c>
      <c r="B424" t="s">
        <v>64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hidden="1" x14ac:dyDescent="0.2">
      <c r="A425" t="s">
        <v>78</v>
      </c>
      <c r="B425" t="s">
        <v>64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hidden="1" x14ac:dyDescent="0.2">
      <c r="A426" t="s">
        <v>78</v>
      </c>
      <c r="B426" t="s">
        <v>64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hidden="1" x14ac:dyDescent="0.2">
      <c r="A427" t="s">
        <v>78</v>
      </c>
      <c r="B427" t="s">
        <v>64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hidden="1" x14ac:dyDescent="0.2">
      <c r="A428" t="s">
        <v>78</v>
      </c>
      <c r="B428" t="s">
        <v>64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hidden="1" x14ac:dyDescent="0.2">
      <c r="A429" t="s">
        <v>78</v>
      </c>
      <c r="B429" t="s">
        <v>64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hidden="1" x14ac:dyDescent="0.2">
      <c r="A430" t="s">
        <v>78</v>
      </c>
      <c r="B430" t="s">
        <v>64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hidden="1" x14ac:dyDescent="0.2">
      <c r="A431" t="s">
        <v>78</v>
      </c>
      <c r="B431" t="s">
        <v>64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hidden="1" x14ac:dyDescent="0.2">
      <c r="A432" t="s">
        <v>78</v>
      </c>
      <c r="B432" t="s">
        <v>64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hidden="1" x14ac:dyDescent="0.2">
      <c r="A433" t="s">
        <v>78</v>
      </c>
      <c r="B433" t="s">
        <v>64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hidden="1" x14ac:dyDescent="0.2">
      <c r="A434" t="s">
        <v>78</v>
      </c>
      <c r="B434" t="s">
        <v>64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hidden="1" x14ac:dyDescent="0.2">
      <c r="A435" t="s">
        <v>78</v>
      </c>
      <c r="B435" t="s">
        <v>64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hidden="1" x14ac:dyDescent="0.2">
      <c r="A436" t="s">
        <v>78</v>
      </c>
      <c r="B436" t="s">
        <v>64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hidden="1" x14ac:dyDescent="0.2">
      <c r="A437" t="s">
        <v>78</v>
      </c>
      <c r="B437" t="s">
        <v>64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hidden="1" x14ac:dyDescent="0.2">
      <c r="A438" t="s">
        <v>78</v>
      </c>
      <c r="B438" t="s">
        <v>64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hidden="1" x14ac:dyDescent="0.2">
      <c r="A439" t="s">
        <v>78</v>
      </c>
      <c r="B439" t="s">
        <v>64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hidden="1" x14ac:dyDescent="0.2">
      <c r="A440" t="s">
        <v>78</v>
      </c>
      <c r="B440" t="s">
        <v>64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hidden="1" x14ac:dyDescent="0.2">
      <c r="A441" t="s">
        <v>78</v>
      </c>
      <c r="B441" t="s">
        <v>64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hidden="1" x14ac:dyDescent="0.2">
      <c r="A442" t="s">
        <v>78</v>
      </c>
      <c r="B442" t="s">
        <v>64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hidden="1" x14ac:dyDescent="0.2">
      <c r="A443" t="s">
        <v>78</v>
      </c>
      <c r="B443" t="s">
        <v>64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hidden="1" x14ac:dyDescent="0.2">
      <c r="A444" t="s">
        <v>78</v>
      </c>
      <c r="B444" t="s">
        <v>64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hidden="1" x14ac:dyDescent="0.2">
      <c r="A445" t="s">
        <v>78</v>
      </c>
      <c r="B445" t="s">
        <v>64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hidden="1" x14ac:dyDescent="0.2">
      <c r="A446" t="s">
        <v>78</v>
      </c>
      <c r="B446" t="s">
        <v>64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hidden="1" x14ac:dyDescent="0.2">
      <c r="A447" t="s">
        <v>78</v>
      </c>
      <c r="B447" t="s">
        <v>64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hidden="1" x14ac:dyDescent="0.2">
      <c r="A448" t="s">
        <v>78</v>
      </c>
      <c r="B448" t="s">
        <v>64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hidden="1" x14ac:dyDescent="0.2">
      <c r="A449" t="s">
        <v>78</v>
      </c>
      <c r="B449" t="s">
        <v>64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hidden="1" x14ac:dyDescent="0.2">
      <c r="A450" t="s">
        <v>78</v>
      </c>
      <c r="B450" t="s">
        <v>64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hidden="1" x14ac:dyDescent="0.2">
      <c r="A451" t="s">
        <v>78</v>
      </c>
      <c r="B451" t="s">
        <v>64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hidden="1" x14ac:dyDescent="0.2">
      <c r="A452" t="s">
        <v>78</v>
      </c>
      <c r="B452" t="s">
        <v>64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hidden="1" x14ac:dyDescent="0.2">
      <c r="A453" t="s">
        <v>78</v>
      </c>
      <c r="B453" t="s">
        <v>64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hidden="1" x14ac:dyDescent="0.2">
      <c r="A454" t="s">
        <v>78</v>
      </c>
      <c r="B454" t="s">
        <v>64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hidden="1" x14ac:dyDescent="0.2">
      <c r="A455" t="s">
        <v>78</v>
      </c>
      <c r="B455" t="s">
        <v>64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hidden="1" x14ac:dyDescent="0.2">
      <c r="A456" t="s">
        <v>78</v>
      </c>
      <c r="B456" t="s">
        <v>64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hidden="1" x14ac:dyDescent="0.2">
      <c r="A457" t="s">
        <v>78</v>
      </c>
      <c r="B457" t="s">
        <v>64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hidden="1" x14ac:dyDescent="0.2">
      <c r="A458" t="s">
        <v>78</v>
      </c>
      <c r="B458" t="s">
        <v>64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hidden="1" x14ac:dyDescent="0.2">
      <c r="A459" t="s">
        <v>78</v>
      </c>
      <c r="B459" t="s">
        <v>64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hidden="1" x14ac:dyDescent="0.2">
      <c r="A460" t="s">
        <v>78</v>
      </c>
      <c r="B460" t="s">
        <v>64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hidden="1" x14ac:dyDescent="0.2">
      <c r="A461" t="s">
        <v>78</v>
      </c>
      <c r="B461" t="s">
        <v>64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hidden="1" x14ac:dyDescent="0.2">
      <c r="A462" t="s">
        <v>78</v>
      </c>
      <c r="B462" t="s">
        <v>64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hidden="1" x14ac:dyDescent="0.2">
      <c r="A463" t="s">
        <v>78</v>
      </c>
      <c r="B463" t="s">
        <v>64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hidden="1" x14ac:dyDescent="0.2">
      <c r="A464" t="s">
        <v>78</v>
      </c>
      <c r="B464" t="s">
        <v>64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hidden="1" x14ac:dyDescent="0.2">
      <c r="A465" t="s">
        <v>78</v>
      </c>
      <c r="B465" t="s">
        <v>64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hidden="1" x14ac:dyDescent="0.2">
      <c r="A466" t="s">
        <v>78</v>
      </c>
      <c r="B466" t="s">
        <v>64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hidden="1" x14ac:dyDescent="0.2">
      <c r="A467" t="s">
        <v>78</v>
      </c>
      <c r="B467" t="s">
        <v>64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hidden="1" x14ac:dyDescent="0.2">
      <c r="A468" t="s">
        <v>78</v>
      </c>
      <c r="B468" t="s">
        <v>64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hidden="1" x14ac:dyDescent="0.2">
      <c r="A469" t="s">
        <v>78</v>
      </c>
      <c r="B469" t="s">
        <v>64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hidden="1" x14ac:dyDescent="0.2">
      <c r="A470" t="s">
        <v>78</v>
      </c>
      <c r="B470" t="s">
        <v>64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hidden="1" x14ac:dyDescent="0.2">
      <c r="A471" t="s">
        <v>78</v>
      </c>
      <c r="B471" t="s">
        <v>64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hidden="1" x14ac:dyDescent="0.2">
      <c r="A472" t="s">
        <v>78</v>
      </c>
      <c r="B472" t="s">
        <v>64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hidden="1" x14ac:dyDescent="0.2">
      <c r="A473" t="s">
        <v>78</v>
      </c>
      <c r="B473" t="s">
        <v>64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hidden="1" x14ac:dyDescent="0.2">
      <c r="A474" t="s">
        <v>78</v>
      </c>
      <c r="B474" t="s">
        <v>64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hidden="1" x14ac:dyDescent="0.2">
      <c r="A475" t="s">
        <v>78</v>
      </c>
      <c r="B475" t="s">
        <v>64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hidden="1" x14ac:dyDescent="0.2">
      <c r="A476" t="s">
        <v>78</v>
      </c>
      <c r="B476" t="s">
        <v>64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hidden="1" x14ac:dyDescent="0.2">
      <c r="A477" t="s">
        <v>78</v>
      </c>
      <c r="B477" t="s">
        <v>64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hidden="1" x14ac:dyDescent="0.2">
      <c r="A478" t="s">
        <v>78</v>
      </c>
      <c r="B478" t="s">
        <v>64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hidden="1" x14ac:dyDescent="0.2">
      <c r="A479" t="s">
        <v>78</v>
      </c>
      <c r="B479" t="s">
        <v>64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hidden="1" x14ac:dyDescent="0.2">
      <c r="A480" t="s">
        <v>78</v>
      </c>
      <c r="B480" t="s">
        <v>64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hidden="1" x14ac:dyDescent="0.2">
      <c r="A481" t="s">
        <v>78</v>
      </c>
      <c r="B481" t="s">
        <v>64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hidden="1" x14ac:dyDescent="0.2">
      <c r="A482" t="s">
        <v>78</v>
      </c>
      <c r="B482" t="s">
        <v>64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hidden="1" x14ac:dyDescent="0.2">
      <c r="A483" t="s">
        <v>78</v>
      </c>
      <c r="B483" t="s">
        <v>64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hidden="1" x14ac:dyDescent="0.2">
      <c r="A484" t="s">
        <v>78</v>
      </c>
      <c r="B484" t="s">
        <v>64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hidden="1" x14ac:dyDescent="0.2">
      <c r="A485" t="s">
        <v>78</v>
      </c>
      <c r="B485" t="s">
        <v>64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hidden="1" x14ac:dyDescent="0.2">
      <c r="A486" t="s">
        <v>78</v>
      </c>
      <c r="B486" t="s">
        <v>64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hidden="1" x14ac:dyDescent="0.2">
      <c r="A487" t="s">
        <v>78</v>
      </c>
      <c r="B487" t="s">
        <v>64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hidden="1" x14ac:dyDescent="0.2">
      <c r="A488" t="s">
        <v>78</v>
      </c>
      <c r="B488" t="s">
        <v>64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hidden="1" x14ac:dyDescent="0.2">
      <c r="A489" t="s">
        <v>78</v>
      </c>
      <c r="B489" t="s">
        <v>64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hidden="1" x14ac:dyDescent="0.2">
      <c r="A490" t="s">
        <v>78</v>
      </c>
      <c r="B490" t="s">
        <v>64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hidden="1" x14ac:dyDescent="0.2">
      <c r="A491" t="s">
        <v>78</v>
      </c>
      <c r="B491" t="s">
        <v>64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hidden="1" x14ac:dyDescent="0.2">
      <c r="A492" t="s">
        <v>78</v>
      </c>
      <c r="B492" t="s">
        <v>64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hidden="1" x14ac:dyDescent="0.2">
      <c r="A493" t="s">
        <v>78</v>
      </c>
      <c r="B493" t="s">
        <v>64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hidden="1" x14ac:dyDescent="0.2">
      <c r="A494" t="s">
        <v>78</v>
      </c>
      <c r="B494" t="s">
        <v>64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hidden="1" x14ac:dyDescent="0.2">
      <c r="A495" t="s">
        <v>78</v>
      </c>
      <c r="B495" t="s">
        <v>64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hidden="1" x14ac:dyDescent="0.2">
      <c r="A496" t="s">
        <v>78</v>
      </c>
      <c r="B496" t="s">
        <v>64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hidden="1" x14ac:dyDescent="0.2">
      <c r="A497" t="s">
        <v>78</v>
      </c>
      <c r="B497" t="s">
        <v>64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hidden="1" x14ac:dyDescent="0.2">
      <c r="A498" t="s">
        <v>78</v>
      </c>
      <c r="B498" t="s">
        <v>64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hidden="1" x14ac:dyDescent="0.2">
      <c r="A499" t="s">
        <v>78</v>
      </c>
      <c r="B499" t="s">
        <v>64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hidden="1" x14ac:dyDescent="0.2">
      <c r="A500" t="s">
        <v>78</v>
      </c>
      <c r="B500" t="s">
        <v>64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hidden="1" x14ac:dyDescent="0.2">
      <c r="A501" t="s">
        <v>78</v>
      </c>
      <c r="B501" t="s">
        <v>64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hidden="1" x14ac:dyDescent="0.2">
      <c r="A502" t="s">
        <v>79</v>
      </c>
      <c r="B502" t="s">
        <v>64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hidden="1" x14ac:dyDescent="0.2">
      <c r="A503" t="s">
        <v>79</v>
      </c>
      <c r="B503" t="s">
        <v>64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hidden="1" x14ac:dyDescent="0.2">
      <c r="A504" t="s">
        <v>79</v>
      </c>
      <c r="B504" t="s">
        <v>64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hidden="1" x14ac:dyDescent="0.2">
      <c r="A505" t="s">
        <v>79</v>
      </c>
      <c r="B505" t="s">
        <v>64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hidden="1" x14ac:dyDescent="0.2">
      <c r="A506" t="s">
        <v>79</v>
      </c>
      <c r="B506" t="s">
        <v>64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hidden="1" x14ac:dyDescent="0.2">
      <c r="A507" t="s">
        <v>79</v>
      </c>
      <c r="B507" t="s">
        <v>64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hidden="1" x14ac:dyDescent="0.2">
      <c r="A508" t="s">
        <v>79</v>
      </c>
      <c r="B508" t="s">
        <v>64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hidden="1" x14ac:dyDescent="0.2">
      <c r="A509" t="s">
        <v>79</v>
      </c>
      <c r="B509" t="s">
        <v>64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hidden="1" x14ac:dyDescent="0.2">
      <c r="A510" t="s">
        <v>79</v>
      </c>
      <c r="B510" t="s">
        <v>64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hidden="1" x14ac:dyDescent="0.2">
      <c r="A511" t="s">
        <v>79</v>
      </c>
      <c r="B511" t="s">
        <v>64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hidden="1" x14ac:dyDescent="0.2">
      <c r="A512" t="s">
        <v>79</v>
      </c>
      <c r="B512" t="s">
        <v>64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hidden="1" x14ac:dyDescent="0.2">
      <c r="A513" t="s">
        <v>79</v>
      </c>
      <c r="B513" t="s">
        <v>64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hidden="1" x14ac:dyDescent="0.2">
      <c r="A514" t="s">
        <v>79</v>
      </c>
      <c r="B514" t="s">
        <v>64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hidden="1" x14ac:dyDescent="0.2">
      <c r="A515" t="s">
        <v>79</v>
      </c>
      <c r="B515" t="s">
        <v>64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hidden="1" x14ac:dyDescent="0.2">
      <c r="A516" t="s">
        <v>79</v>
      </c>
      <c r="B516" t="s">
        <v>64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hidden="1" x14ac:dyDescent="0.2">
      <c r="A517" t="s">
        <v>79</v>
      </c>
      <c r="B517" t="s">
        <v>64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hidden="1" x14ac:dyDescent="0.2">
      <c r="A518" t="s">
        <v>79</v>
      </c>
      <c r="B518" t="s">
        <v>64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hidden="1" x14ac:dyDescent="0.2">
      <c r="A519" t="s">
        <v>79</v>
      </c>
      <c r="B519" t="s">
        <v>64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hidden="1" x14ac:dyDescent="0.2">
      <c r="A520" t="s">
        <v>79</v>
      </c>
      <c r="B520" t="s">
        <v>64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hidden="1" x14ac:dyDescent="0.2">
      <c r="A521" t="s">
        <v>79</v>
      </c>
      <c r="B521" t="s">
        <v>64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hidden="1" x14ac:dyDescent="0.2">
      <c r="A522" t="s">
        <v>79</v>
      </c>
      <c r="B522" t="s">
        <v>64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hidden="1" x14ac:dyDescent="0.2">
      <c r="A523" t="s">
        <v>79</v>
      </c>
      <c r="B523" t="s">
        <v>64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hidden="1" x14ac:dyDescent="0.2">
      <c r="A524" t="s">
        <v>79</v>
      </c>
      <c r="B524" t="s">
        <v>64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hidden="1" x14ac:dyDescent="0.2">
      <c r="A525" t="s">
        <v>79</v>
      </c>
      <c r="B525" t="s">
        <v>64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hidden="1" x14ac:dyDescent="0.2">
      <c r="A526" t="s">
        <v>79</v>
      </c>
      <c r="B526" t="s">
        <v>64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hidden="1" x14ac:dyDescent="0.2">
      <c r="A527" t="s">
        <v>79</v>
      </c>
      <c r="B527" t="s">
        <v>64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hidden="1" x14ac:dyDescent="0.2">
      <c r="A528" t="s">
        <v>79</v>
      </c>
      <c r="B528" t="s">
        <v>64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hidden="1" x14ac:dyDescent="0.2">
      <c r="A529" t="s">
        <v>79</v>
      </c>
      <c r="B529" t="s">
        <v>64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hidden="1" x14ac:dyDescent="0.2">
      <c r="A530" t="s">
        <v>79</v>
      </c>
      <c r="B530" t="s">
        <v>64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hidden="1" x14ac:dyDescent="0.2">
      <c r="A531" t="s">
        <v>79</v>
      </c>
      <c r="B531" t="s">
        <v>64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hidden="1" x14ac:dyDescent="0.2">
      <c r="A532" t="s">
        <v>79</v>
      </c>
      <c r="B532" t="s">
        <v>64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hidden="1" x14ac:dyDescent="0.2">
      <c r="A533" t="s">
        <v>79</v>
      </c>
      <c r="B533" t="s">
        <v>64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hidden="1" x14ac:dyDescent="0.2">
      <c r="A534" t="s">
        <v>79</v>
      </c>
      <c r="B534" t="s">
        <v>64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hidden="1" x14ac:dyDescent="0.2">
      <c r="A535" t="s">
        <v>79</v>
      </c>
      <c r="B535" t="s">
        <v>64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hidden="1" x14ac:dyDescent="0.2">
      <c r="A536" t="s">
        <v>79</v>
      </c>
      <c r="B536" t="s">
        <v>64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hidden="1" x14ac:dyDescent="0.2">
      <c r="A537" t="s">
        <v>79</v>
      </c>
      <c r="B537" t="s">
        <v>64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hidden="1" x14ac:dyDescent="0.2">
      <c r="A538" t="s">
        <v>79</v>
      </c>
      <c r="B538" t="s">
        <v>64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hidden="1" x14ac:dyDescent="0.2">
      <c r="A539" t="s">
        <v>79</v>
      </c>
      <c r="B539" t="s">
        <v>64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hidden="1" x14ac:dyDescent="0.2">
      <c r="A540" t="s">
        <v>79</v>
      </c>
      <c r="B540" t="s">
        <v>64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hidden="1" x14ac:dyDescent="0.2">
      <c r="A541" t="s">
        <v>79</v>
      </c>
      <c r="B541" t="s">
        <v>64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hidden="1" x14ac:dyDescent="0.2">
      <c r="A542" t="s">
        <v>79</v>
      </c>
      <c r="B542" t="s">
        <v>64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hidden="1" x14ac:dyDescent="0.2">
      <c r="A543" t="s">
        <v>79</v>
      </c>
      <c r="B543" t="s">
        <v>64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hidden="1" x14ac:dyDescent="0.2">
      <c r="A544" t="s">
        <v>79</v>
      </c>
      <c r="B544" t="s">
        <v>64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hidden="1" x14ac:dyDescent="0.2">
      <c r="A545" t="s">
        <v>79</v>
      </c>
      <c r="B545" t="s">
        <v>64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hidden="1" x14ac:dyDescent="0.2">
      <c r="A546" t="s">
        <v>79</v>
      </c>
      <c r="B546" t="s">
        <v>64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hidden="1" x14ac:dyDescent="0.2">
      <c r="A547" t="s">
        <v>79</v>
      </c>
      <c r="B547" t="s">
        <v>64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hidden="1" x14ac:dyDescent="0.2">
      <c r="A548" t="s">
        <v>79</v>
      </c>
      <c r="B548" t="s">
        <v>64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hidden="1" x14ac:dyDescent="0.2">
      <c r="A549" t="s">
        <v>79</v>
      </c>
      <c r="B549" t="s">
        <v>64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hidden="1" x14ac:dyDescent="0.2">
      <c r="A550" t="s">
        <v>79</v>
      </c>
      <c r="B550" t="s">
        <v>64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hidden="1" x14ac:dyDescent="0.2">
      <c r="A551" t="s">
        <v>79</v>
      </c>
      <c r="B551" t="s">
        <v>64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hidden="1" x14ac:dyDescent="0.2">
      <c r="A552" t="s">
        <v>79</v>
      </c>
      <c r="B552" t="s">
        <v>64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hidden="1" x14ac:dyDescent="0.2">
      <c r="A553" t="s">
        <v>79</v>
      </c>
      <c r="B553" t="s">
        <v>64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hidden="1" x14ac:dyDescent="0.2">
      <c r="A554" t="s">
        <v>79</v>
      </c>
      <c r="B554" t="s">
        <v>64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hidden="1" x14ac:dyDescent="0.2">
      <c r="A555" t="s">
        <v>79</v>
      </c>
      <c r="B555" t="s">
        <v>64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hidden="1" x14ac:dyDescent="0.2">
      <c r="A556" t="s">
        <v>79</v>
      </c>
      <c r="B556" t="s">
        <v>64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hidden="1" x14ac:dyDescent="0.2">
      <c r="A557" t="s">
        <v>79</v>
      </c>
      <c r="B557" t="s">
        <v>64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hidden="1" x14ac:dyDescent="0.2">
      <c r="A558" t="s">
        <v>79</v>
      </c>
      <c r="B558" t="s">
        <v>64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hidden="1" x14ac:dyDescent="0.2">
      <c r="A559" t="s">
        <v>79</v>
      </c>
      <c r="B559" t="s">
        <v>64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hidden="1" x14ac:dyDescent="0.2">
      <c r="A560" t="s">
        <v>79</v>
      </c>
      <c r="B560" t="s">
        <v>64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hidden="1" x14ac:dyDescent="0.2">
      <c r="A561" t="s">
        <v>79</v>
      </c>
      <c r="B561" t="s">
        <v>64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hidden="1" x14ac:dyDescent="0.2">
      <c r="A562" t="s">
        <v>79</v>
      </c>
      <c r="B562" t="s">
        <v>64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hidden="1" x14ac:dyDescent="0.2">
      <c r="A563" t="s">
        <v>79</v>
      </c>
      <c r="B563" t="s">
        <v>64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hidden="1" x14ac:dyDescent="0.2">
      <c r="A564" t="s">
        <v>79</v>
      </c>
      <c r="B564" t="s">
        <v>64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hidden="1" x14ac:dyDescent="0.2">
      <c r="A565" t="s">
        <v>79</v>
      </c>
      <c r="B565" t="s">
        <v>64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hidden="1" x14ac:dyDescent="0.2">
      <c r="A566" t="s">
        <v>79</v>
      </c>
      <c r="B566" t="s">
        <v>64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hidden="1" x14ac:dyDescent="0.2">
      <c r="A567" t="s">
        <v>79</v>
      </c>
      <c r="B567" t="s">
        <v>64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hidden="1" x14ac:dyDescent="0.2">
      <c r="A568" t="s">
        <v>79</v>
      </c>
      <c r="B568" t="s">
        <v>64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hidden="1" x14ac:dyDescent="0.2">
      <c r="A569" t="s">
        <v>79</v>
      </c>
      <c r="B569" t="s">
        <v>64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hidden="1" x14ac:dyDescent="0.2">
      <c r="A570" t="s">
        <v>79</v>
      </c>
      <c r="B570" t="s">
        <v>64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hidden="1" x14ac:dyDescent="0.2">
      <c r="A571" t="s">
        <v>79</v>
      </c>
      <c r="B571" t="s">
        <v>64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hidden="1" x14ac:dyDescent="0.2">
      <c r="A572" t="s">
        <v>79</v>
      </c>
      <c r="B572" t="s">
        <v>64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hidden="1" x14ac:dyDescent="0.2">
      <c r="A573" t="s">
        <v>79</v>
      </c>
      <c r="B573" t="s">
        <v>64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hidden="1" x14ac:dyDescent="0.2">
      <c r="A574" t="s">
        <v>79</v>
      </c>
      <c r="B574" t="s">
        <v>64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hidden="1" x14ac:dyDescent="0.2">
      <c r="A575" t="s">
        <v>79</v>
      </c>
      <c r="B575" t="s">
        <v>64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hidden="1" x14ac:dyDescent="0.2">
      <c r="A576" t="s">
        <v>79</v>
      </c>
      <c r="B576" t="s">
        <v>64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hidden="1" x14ac:dyDescent="0.2">
      <c r="A577" t="s">
        <v>79</v>
      </c>
      <c r="B577" t="s">
        <v>64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hidden="1" x14ac:dyDescent="0.2">
      <c r="A578" t="s">
        <v>79</v>
      </c>
      <c r="B578" t="s">
        <v>64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hidden="1" x14ac:dyDescent="0.2">
      <c r="A579" t="s">
        <v>79</v>
      </c>
      <c r="B579" t="s">
        <v>64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hidden="1" x14ac:dyDescent="0.2">
      <c r="A580" t="s">
        <v>79</v>
      </c>
      <c r="B580" t="s">
        <v>64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hidden="1" x14ac:dyDescent="0.2">
      <c r="A581" t="s">
        <v>79</v>
      </c>
      <c r="B581" t="s">
        <v>64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hidden="1" x14ac:dyDescent="0.2">
      <c r="A582" t="s">
        <v>79</v>
      </c>
      <c r="B582" t="s">
        <v>64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hidden="1" x14ac:dyDescent="0.2">
      <c r="A583" t="s">
        <v>79</v>
      </c>
      <c r="B583" t="s">
        <v>64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hidden="1" x14ac:dyDescent="0.2">
      <c r="A584" t="s">
        <v>79</v>
      </c>
      <c r="B584" t="s">
        <v>64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hidden="1" x14ac:dyDescent="0.2">
      <c r="A585" t="s">
        <v>79</v>
      </c>
      <c r="B585" t="s">
        <v>64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hidden="1" x14ac:dyDescent="0.2">
      <c r="A586" t="s">
        <v>79</v>
      </c>
      <c r="B586" t="s">
        <v>64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hidden="1" x14ac:dyDescent="0.2">
      <c r="A587" t="s">
        <v>79</v>
      </c>
      <c r="B587" t="s">
        <v>64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hidden="1" x14ac:dyDescent="0.2">
      <c r="A588" t="s">
        <v>79</v>
      </c>
      <c r="B588" t="s">
        <v>64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hidden="1" x14ac:dyDescent="0.2">
      <c r="A589" t="s">
        <v>79</v>
      </c>
      <c r="B589" t="s">
        <v>64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hidden="1" x14ac:dyDescent="0.2">
      <c r="A590" t="s">
        <v>79</v>
      </c>
      <c r="B590" t="s">
        <v>64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hidden="1" x14ac:dyDescent="0.2">
      <c r="A591" t="s">
        <v>79</v>
      </c>
      <c r="B591" t="s">
        <v>64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hidden="1" x14ac:dyDescent="0.2">
      <c r="A592" t="s">
        <v>79</v>
      </c>
      <c r="B592" t="s">
        <v>64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hidden="1" x14ac:dyDescent="0.2">
      <c r="A593" t="s">
        <v>79</v>
      </c>
      <c r="B593" t="s">
        <v>64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hidden="1" x14ac:dyDescent="0.2">
      <c r="A594" t="s">
        <v>79</v>
      </c>
      <c r="B594" t="s">
        <v>64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hidden="1" x14ac:dyDescent="0.2">
      <c r="A595" t="s">
        <v>79</v>
      </c>
      <c r="B595" t="s">
        <v>64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hidden="1" x14ac:dyDescent="0.2">
      <c r="A596" t="s">
        <v>79</v>
      </c>
      <c r="B596" t="s">
        <v>64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hidden="1" x14ac:dyDescent="0.2">
      <c r="A597" t="s">
        <v>79</v>
      </c>
      <c r="B597" t="s">
        <v>64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hidden="1" x14ac:dyDescent="0.2">
      <c r="A598" t="s">
        <v>79</v>
      </c>
      <c r="B598" t="s">
        <v>64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hidden="1" x14ac:dyDescent="0.2">
      <c r="A599" t="s">
        <v>79</v>
      </c>
      <c r="B599" t="s">
        <v>64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hidden="1" x14ac:dyDescent="0.2">
      <c r="A600" t="s">
        <v>79</v>
      </c>
      <c r="B600" t="s">
        <v>64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hidden="1" x14ac:dyDescent="0.2">
      <c r="A601" t="s">
        <v>79</v>
      </c>
      <c r="B601" t="s">
        <v>64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hidden="1" x14ac:dyDescent="0.2">
      <c r="A602" t="s">
        <v>97</v>
      </c>
      <c r="B602" t="s">
        <v>64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hidden="1" x14ac:dyDescent="0.2">
      <c r="A603" t="s">
        <v>97</v>
      </c>
      <c r="B603" t="s">
        <v>64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hidden="1" x14ac:dyDescent="0.2">
      <c r="A604" t="s">
        <v>97</v>
      </c>
      <c r="B604" t="s">
        <v>64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hidden="1" x14ac:dyDescent="0.2">
      <c r="A605" t="s">
        <v>97</v>
      </c>
      <c r="B605" t="s">
        <v>64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hidden="1" x14ac:dyDescent="0.2">
      <c r="A606" t="s">
        <v>97</v>
      </c>
      <c r="B606" t="s">
        <v>64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hidden="1" x14ac:dyDescent="0.2">
      <c r="A607" t="s">
        <v>97</v>
      </c>
      <c r="B607" t="s">
        <v>64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hidden="1" x14ac:dyDescent="0.2">
      <c r="A608" t="s">
        <v>97</v>
      </c>
      <c r="B608" t="s">
        <v>64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hidden="1" x14ac:dyDescent="0.2">
      <c r="A609" t="s">
        <v>97</v>
      </c>
      <c r="B609" t="s">
        <v>64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hidden="1" x14ac:dyDescent="0.2">
      <c r="A610" t="s">
        <v>97</v>
      </c>
      <c r="B610" t="s">
        <v>64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hidden="1" x14ac:dyDescent="0.2">
      <c r="A611" t="s">
        <v>97</v>
      </c>
      <c r="B611" t="s">
        <v>64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hidden="1" x14ac:dyDescent="0.2">
      <c r="A612" t="s">
        <v>97</v>
      </c>
      <c r="B612" t="s">
        <v>64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hidden="1" x14ac:dyDescent="0.2">
      <c r="A613" t="s">
        <v>97</v>
      </c>
      <c r="B613" t="s">
        <v>64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hidden="1" x14ac:dyDescent="0.2">
      <c r="A614" t="s">
        <v>97</v>
      </c>
      <c r="B614" t="s">
        <v>64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hidden="1" x14ac:dyDescent="0.2">
      <c r="A615" t="s">
        <v>97</v>
      </c>
      <c r="B615" t="s">
        <v>64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hidden="1" x14ac:dyDescent="0.2">
      <c r="A616" t="s">
        <v>97</v>
      </c>
      <c r="B616" t="s">
        <v>64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hidden="1" x14ac:dyDescent="0.2">
      <c r="A617" t="s">
        <v>97</v>
      </c>
      <c r="B617" t="s">
        <v>64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hidden="1" x14ac:dyDescent="0.2">
      <c r="A618" t="s">
        <v>97</v>
      </c>
      <c r="B618" t="s">
        <v>64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hidden="1" x14ac:dyDescent="0.2">
      <c r="A619" t="s">
        <v>97</v>
      </c>
      <c r="B619" t="s">
        <v>64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hidden="1" x14ac:dyDescent="0.2">
      <c r="A620" t="s">
        <v>97</v>
      </c>
      <c r="B620" t="s">
        <v>64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hidden="1" x14ac:dyDescent="0.2">
      <c r="A621" t="s">
        <v>97</v>
      </c>
      <c r="B621" t="s">
        <v>64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hidden="1" x14ac:dyDescent="0.2">
      <c r="A622" t="s">
        <v>97</v>
      </c>
      <c r="B622" t="s">
        <v>64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hidden="1" x14ac:dyDescent="0.2">
      <c r="A623" t="s">
        <v>97</v>
      </c>
      <c r="B623" t="s">
        <v>64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hidden="1" x14ac:dyDescent="0.2">
      <c r="A624" t="s">
        <v>97</v>
      </c>
      <c r="B624" t="s">
        <v>64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hidden="1" x14ac:dyDescent="0.2">
      <c r="A625" t="s">
        <v>97</v>
      </c>
      <c r="B625" t="s">
        <v>64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hidden="1" x14ac:dyDescent="0.2">
      <c r="A626" t="s">
        <v>97</v>
      </c>
      <c r="B626" t="s">
        <v>64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hidden="1" x14ac:dyDescent="0.2">
      <c r="A627" t="s">
        <v>97</v>
      </c>
      <c r="B627" t="s">
        <v>64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hidden="1" x14ac:dyDescent="0.2">
      <c r="A628" t="s">
        <v>97</v>
      </c>
      <c r="B628" t="s">
        <v>64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hidden="1" x14ac:dyDescent="0.2">
      <c r="A629" t="s">
        <v>97</v>
      </c>
      <c r="B629" t="s">
        <v>64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hidden="1" x14ac:dyDescent="0.2">
      <c r="A630" t="s">
        <v>97</v>
      </c>
      <c r="B630" t="s">
        <v>64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hidden="1" x14ac:dyDescent="0.2">
      <c r="A631" t="s">
        <v>97</v>
      </c>
      <c r="B631" t="s">
        <v>64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hidden="1" x14ac:dyDescent="0.2">
      <c r="A632" t="s">
        <v>97</v>
      </c>
      <c r="B632" t="s">
        <v>64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hidden="1" x14ac:dyDescent="0.2">
      <c r="A633" t="s">
        <v>97</v>
      </c>
      <c r="B633" t="s">
        <v>64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hidden="1" x14ac:dyDescent="0.2">
      <c r="A634" t="s">
        <v>97</v>
      </c>
      <c r="B634" t="s">
        <v>64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hidden="1" x14ac:dyDescent="0.2">
      <c r="A635" t="s">
        <v>97</v>
      </c>
      <c r="B635" t="s">
        <v>64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hidden="1" x14ac:dyDescent="0.2">
      <c r="A636" t="s">
        <v>97</v>
      </c>
      <c r="B636" t="s">
        <v>64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hidden="1" x14ac:dyDescent="0.2">
      <c r="A637" t="s">
        <v>97</v>
      </c>
      <c r="B637" t="s">
        <v>64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hidden="1" x14ac:dyDescent="0.2">
      <c r="A638" t="s">
        <v>97</v>
      </c>
      <c r="B638" t="s">
        <v>64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hidden="1" x14ac:dyDescent="0.2">
      <c r="A639" t="s">
        <v>97</v>
      </c>
      <c r="B639" t="s">
        <v>64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hidden="1" x14ac:dyDescent="0.2">
      <c r="A640" t="s">
        <v>97</v>
      </c>
      <c r="B640" t="s">
        <v>64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hidden="1" x14ac:dyDescent="0.2">
      <c r="A641" t="s">
        <v>97</v>
      </c>
      <c r="B641" t="s">
        <v>64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hidden="1" x14ac:dyDescent="0.2">
      <c r="A642" t="s">
        <v>97</v>
      </c>
      <c r="B642" t="s">
        <v>64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hidden="1" x14ac:dyDescent="0.2">
      <c r="A643" t="s">
        <v>97</v>
      </c>
      <c r="B643" t="s">
        <v>64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hidden="1" x14ac:dyDescent="0.2">
      <c r="A644" t="s">
        <v>97</v>
      </c>
      <c r="B644" t="s">
        <v>64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hidden="1" x14ac:dyDescent="0.2">
      <c r="A645" t="s">
        <v>97</v>
      </c>
      <c r="B645" t="s">
        <v>64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hidden="1" x14ac:dyDescent="0.2">
      <c r="A646" t="s">
        <v>97</v>
      </c>
      <c r="B646" t="s">
        <v>64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hidden="1" x14ac:dyDescent="0.2">
      <c r="A647" t="s">
        <v>97</v>
      </c>
      <c r="B647" t="s">
        <v>64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hidden="1" x14ac:dyDescent="0.2">
      <c r="A648" t="s">
        <v>97</v>
      </c>
      <c r="B648" t="s">
        <v>64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hidden="1" x14ac:dyDescent="0.2">
      <c r="A649" t="s">
        <v>97</v>
      </c>
      <c r="B649" t="s">
        <v>64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hidden="1" x14ac:dyDescent="0.2">
      <c r="A650" t="s">
        <v>97</v>
      </c>
      <c r="B650" t="s">
        <v>64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hidden="1" x14ac:dyDescent="0.2">
      <c r="A651" t="s">
        <v>97</v>
      </c>
      <c r="B651" t="s">
        <v>64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hidden="1" x14ac:dyDescent="0.2">
      <c r="A652" t="s">
        <v>97</v>
      </c>
      <c r="B652" t="s">
        <v>64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hidden="1" x14ac:dyDescent="0.2">
      <c r="A653" t="s">
        <v>97</v>
      </c>
      <c r="B653" t="s">
        <v>64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hidden="1" x14ac:dyDescent="0.2">
      <c r="A654" t="s">
        <v>97</v>
      </c>
      <c r="B654" t="s">
        <v>64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hidden="1" x14ac:dyDescent="0.2">
      <c r="A655" t="s">
        <v>97</v>
      </c>
      <c r="B655" t="s">
        <v>64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hidden="1" x14ac:dyDescent="0.2">
      <c r="A656" t="s">
        <v>97</v>
      </c>
      <c r="B656" t="s">
        <v>64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hidden="1" x14ac:dyDescent="0.2">
      <c r="A657" t="s">
        <v>97</v>
      </c>
      <c r="B657" t="s">
        <v>64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hidden="1" x14ac:dyDescent="0.2">
      <c r="A658" t="s">
        <v>97</v>
      </c>
      <c r="B658" t="s">
        <v>64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hidden="1" x14ac:dyDescent="0.2">
      <c r="A659" t="s">
        <v>97</v>
      </c>
      <c r="B659" t="s">
        <v>64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hidden="1" x14ac:dyDescent="0.2">
      <c r="A660" t="s">
        <v>97</v>
      </c>
      <c r="B660" t="s">
        <v>64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hidden="1" x14ac:dyDescent="0.2">
      <c r="A661" t="s">
        <v>97</v>
      </c>
      <c r="B661" t="s">
        <v>64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hidden="1" x14ac:dyDescent="0.2">
      <c r="A662" t="s">
        <v>97</v>
      </c>
      <c r="B662" t="s">
        <v>64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hidden="1" x14ac:dyDescent="0.2">
      <c r="A663" t="s">
        <v>97</v>
      </c>
      <c r="B663" t="s">
        <v>64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hidden="1" x14ac:dyDescent="0.2">
      <c r="A664" t="s">
        <v>97</v>
      </c>
      <c r="B664" t="s">
        <v>64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hidden="1" x14ac:dyDescent="0.2">
      <c r="A665" t="s">
        <v>97</v>
      </c>
      <c r="B665" t="s">
        <v>64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hidden="1" x14ac:dyDescent="0.2">
      <c r="A666" t="s">
        <v>97</v>
      </c>
      <c r="B666" t="s">
        <v>64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hidden="1" x14ac:dyDescent="0.2">
      <c r="A667" t="s">
        <v>97</v>
      </c>
      <c r="B667" t="s">
        <v>64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hidden="1" x14ac:dyDescent="0.2">
      <c r="A668" t="s">
        <v>97</v>
      </c>
      <c r="B668" t="s">
        <v>64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hidden="1" x14ac:dyDescent="0.2">
      <c r="A669" t="s">
        <v>97</v>
      </c>
      <c r="B669" t="s">
        <v>64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hidden="1" x14ac:dyDescent="0.2">
      <c r="A670" t="s">
        <v>97</v>
      </c>
      <c r="B670" t="s">
        <v>64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hidden="1" x14ac:dyDescent="0.2">
      <c r="A671" t="s">
        <v>97</v>
      </c>
      <c r="B671" t="s">
        <v>64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hidden="1" x14ac:dyDescent="0.2">
      <c r="A672" t="s">
        <v>97</v>
      </c>
      <c r="B672" t="s">
        <v>64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hidden="1" x14ac:dyDescent="0.2">
      <c r="A673" t="s">
        <v>97</v>
      </c>
      <c r="B673" t="s">
        <v>64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hidden="1" x14ac:dyDescent="0.2">
      <c r="A674" t="s">
        <v>97</v>
      </c>
      <c r="B674" t="s">
        <v>64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hidden="1" x14ac:dyDescent="0.2">
      <c r="A675" t="s">
        <v>97</v>
      </c>
      <c r="B675" t="s">
        <v>64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hidden="1" x14ac:dyDescent="0.2">
      <c r="A676" t="s">
        <v>97</v>
      </c>
      <c r="B676" t="s">
        <v>64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hidden="1" x14ac:dyDescent="0.2">
      <c r="A677" t="s">
        <v>97</v>
      </c>
      <c r="B677" t="s">
        <v>64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hidden="1" x14ac:dyDescent="0.2">
      <c r="A678" t="s">
        <v>97</v>
      </c>
      <c r="B678" t="s">
        <v>64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hidden="1" x14ac:dyDescent="0.2">
      <c r="A679" t="s">
        <v>97</v>
      </c>
      <c r="B679" t="s">
        <v>64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hidden="1" x14ac:dyDescent="0.2">
      <c r="A680" t="s">
        <v>97</v>
      </c>
      <c r="B680" t="s">
        <v>64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hidden="1" x14ac:dyDescent="0.2">
      <c r="A681" t="s">
        <v>97</v>
      </c>
      <c r="B681" t="s">
        <v>64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hidden="1" x14ac:dyDescent="0.2">
      <c r="A682" t="s">
        <v>97</v>
      </c>
      <c r="B682" t="s">
        <v>64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hidden="1" x14ac:dyDescent="0.2">
      <c r="A683" t="s">
        <v>97</v>
      </c>
      <c r="B683" t="s">
        <v>64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hidden="1" x14ac:dyDescent="0.2">
      <c r="A684" t="s">
        <v>97</v>
      </c>
      <c r="B684" t="s">
        <v>64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hidden="1" x14ac:dyDescent="0.2">
      <c r="A685" t="s">
        <v>97</v>
      </c>
      <c r="B685" t="s">
        <v>64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hidden="1" x14ac:dyDescent="0.2">
      <c r="A686" t="s">
        <v>97</v>
      </c>
      <c r="B686" t="s">
        <v>64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hidden="1" x14ac:dyDescent="0.2">
      <c r="A687" t="s">
        <v>97</v>
      </c>
      <c r="B687" t="s">
        <v>64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hidden="1" x14ac:dyDescent="0.2">
      <c r="A688" t="s">
        <v>97</v>
      </c>
      <c r="B688" t="s">
        <v>64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hidden="1" x14ac:dyDescent="0.2">
      <c r="A689" t="s">
        <v>97</v>
      </c>
      <c r="B689" t="s">
        <v>64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hidden="1" x14ac:dyDescent="0.2">
      <c r="A690" t="s">
        <v>97</v>
      </c>
      <c r="B690" t="s">
        <v>64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hidden="1" x14ac:dyDescent="0.2">
      <c r="A691" t="s">
        <v>97</v>
      </c>
      <c r="B691" t="s">
        <v>64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hidden="1" x14ac:dyDescent="0.2">
      <c r="A692" t="s">
        <v>97</v>
      </c>
      <c r="B692" t="s">
        <v>64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hidden="1" x14ac:dyDescent="0.2">
      <c r="A693" t="s">
        <v>97</v>
      </c>
      <c r="B693" t="s">
        <v>64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hidden="1" x14ac:dyDescent="0.2">
      <c r="A694" t="s">
        <v>97</v>
      </c>
      <c r="B694" t="s">
        <v>64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hidden="1" x14ac:dyDescent="0.2">
      <c r="A695" t="s">
        <v>97</v>
      </c>
      <c r="B695" t="s">
        <v>64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hidden="1" x14ac:dyDescent="0.2">
      <c r="A696" t="s">
        <v>97</v>
      </c>
      <c r="B696" t="s">
        <v>64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hidden="1" x14ac:dyDescent="0.2">
      <c r="A697" t="s">
        <v>97</v>
      </c>
      <c r="B697" t="s">
        <v>64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hidden="1" x14ac:dyDescent="0.2">
      <c r="A698" t="s">
        <v>97</v>
      </c>
      <c r="B698" t="s">
        <v>64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hidden="1" x14ac:dyDescent="0.2">
      <c r="A699" t="s">
        <v>97</v>
      </c>
      <c r="B699" t="s">
        <v>64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hidden="1" x14ac:dyDescent="0.2">
      <c r="A700" t="s">
        <v>97</v>
      </c>
      <c r="B700" t="s">
        <v>64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hidden="1" x14ac:dyDescent="0.2">
      <c r="A701" t="s">
        <v>97</v>
      </c>
      <c r="B701" t="s">
        <v>64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hidden="1" x14ac:dyDescent="0.2">
      <c r="A702" t="s">
        <v>74</v>
      </c>
      <c r="B702" t="s">
        <v>65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hidden="1" x14ac:dyDescent="0.2">
      <c r="A703" t="s">
        <v>74</v>
      </c>
      <c r="B703" t="s">
        <v>65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hidden="1" x14ac:dyDescent="0.2">
      <c r="A704" t="s">
        <v>74</v>
      </c>
      <c r="B704" t="s">
        <v>65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hidden="1" x14ac:dyDescent="0.2">
      <c r="A705" t="s">
        <v>74</v>
      </c>
      <c r="B705" t="s">
        <v>65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hidden="1" x14ac:dyDescent="0.2">
      <c r="A706" t="s">
        <v>74</v>
      </c>
      <c r="B706" t="s">
        <v>65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hidden="1" x14ac:dyDescent="0.2">
      <c r="A707" t="s">
        <v>74</v>
      </c>
      <c r="B707" t="s">
        <v>65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hidden="1" x14ac:dyDescent="0.2">
      <c r="A708" t="s">
        <v>74</v>
      </c>
      <c r="B708" t="s">
        <v>65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hidden="1" x14ac:dyDescent="0.2">
      <c r="A709" t="s">
        <v>74</v>
      </c>
      <c r="B709" t="s">
        <v>65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hidden="1" x14ac:dyDescent="0.2">
      <c r="A710" t="s">
        <v>74</v>
      </c>
      <c r="B710" t="s">
        <v>65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hidden="1" x14ac:dyDescent="0.2">
      <c r="A711" t="s">
        <v>74</v>
      </c>
      <c r="B711" t="s">
        <v>65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hidden="1" x14ac:dyDescent="0.2">
      <c r="A712" t="s">
        <v>74</v>
      </c>
      <c r="B712" t="s">
        <v>65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hidden="1" x14ac:dyDescent="0.2">
      <c r="A713" t="s">
        <v>74</v>
      </c>
      <c r="B713" t="s">
        <v>65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hidden="1" x14ac:dyDescent="0.2">
      <c r="A714" t="s">
        <v>74</v>
      </c>
      <c r="B714" t="s">
        <v>65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hidden="1" x14ac:dyDescent="0.2">
      <c r="A715" t="s">
        <v>74</v>
      </c>
      <c r="B715" t="s">
        <v>65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hidden="1" x14ac:dyDescent="0.2">
      <c r="A716" t="s">
        <v>74</v>
      </c>
      <c r="B716" t="s">
        <v>65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hidden="1" x14ac:dyDescent="0.2">
      <c r="A717" t="s">
        <v>74</v>
      </c>
      <c r="B717" t="s">
        <v>65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hidden="1" x14ac:dyDescent="0.2">
      <c r="A718" t="s">
        <v>74</v>
      </c>
      <c r="B718" t="s">
        <v>65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hidden="1" x14ac:dyDescent="0.2">
      <c r="A719" t="s">
        <v>74</v>
      </c>
      <c r="B719" t="s">
        <v>65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hidden="1" x14ac:dyDescent="0.2">
      <c r="A720" t="s">
        <v>74</v>
      </c>
      <c r="B720" t="s">
        <v>65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hidden="1" x14ac:dyDescent="0.2">
      <c r="A721" t="s">
        <v>74</v>
      </c>
      <c r="B721" t="s">
        <v>65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hidden="1" x14ac:dyDescent="0.2">
      <c r="A722" t="s">
        <v>74</v>
      </c>
      <c r="B722" t="s">
        <v>65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hidden="1" x14ac:dyDescent="0.2">
      <c r="A723" t="s">
        <v>74</v>
      </c>
      <c r="B723" t="s">
        <v>65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hidden="1" x14ac:dyDescent="0.2">
      <c r="A724" t="s">
        <v>74</v>
      </c>
      <c r="B724" t="s">
        <v>65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hidden="1" x14ac:dyDescent="0.2">
      <c r="A725" t="s">
        <v>74</v>
      </c>
      <c r="B725" t="s">
        <v>65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hidden="1" x14ac:dyDescent="0.2">
      <c r="A726" t="s">
        <v>74</v>
      </c>
      <c r="B726" t="s">
        <v>65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hidden="1" x14ac:dyDescent="0.2">
      <c r="A727" t="s">
        <v>74</v>
      </c>
      <c r="B727" t="s">
        <v>65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hidden="1" x14ac:dyDescent="0.2">
      <c r="A728" t="s">
        <v>74</v>
      </c>
      <c r="B728" t="s">
        <v>65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hidden="1" x14ac:dyDescent="0.2">
      <c r="A729" t="s">
        <v>74</v>
      </c>
      <c r="B729" t="s">
        <v>65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hidden="1" x14ac:dyDescent="0.2">
      <c r="A730" t="s">
        <v>74</v>
      </c>
      <c r="B730" t="s">
        <v>65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hidden="1" x14ac:dyDescent="0.2">
      <c r="A731" t="s">
        <v>74</v>
      </c>
      <c r="B731" t="s">
        <v>65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hidden="1" x14ac:dyDescent="0.2">
      <c r="A732" t="s">
        <v>74</v>
      </c>
      <c r="B732" t="s">
        <v>65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hidden="1" x14ac:dyDescent="0.2">
      <c r="A733" t="s">
        <v>74</v>
      </c>
      <c r="B733" t="s">
        <v>65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hidden="1" x14ac:dyDescent="0.2">
      <c r="A734" t="s">
        <v>74</v>
      </c>
      <c r="B734" t="s">
        <v>65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hidden="1" x14ac:dyDescent="0.2">
      <c r="A735" t="s">
        <v>74</v>
      </c>
      <c r="B735" t="s">
        <v>65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hidden="1" x14ac:dyDescent="0.2">
      <c r="A736" t="s">
        <v>74</v>
      </c>
      <c r="B736" t="s">
        <v>65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hidden="1" x14ac:dyDescent="0.2">
      <c r="A737" t="s">
        <v>74</v>
      </c>
      <c r="B737" t="s">
        <v>65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hidden="1" x14ac:dyDescent="0.2">
      <c r="A738" t="s">
        <v>74</v>
      </c>
      <c r="B738" t="s">
        <v>65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hidden="1" x14ac:dyDescent="0.2">
      <c r="A739" t="s">
        <v>74</v>
      </c>
      <c r="B739" t="s">
        <v>65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hidden="1" x14ac:dyDescent="0.2">
      <c r="A740" t="s">
        <v>74</v>
      </c>
      <c r="B740" t="s">
        <v>65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hidden="1" x14ac:dyDescent="0.2">
      <c r="A741" t="s">
        <v>74</v>
      </c>
      <c r="B741" t="s">
        <v>65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hidden="1" x14ac:dyDescent="0.2">
      <c r="A742" t="s">
        <v>74</v>
      </c>
      <c r="B742" t="s">
        <v>65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hidden="1" x14ac:dyDescent="0.2">
      <c r="A743" t="s">
        <v>74</v>
      </c>
      <c r="B743" t="s">
        <v>65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hidden="1" x14ac:dyDescent="0.2">
      <c r="A744" t="s">
        <v>74</v>
      </c>
      <c r="B744" t="s">
        <v>65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hidden="1" x14ac:dyDescent="0.2">
      <c r="A745" t="s">
        <v>74</v>
      </c>
      <c r="B745" t="s">
        <v>65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hidden="1" x14ac:dyDescent="0.2">
      <c r="A746" t="s">
        <v>74</v>
      </c>
      <c r="B746" t="s">
        <v>65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hidden="1" x14ac:dyDescent="0.2">
      <c r="A747" t="s">
        <v>74</v>
      </c>
      <c r="B747" t="s">
        <v>65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hidden="1" x14ac:dyDescent="0.2">
      <c r="A748" t="s">
        <v>74</v>
      </c>
      <c r="B748" t="s">
        <v>65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hidden="1" x14ac:dyDescent="0.2">
      <c r="A749" t="s">
        <v>74</v>
      </c>
      <c r="B749" t="s">
        <v>65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hidden="1" x14ac:dyDescent="0.2">
      <c r="A750" t="s">
        <v>74</v>
      </c>
      <c r="B750" t="s">
        <v>65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hidden="1" x14ac:dyDescent="0.2">
      <c r="A751" t="s">
        <v>74</v>
      </c>
      <c r="B751" t="s">
        <v>65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hidden="1" x14ac:dyDescent="0.2">
      <c r="A752" t="s">
        <v>74</v>
      </c>
      <c r="B752" t="s">
        <v>65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hidden="1" x14ac:dyDescent="0.2">
      <c r="A753" t="s">
        <v>74</v>
      </c>
      <c r="B753" t="s">
        <v>65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hidden="1" x14ac:dyDescent="0.2">
      <c r="A754" t="s">
        <v>74</v>
      </c>
      <c r="B754" t="s">
        <v>65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hidden="1" x14ac:dyDescent="0.2">
      <c r="A755" t="s">
        <v>74</v>
      </c>
      <c r="B755" t="s">
        <v>65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hidden="1" x14ac:dyDescent="0.2">
      <c r="A756" t="s">
        <v>74</v>
      </c>
      <c r="B756" t="s">
        <v>65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hidden="1" x14ac:dyDescent="0.2">
      <c r="A757" t="s">
        <v>74</v>
      </c>
      <c r="B757" t="s">
        <v>65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hidden="1" x14ac:dyDescent="0.2">
      <c r="A758" t="s">
        <v>74</v>
      </c>
      <c r="B758" t="s">
        <v>65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hidden="1" x14ac:dyDescent="0.2">
      <c r="A759" t="s">
        <v>74</v>
      </c>
      <c r="B759" t="s">
        <v>65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hidden="1" x14ac:dyDescent="0.2">
      <c r="A760" t="s">
        <v>74</v>
      </c>
      <c r="B760" t="s">
        <v>65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hidden="1" x14ac:dyDescent="0.2">
      <c r="A761" t="s">
        <v>74</v>
      </c>
      <c r="B761" t="s">
        <v>65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hidden="1" x14ac:dyDescent="0.2">
      <c r="A762" t="s">
        <v>74</v>
      </c>
      <c r="B762" t="s">
        <v>65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hidden="1" x14ac:dyDescent="0.2">
      <c r="A763" t="s">
        <v>74</v>
      </c>
      <c r="B763" t="s">
        <v>65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hidden="1" x14ac:dyDescent="0.2">
      <c r="A764" t="s">
        <v>74</v>
      </c>
      <c r="B764" t="s">
        <v>65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hidden="1" x14ac:dyDescent="0.2">
      <c r="A765" t="s">
        <v>74</v>
      </c>
      <c r="B765" t="s">
        <v>65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hidden="1" x14ac:dyDescent="0.2">
      <c r="A766" t="s">
        <v>74</v>
      </c>
      <c r="B766" t="s">
        <v>65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hidden="1" x14ac:dyDescent="0.2">
      <c r="A767" t="s">
        <v>74</v>
      </c>
      <c r="B767" t="s">
        <v>65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hidden="1" x14ac:dyDescent="0.2">
      <c r="A768" t="s">
        <v>74</v>
      </c>
      <c r="B768" t="s">
        <v>65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hidden="1" x14ac:dyDescent="0.2">
      <c r="A769" t="s">
        <v>74</v>
      </c>
      <c r="B769" t="s">
        <v>65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hidden="1" x14ac:dyDescent="0.2">
      <c r="A770" t="s">
        <v>74</v>
      </c>
      <c r="B770" t="s">
        <v>65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hidden="1" x14ac:dyDescent="0.2">
      <c r="A771" t="s">
        <v>74</v>
      </c>
      <c r="B771" t="s">
        <v>65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hidden="1" x14ac:dyDescent="0.2">
      <c r="A772" t="s">
        <v>74</v>
      </c>
      <c r="B772" t="s">
        <v>65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hidden="1" x14ac:dyDescent="0.2">
      <c r="A773" t="s">
        <v>74</v>
      </c>
      <c r="B773" t="s">
        <v>65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hidden="1" x14ac:dyDescent="0.2">
      <c r="A774" t="s">
        <v>74</v>
      </c>
      <c r="B774" t="s">
        <v>65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hidden="1" x14ac:dyDescent="0.2">
      <c r="A775" t="s">
        <v>74</v>
      </c>
      <c r="B775" t="s">
        <v>65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hidden="1" x14ac:dyDescent="0.2">
      <c r="A776" t="s">
        <v>74</v>
      </c>
      <c r="B776" t="s">
        <v>65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hidden="1" x14ac:dyDescent="0.2">
      <c r="A777" t="s">
        <v>74</v>
      </c>
      <c r="B777" t="s">
        <v>65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hidden="1" x14ac:dyDescent="0.2">
      <c r="A778" t="s">
        <v>74</v>
      </c>
      <c r="B778" t="s">
        <v>65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hidden="1" x14ac:dyDescent="0.2">
      <c r="A779" t="s">
        <v>74</v>
      </c>
      <c r="B779" t="s">
        <v>65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hidden="1" x14ac:dyDescent="0.2">
      <c r="A780" t="s">
        <v>74</v>
      </c>
      <c r="B780" t="s">
        <v>65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hidden="1" x14ac:dyDescent="0.2">
      <c r="A781" t="s">
        <v>74</v>
      </c>
      <c r="B781" t="s">
        <v>65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hidden="1" x14ac:dyDescent="0.2">
      <c r="A782" t="s">
        <v>74</v>
      </c>
      <c r="B782" t="s">
        <v>65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hidden="1" x14ac:dyDescent="0.2">
      <c r="A783" t="s">
        <v>74</v>
      </c>
      <c r="B783" t="s">
        <v>65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hidden="1" x14ac:dyDescent="0.2">
      <c r="A784" t="s">
        <v>74</v>
      </c>
      <c r="B784" t="s">
        <v>65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hidden="1" x14ac:dyDescent="0.2">
      <c r="A785" t="s">
        <v>74</v>
      </c>
      <c r="B785" t="s">
        <v>65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hidden="1" x14ac:dyDescent="0.2">
      <c r="A786" t="s">
        <v>74</v>
      </c>
      <c r="B786" t="s">
        <v>65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hidden="1" x14ac:dyDescent="0.2">
      <c r="A787" t="s">
        <v>74</v>
      </c>
      <c r="B787" t="s">
        <v>65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hidden="1" x14ac:dyDescent="0.2">
      <c r="A788" t="s">
        <v>74</v>
      </c>
      <c r="B788" t="s">
        <v>65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hidden="1" x14ac:dyDescent="0.2">
      <c r="A789" t="s">
        <v>74</v>
      </c>
      <c r="B789" t="s">
        <v>65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hidden="1" x14ac:dyDescent="0.2">
      <c r="A790" t="s">
        <v>74</v>
      </c>
      <c r="B790" t="s">
        <v>65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hidden="1" x14ac:dyDescent="0.2">
      <c r="A791" t="s">
        <v>74</v>
      </c>
      <c r="B791" t="s">
        <v>65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hidden="1" x14ac:dyDescent="0.2">
      <c r="A792" t="s">
        <v>74</v>
      </c>
      <c r="B792" t="s">
        <v>65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hidden="1" x14ac:dyDescent="0.2">
      <c r="A793" t="s">
        <v>74</v>
      </c>
      <c r="B793" t="s">
        <v>65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hidden="1" x14ac:dyDescent="0.2">
      <c r="A794" t="s">
        <v>74</v>
      </c>
      <c r="B794" t="s">
        <v>65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hidden="1" x14ac:dyDescent="0.2">
      <c r="A795" t="s">
        <v>74</v>
      </c>
      <c r="B795" t="s">
        <v>65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hidden="1" x14ac:dyDescent="0.2">
      <c r="A796" t="s">
        <v>74</v>
      </c>
      <c r="B796" t="s">
        <v>65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hidden="1" x14ac:dyDescent="0.2">
      <c r="A797" t="s">
        <v>74</v>
      </c>
      <c r="B797" t="s">
        <v>65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hidden="1" x14ac:dyDescent="0.2">
      <c r="A798" t="s">
        <v>74</v>
      </c>
      <c r="B798" t="s">
        <v>65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hidden="1" x14ac:dyDescent="0.2">
      <c r="A799" t="s">
        <v>74</v>
      </c>
      <c r="B799" t="s">
        <v>65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hidden="1" x14ac:dyDescent="0.2">
      <c r="A800" t="s">
        <v>74</v>
      </c>
      <c r="B800" t="s">
        <v>65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hidden="1" x14ac:dyDescent="0.2">
      <c r="A801" t="s">
        <v>74</v>
      </c>
      <c r="B801" t="s">
        <v>65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hidden="1" x14ac:dyDescent="0.2">
      <c r="A802" t="s">
        <v>75</v>
      </c>
      <c r="B802" t="s">
        <v>65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hidden="1" x14ac:dyDescent="0.2">
      <c r="A803" t="s">
        <v>75</v>
      </c>
      <c r="B803" t="s">
        <v>65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hidden="1" x14ac:dyDescent="0.2">
      <c r="A804" t="s">
        <v>75</v>
      </c>
      <c r="B804" t="s">
        <v>65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hidden="1" x14ac:dyDescent="0.2">
      <c r="A805" t="s">
        <v>75</v>
      </c>
      <c r="B805" t="s">
        <v>65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hidden="1" x14ac:dyDescent="0.2">
      <c r="A806" t="s">
        <v>75</v>
      </c>
      <c r="B806" t="s">
        <v>65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hidden="1" x14ac:dyDescent="0.2">
      <c r="A807" t="s">
        <v>75</v>
      </c>
      <c r="B807" t="s">
        <v>65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hidden="1" x14ac:dyDescent="0.2">
      <c r="A808" t="s">
        <v>75</v>
      </c>
      <c r="B808" t="s">
        <v>65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hidden="1" x14ac:dyDescent="0.2">
      <c r="A809" t="s">
        <v>75</v>
      </c>
      <c r="B809" t="s">
        <v>65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hidden="1" x14ac:dyDescent="0.2">
      <c r="A810" t="s">
        <v>75</v>
      </c>
      <c r="B810" t="s">
        <v>65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hidden="1" x14ac:dyDescent="0.2">
      <c r="A811" t="s">
        <v>75</v>
      </c>
      <c r="B811" t="s">
        <v>65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hidden="1" x14ac:dyDescent="0.2">
      <c r="A812" t="s">
        <v>75</v>
      </c>
      <c r="B812" t="s">
        <v>65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hidden="1" x14ac:dyDescent="0.2">
      <c r="A813" t="s">
        <v>75</v>
      </c>
      <c r="B813" t="s">
        <v>65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hidden="1" x14ac:dyDescent="0.2">
      <c r="A814" t="s">
        <v>75</v>
      </c>
      <c r="B814" t="s">
        <v>65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hidden="1" x14ac:dyDescent="0.2">
      <c r="A815" t="s">
        <v>75</v>
      </c>
      <c r="B815" t="s">
        <v>65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hidden="1" x14ac:dyDescent="0.2">
      <c r="A816" t="s">
        <v>75</v>
      </c>
      <c r="B816" t="s">
        <v>65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hidden="1" x14ac:dyDescent="0.2">
      <c r="A817" t="s">
        <v>75</v>
      </c>
      <c r="B817" t="s">
        <v>65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hidden="1" x14ac:dyDescent="0.2">
      <c r="A818" t="s">
        <v>75</v>
      </c>
      <c r="B818" t="s">
        <v>65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hidden="1" x14ac:dyDescent="0.2">
      <c r="A819" t="s">
        <v>75</v>
      </c>
      <c r="B819" t="s">
        <v>65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hidden="1" x14ac:dyDescent="0.2">
      <c r="A820" t="s">
        <v>75</v>
      </c>
      <c r="B820" t="s">
        <v>65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hidden="1" x14ac:dyDescent="0.2">
      <c r="A821" t="s">
        <v>75</v>
      </c>
      <c r="B821" t="s">
        <v>65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hidden="1" x14ac:dyDescent="0.2">
      <c r="A822" t="s">
        <v>75</v>
      </c>
      <c r="B822" t="s">
        <v>65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hidden="1" x14ac:dyDescent="0.2">
      <c r="A823" t="s">
        <v>75</v>
      </c>
      <c r="B823" t="s">
        <v>65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hidden="1" x14ac:dyDescent="0.2">
      <c r="A824" t="s">
        <v>75</v>
      </c>
      <c r="B824" t="s">
        <v>65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hidden="1" x14ac:dyDescent="0.2">
      <c r="A825" t="s">
        <v>75</v>
      </c>
      <c r="B825" t="s">
        <v>65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hidden="1" x14ac:dyDescent="0.2">
      <c r="A826" t="s">
        <v>75</v>
      </c>
      <c r="B826" t="s">
        <v>65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hidden="1" x14ac:dyDescent="0.2">
      <c r="A827" t="s">
        <v>75</v>
      </c>
      <c r="B827" t="s">
        <v>65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hidden="1" x14ac:dyDescent="0.2">
      <c r="A828" t="s">
        <v>75</v>
      </c>
      <c r="B828" t="s">
        <v>65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hidden="1" x14ac:dyDescent="0.2">
      <c r="A829" t="s">
        <v>75</v>
      </c>
      <c r="B829" t="s">
        <v>65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hidden="1" x14ac:dyDescent="0.2">
      <c r="A830" t="s">
        <v>75</v>
      </c>
      <c r="B830" t="s">
        <v>65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hidden="1" x14ac:dyDescent="0.2">
      <c r="A831" t="s">
        <v>75</v>
      </c>
      <c r="B831" t="s">
        <v>65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hidden="1" x14ac:dyDescent="0.2">
      <c r="A832" t="s">
        <v>75</v>
      </c>
      <c r="B832" t="s">
        <v>65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hidden="1" x14ac:dyDescent="0.2">
      <c r="A833" t="s">
        <v>75</v>
      </c>
      <c r="B833" t="s">
        <v>65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hidden="1" x14ac:dyDescent="0.2">
      <c r="A834" t="s">
        <v>75</v>
      </c>
      <c r="B834" t="s">
        <v>65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hidden="1" x14ac:dyDescent="0.2">
      <c r="A835" t="s">
        <v>75</v>
      </c>
      <c r="B835" t="s">
        <v>65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hidden="1" x14ac:dyDescent="0.2">
      <c r="A836" t="s">
        <v>75</v>
      </c>
      <c r="B836" t="s">
        <v>65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hidden="1" x14ac:dyDescent="0.2">
      <c r="A837" t="s">
        <v>75</v>
      </c>
      <c r="B837" t="s">
        <v>65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hidden="1" x14ac:dyDescent="0.2">
      <c r="A838" t="s">
        <v>75</v>
      </c>
      <c r="B838" t="s">
        <v>65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hidden="1" x14ac:dyDescent="0.2">
      <c r="A839" t="s">
        <v>75</v>
      </c>
      <c r="B839" t="s">
        <v>65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hidden="1" x14ac:dyDescent="0.2">
      <c r="A840" t="s">
        <v>75</v>
      </c>
      <c r="B840" t="s">
        <v>65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hidden="1" x14ac:dyDescent="0.2">
      <c r="A841" t="s">
        <v>75</v>
      </c>
      <c r="B841" t="s">
        <v>65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hidden="1" x14ac:dyDescent="0.2">
      <c r="A842" t="s">
        <v>75</v>
      </c>
      <c r="B842" t="s">
        <v>65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hidden="1" x14ac:dyDescent="0.2">
      <c r="A843" t="s">
        <v>75</v>
      </c>
      <c r="B843" t="s">
        <v>65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hidden="1" x14ac:dyDescent="0.2">
      <c r="A844" t="s">
        <v>75</v>
      </c>
      <c r="B844" t="s">
        <v>65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hidden="1" x14ac:dyDescent="0.2">
      <c r="A845" t="s">
        <v>75</v>
      </c>
      <c r="B845" t="s">
        <v>65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hidden="1" x14ac:dyDescent="0.2">
      <c r="A846" t="s">
        <v>75</v>
      </c>
      <c r="B846" t="s">
        <v>65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hidden="1" x14ac:dyDescent="0.2">
      <c r="A847" t="s">
        <v>75</v>
      </c>
      <c r="B847" t="s">
        <v>65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hidden="1" x14ac:dyDescent="0.2">
      <c r="A848" t="s">
        <v>75</v>
      </c>
      <c r="B848" t="s">
        <v>65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hidden="1" x14ac:dyDescent="0.2">
      <c r="A849" t="s">
        <v>75</v>
      </c>
      <c r="B849" t="s">
        <v>65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hidden="1" x14ac:dyDescent="0.2">
      <c r="A850" t="s">
        <v>75</v>
      </c>
      <c r="B850" t="s">
        <v>65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hidden="1" x14ac:dyDescent="0.2">
      <c r="A851" t="s">
        <v>75</v>
      </c>
      <c r="B851" t="s">
        <v>65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hidden="1" x14ac:dyDescent="0.2">
      <c r="A852" t="s">
        <v>75</v>
      </c>
      <c r="B852" t="s">
        <v>65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hidden="1" x14ac:dyDescent="0.2">
      <c r="A853" t="s">
        <v>75</v>
      </c>
      <c r="B853" t="s">
        <v>65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hidden="1" x14ac:dyDescent="0.2">
      <c r="A854" t="s">
        <v>75</v>
      </c>
      <c r="B854" t="s">
        <v>65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hidden="1" x14ac:dyDescent="0.2">
      <c r="A855" t="s">
        <v>75</v>
      </c>
      <c r="B855" t="s">
        <v>65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hidden="1" x14ac:dyDescent="0.2">
      <c r="A856" t="s">
        <v>75</v>
      </c>
      <c r="B856" t="s">
        <v>65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hidden="1" x14ac:dyDescent="0.2">
      <c r="A857" t="s">
        <v>75</v>
      </c>
      <c r="B857" t="s">
        <v>65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hidden="1" x14ac:dyDescent="0.2">
      <c r="A858" t="s">
        <v>75</v>
      </c>
      <c r="B858" t="s">
        <v>65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hidden="1" x14ac:dyDescent="0.2">
      <c r="A859" t="s">
        <v>75</v>
      </c>
      <c r="B859" t="s">
        <v>65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hidden="1" x14ac:dyDescent="0.2">
      <c r="A860" t="s">
        <v>75</v>
      </c>
      <c r="B860" t="s">
        <v>65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hidden="1" x14ac:dyDescent="0.2">
      <c r="A861" t="s">
        <v>75</v>
      </c>
      <c r="B861" t="s">
        <v>65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hidden="1" x14ac:dyDescent="0.2">
      <c r="A862" t="s">
        <v>75</v>
      </c>
      <c r="B862" t="s">
        <v>65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hidden="1" x14ac:dyDescent="0.2">
      <c r="A863" t="s">
        <v>75</v>
      </c>
      <c r="B863" t="s">
        <v>65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hidden="1" x14ac:dyDescent="0.2">
      <c r="A864" t="s">
        <v>75</v>
      </c>
      <c r="B864" t="s">
        <v>65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hidden="1" x14ac:dyDescent="0.2">
      <c r="A865" t="s">
        <v>75</v>
      </c>
      <c r="B865" t="s">
        <v>65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hidden="1" x14ac:dyDescent="0.2">
      <c r="A866" t="s">
        <v>75</v>
      </c>
      <c r="B866" t="s">
        <v>65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hidden="1" x14ac:dyDescent="0.2">
      <c r="A867" t="s">
        <v>75</v>
      </c>
      <c r="B867" t="s">
        <v>65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hidden="1" x14ac:dyDescent="0.2">
      <c r="A868" t="s">
        <v>75</v>
      </c>
      <c r="B868" t="s">
        <v>65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hidden="1" x14ac:dyDescent="0.2">
      <c r="A869" t="s">
        <v>75</v>
      </c>
      <c r="B869" t="s">
        <v>65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hidden="1" x14ac:dyDescent="0.2">
      <c r="A870" t="s">
        <v>75</v>
      </c>
      <c r="B870" t="s">
        <v>65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hidden="1" x14ac:dyDescent="0.2">
      <c r="A871" t="s">
        <v>75</v>
      </c>
      <c r="B871" t="s">
        <v>65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hidden="1" x14ac:dyDescent="0.2">
      <c r="A872" t="s">
        <v>75</v>
      </c>
      <c r="B872" t="s">
        <v>65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hidden="1" x14ac:dyDescent="0.2">
      <c r="A873" t="s">
        <v>75</v>
      </c>
      <c r="B873" t="s">
        <v>65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hidden="1" x14ac:dyDescent="0.2">
      <c r="A874" t="s">
        <v>75</v>
      </c>
      <c r="B874" t="s">
        <v>65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hidden="1" x14ac:dyDescent="0.2">
      <c r="A875" t="s">
        <v>75</v>
      </c>
      <c r="B875" t="s">
        <v>65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hidden="1" x14ac:dyDescent="0.2">
      <c r="A876" t="s">
        <v>75</v>
      </c>
      <c r="B876" t="s">
        <v>65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hidden="1" x14ac:dyDescent="0.2">
      <c r="A877" t="s">
        <v>75</v>
      </c>
      <c r="B877" t="s">
        <v>65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hidden="1" x14ac:dyDescent="0.2">
      <c r="A878" t="s">
        <v>75</v>
      </c>
      <c r="B878" t="s">
        <v>65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hidden="1" x14ac:dyDescent="0.2">
      <c r="A879" t="s">
        <v>75</v>
      </c>
      <c r="B879" t="s">
        <v>65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hidden="1" x14ac:dyDescent="0.2">
      <c r="A880" t="s">
        <v>75</v>
      </c>
      <c r="B880" t="s">
        <v>65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hidden="1" x14ac:dyDescent="0.2">
      <c r="A881" t="s">
        <v>75</v>
      </c>
      <c r="B881" t="s">
        <v>65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hidden="1" x14ac:dyDescent="0.2">
      <c r="A882" t="s">
        <v>75</v>
      </c>
      <c r="B882" t="s">
        <v>65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hidden="1" x14ac:dyDescent="0.2">
      <c r="A883" t="s">
        <v>75</v>
      </c>
      <c r="B883" t="s">
        <v>65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hidden="1" x14ac:dyDescent="0.2">
      <c r="A884" t="s">
        <v>75</v>
      </c>
      <c r="B884" t="s">
        <v>65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hidden="1" x14ac:dyDescent="0.2">
      <c r="A885" t="s">
        <v>75</v>
      </c>
      <c r="B885" t="s">
        <v>65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hidden="1" x14ac:dyDescent="0.2">
      <c r="A886" t="s">
        <v>75</v>
      </c>
      <c r="B886" t="s">
        <v>65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hidden="1" x14ac:dyDescent="0.2">
      <c r="A887" t="s">
        <v>75</v>
      </c>
      <c r="B887" t="s">
        <v>65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hidden="1" x14ac:dyDescent="0.2">
      <c r="A888" t="s">
        <v>75</v>
      </c>
      <c r="B888" t="s">
        <v>65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hidden="1" x14ac:dyDescent="0.2">
      <c r="A889" t="s">
        <v>75</v>
      </c>
      <c r="B889" t="s">
        <v>65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hidden="1" x14ac:dyDescent="0.2">
      <c r="A890" t="s">
        <v>75</v>
      </c>
      <c r="B890" t="s">
        <v>65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hidden="1" x14ac:dyDescent="0.2">
      <c r="A891" t="s">
        <v>75</v>
      </c>
      <c r="B891" t="s">
        <v>65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hidden="1" x14ac:dyDescent="0.2">
      <c r="A892" t="s">
        <v>75</v>
      </c>
      <c r="B892" t="s">
        <v>65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hidden="1" x14ac:dyDescent="0.2">
      <c r="A893" t="s">
        <v>75</v>
      </c>
      <c r="B893" t="s">
        <v>65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hidden="1" x14ac:dyDescent="0.2">
      <c r="A894" t="s">
        <v>75</v>
      </c>
      <c r="B894" t="s">
        <v>65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hidden="1" x14ac:dyDescent="0.2">
      <c r="A895" t="s">
        <v>75</v>
      </c>
      <c r="B895" t="s">
        <v>65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hidden="1" x14ac:dyDescent="0.2">
      <c r="A896" t="s">
        <v>75</v>
      </c>
      <c r="B896" t="s">
        <v>65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hidden="1" x14ac:dyDescent="0.2">
      <c r="A897" t="s">
        <v>75</v>
      </c>
      <c r="B897" t="s">
        <v>65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hidden="1" x14ac:dyDescent="0.2">
      <c r="A898" t="s">
        <v>75</v>
      </c>
      <c r="B898" t="s">
        <v>65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hidden="1" x14ac:dyDescent="0.2">
      <c r="A899" t="s">
        <v>75</v>
      </c>
      <c r="B899" t="s">
        <v>65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hidden="1" x14ac:dyDescent="0.2">
      <c r="A900" t="s">
        <v>75</v>
      </c>
      <c r="B900" t="s">
        <v>65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hidden="1" x14ac:dyDescent="0.2">
      <c r="A901" t="s">
        <v>75</v>
      </c>
      <c r="B901" t="s">
        <v>65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hidden="1" x14ac:dyDescent="0.2">
      <c r="A902" t="s">
        <v>76</v>
      </c>
      <c r="B902" t="s">
        <v>65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hidden="1" x14ac:dyDescent="0.2">
      <c r="A903" t="s">
        <v>76</v>
      </c>
      <c r="B903" t="s">
        <v>65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hidden="1" x14ac:dyDescent="0.2">
      <c r="A904" t="s">
        <v>76</v>
      </c>
      <c r="B904" t="s">
        <v>65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hidden="1" x14ac:dyDescent="0.2">
      <c r="A905" t="s">
        <v>76</v>
      </c>
      <c r="B905" t="s">
        <v>65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hidden="1" x14ac:dyDescent="0.2">
      <c r="A906" t="s">
        <v>76</v>
      </c>
      <c r="B906" t="s">
        <v>65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hidden="1" x14ac:dyDescent="0.2">
      <c r="A907" t="s">
        <v>76</v>
      </c>
      <c r="B907" t="s">
        <v>65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hidden="1" x14ac:dyDescent="0.2">
      <c r="A908" t="s">
        <v>76</v>
      </c>
      <c r="B908" t="s">
        <v>65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hidden="1" x14ac:dyDescent="0.2">
      <c r="A909" t="s">
        <v>76</v>
      </c>
      <c r="B909" t="s">
        <v>65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hidden="1" x14ac:dyDescent="0.2">
      <c r="A910" t="s">
        <v>76</v>
      </c>
      <c r="B910" t="s">
        <v>65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hidden="1" x14ac:dyDescent="0.2">
      <c r="A911" t="s">
        <v>76</v>
      </c>
      <c r="B911" t="s">
        <v>65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hidden="1" x14ac:dyDescent="0.2">
      <c r="A912" t="s">
        <v>76</v>
      </c>
      <c r="B912" t="s">
        <v>65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hidden="1" x14ac:dyDescent="0.2">
      <c r="A913" t="s">
        <v>76</v>
      </c>
      <c r="B913" t="s">
        <v>65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hidden="1" x14ac:dyDescent="0.2">
      <c r="A914" t="s">
        <v>76</v>
      </c>
      <c r="B914" t="s">
        <v>65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hidden="1" x14ac:dyDescent="0.2">
      <c r="A915" t="s">
        <v>76</v>
      </c>
      <c r="B915" t="s">
        <v>65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hidden="1" x14ac:dyDescent="0.2">
      <c r="A916" t="s">
        <v>76</v>
      </c>
      <c r="B916" t="s">
        <v>65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hidden="1" x14ac:dyDescent="0.2">
      <c r="A917" t="s">
        <v>76</v>
      </c>
      <c r="B917" t="s">
        <v>65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hidden="1" x14ac:dyDescent="0.2">
      <c r="A918" t="s">
        <v>76</v>
      </c>
      <c r="B918" t="s">
        <v>65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hidden="1" x14ac:dyDescent="0.2">
      <c r="A919" t="s">
        <v>76</v>
      </c>
      <c r="B919" t="s">
        <v>65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hidden="1" x14ac:dyDescent="0.2">
      <c r="A920" t="s">
        <v>76</v>
      </c>
      <c r="B920" t="s">
        <v>65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hidden="1" x14ac:dyDescent="0.2">
      <c r="A921" t="s">
        <v>76</v>
      </c>
      <c r="B921" t="s">
        <v>65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hidden="1" x14ac:dyDescent="0.2">
      <c r="A922" t="s">
        <v>76</v>
      </c>
      <c r="B922" t="s">
        <v>65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hidden="1" x14ac:dyDescent="0.2">
      <c r="A923" t="s">
        <v>76</v>
      </c>
      <c r="B923" t="s">
        <v>65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hidden="1" x14ac:dyDescent="0.2">
      <c r="A924" t="s">
        <v>76</v>
      </c>
      <c r="B924" t="s">
        <v>65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hidden="1" x14ac:dyDescent="0.2">
      <c r="A925" t="s">
        <v>76</v>
      </c>
      <c r="B925" t="s">
        <v>65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hidden="1" x14ac:dyDescent="0.2">
      <c r="A926" t="s">
        <v>76</v>
      </c>
      <c r="B926" t="s">
        <v>65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hidden="1" x14ac:dyDescent="0.2">
      <c r="A927" t="s">
        <v>76</v>
      </c>
      <c r="B927" t="s">
        <v>65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hidden="1" x14ac:dyDescent="0.2">
      <c r="A928" t="s">
        <v>76</v>
      </c>
      <c r="B928" t="s">
        <v>65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hidden="1" x14ac:dyDescent="0.2">
      <c r="A929" t="s">
        <v>76</v>
      </c>
      <c r="B929" t="s">
        <v>65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hidden="1" x14ac:dyDescent="0.2">
      <c r="A930" t="s">
        <v>76</v>
      </c>
      <c r="B930" t="s">
        <v>65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hidden="1" x14ac:dyDescent="0.2">
      <c r="A931" t="s">
        <v>76</v>
      </c>
      <c r="B931" t="s">
        <v>65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hidden="1" x14ac:dyDescent="0.2">
      <c r="A932" t="s">
        <v>76</v>
      </c>
      <c r="B932" t="s">
        <v>65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hidden="1" x14ac:dyDescent="0.2">
      <c r="A933" t="s">
        <v>76</v>
      </c>
      <c r="B933" t="s">
        <v>65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hidden="1" x14ac:dyDescent="0.2">
      <c r="A934" t="s">
        <v>76</v>
      </c>
      <c r="B934" t="s">
        <v>65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hidden="1" x14ac:dyDescent="0.2">
      <c r="A935" t="s">
        <v>76</v>
      </c>
      <c r="B935" t="s">
        <v>65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hidden="1" x14ac:dyDescent="0.2">
      <c r="A936" t="s">
        <v>76</v>
      </c>
      <c r="B936" t="s">
        <v>65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hidden="1" x14ac:dyDescent="0.2">
      <c r="A937" t="s">
        <v>76</v>
      </c>
      <c r="B937" t="s">
        <v>65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hidden="1" x14ac:dyDescent="0.2">
      <c r="A938" t="s">
        <v>76</v>
      </c>
      <c r="B938" t="s">
        <v>65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hidden="1" x14ac:dyDescent="0.2">
      <c r="A939" t="s">
        <v>76</v>
      </c>
      <c r="B939" t="s">
        <v>65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hidden="1" x14ac:dyDescent="0.2">
      <c r="A940" t="s">
        <v>76</v>
      </c>
      <c r="B940" t="s">
        <v>65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hidden="1" x14ac:dyDescent="0.2">
      <c r="A941" t="s">
        <v>76</v>
      </c>
      <c r="B941" t="s">
        <v>65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hidden="1" x14ac:dyDescent="0.2">
      <c r="A942" t="s">
        <v>76</v>
      </c>
      <c r="B942" t="s">
        <v>65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hidden="1" x14ac:dyDescent="0.2">
      <c r="A943" t="s">
        <v>76</v>
      </c>
      <c r="B943" t="s">
        <v>65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hidden="1" x14ac:dyDescent="0.2">
      <c r="A944" t="s">
        <v>76</v>
      </c>
      <c r="B944" t="s">
        <v>65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hidden="1" x14ac:dyDescent="0.2">
      <c r="A945" t="s">
        <v>76</v>
      </c>
      <c r="B945" t="s">
        <v>65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hidden="1" x14ac:dyDescent="0.2">
      <c r="A946" t="s">
        <v>76</v>
      </c>
      <c r="B946" t="s">
        <v>65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hidden="1" x14ac:dyDescent="0.2">
      <c r="A947" t="s">
        <v>76</v>
      </c>
      <c r="B947" t="s">
        <v>65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hidden="1" x14ac:dyDescent="0.2">
      <c r="A948" t="s">
        <v>76</v>
      </c>
      <c r="B948" t="s">
        <v>65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hidden="1" x14ac:dyDescent="0.2">
      <c r="A949" t="s">
        <v>76</v>
      </c>
      <c r="B949" t="s">
        <v>65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hidden="1" x14ac:dyDescent="0.2">
      <c r="A950" t="s">
        <v>76</v>
      </c>
      <c r="B950" t="s">
        <v>65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hidden="1" x14ac:dyDescent="0.2">
      <c r="A951" t="s">
        <v>76</v>
      </c>
      <c r="B951" t="s">
        <v>65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hidden="1" x14ac:dyDescent="0.2">
      <c r="A952" t="s">
        <v>76</v>
      </c>
      <c r="B952" t="s">
        <v>65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hidden="1" x14ac:dyDescent="0.2">
      <c r="A953" t="s">
        <v>76</v>
      </c>
      <c r="B953" t="s">
        <v>65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hidden="1" x14ac:dyDescent="0.2">
      <c r="A954" t="s">
        <v>76</v>
      </c>
      <c r="B954" t="s">
        <v>65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hidden="1" x14ac:dyDescent="0.2">
      <c r="A955" t="s">
        <v>76</v>
      </c>
      <c r="B955" t="s">
        <v>65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hidden="1" x14ac:dyDescent="0.2">
      <c r="A956" t="s">
        <v>76</v>
      </c>
      <c r="B956" t="s">
        <v>65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hidden="1" x14ac:dyDescent="0.2">
      <c r="A957" t="s">
        <v>76</v>
      </c>
      <c r="B957" t="s">
        <v>65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hidden="1" x14ac:dyDescent="0.2">
      <c r="A958" t="s">
        <v>76</v>
      </c>
      <c r="B958" t="s">
        <v>65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hidden="1" x14ac:dyDescent="0.2">
      <c r="A959" t="s">
        <v>76</v>
      </c>
      <c r="B959" t="s">
        <v>65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hidden="1" x14ac:dyDescent="0.2">
      <c r="A960" t="s">
        <v>76</v>
      </c>
      <c r="B960" t="s">
        <v>65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hidden="1" x14ac:dyDescent="0.2">
      <c r="A961" t="s">
        <v>76</v>
      </c>
      <c r="B961" t="s">
        <v>65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hidden="1" x14ac:dyDescent="0.2">
      <c r="A962" t="s">
        <v>76</v>
      </c>
      <c r="B962" t="s">
        <v>65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hidden="1" x14ac:dyDescent="0.2">
      <c r="A963" t="s">
        <v>76</v>
      </c>
      <c r="B963" t="s">
        <v>65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hidden="1" x14ac:dyDescent="0.2">
      <c r="A964" t="s">
        <v>76</v>
      </c>
      <c r="B964" t="s">
        <v>65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hidden="1" x14ac:dyDescent="0.2">
      <c r="A965" t="s">
        <v>76</v>
      </c>
      <c r="B965" t="s">
        <v>65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hidden="1" x14ac:dyDescent="0.2">
      <c r="A966" t="s">
        <v>76</v>
      </c>
      <c r="B966" t="s">
        <v>65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hidden="1" x14ac:dyDescent="0.2">
      <c r="A967" t="s">
        <v>76</v>
      </c>
      <c r="B967" t="s">
        <v>65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hidden="1" x14ac:dyDescent="0.2">
      <c r="A968" t="s">
        <v>76</v>
      </c>
      <c r="B968" t="s">
        <v>65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hidden="1" x14ac:dyDescent="0.2">
      <c r="A969" t="s">
        <v>76</v>
      </c>
      <c r="B969" t="s">
        <v>65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hidden="1" x14ac:dyDescent="0.2">
      <c r="A970" t="s">
        <v>76</v>
      </c>
      <c r="B970" t="s">
        <v>65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hidden="1" x14ac:dyDescent="0.2">
      <c r="A971" t="s">
        <v>76</v>
      </c>
      <c r="B971" t="s">
        <v>65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hidden="1" x14ac:dyDescent="0.2">
      <c r="A972" t="s">
        <v>76</v>
      </c>
      <c r="B972" t="s">
        <v>65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hidden="1" x14ac:dyDescent="0.2">
      <c r="A973" t="s">
        <v>76</v>
      </c>
      <c r="B973" t="s">
        <v>65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hidden="1" x14ac:dyDescent="0.2">
      <c r="A974" t="s">
        <v>76</v>
      </c>
      <c r="B974" t="s">
        <v>65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hidden="1" x14ac:dyDescent="0.2">
      <c r="A975" t="s">
        <v>76</v>
      </c>
      <c r="B975" t="s">
        <v>65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hidden="1" x14ac:dyDescent="0.2">
      <c r="A976" t="s">
        <v>76</v>
      </c>
      <c r="B976" t="s">
        <v>65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hidden="1" x14ac:dyDescent="0.2">
      <c r="A977" t="s">
        <v>76</v>
      </c>
      <c r="B977" t="s">
        <v>65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hidden="1" x14ac:dyDescent="0.2">
      <c r="A978" t="s">
        <v>76</v>
      </c>
      <c r="B978" t="s">
        <v>65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hidden="1" x14ac:dyDescent="0.2">
      <c r="A979" t="s">
        <v>76</v>
      </c>
      <c r="B979" t="s">
        <v>65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hidden="1" x14ac:dyDescent="0.2">
      <c r="A980" t="s">
        <v>76</v>
      </c>
      <c r="B980" t="s">
        <v>65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hidden="1" x14ac:dyDescent="0.2">
      <c r="A981" t="s">
        <v>76</v>
      </c>
      <c r="B981" t="s">
        <v>65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hidden="1" x14ac:dyDescent="0.2">
      <c r="A982" t="s">
        <v>76</v>
      </c>
      <c r="B982" t="s">
        <v>65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hidden="1" x14ac:dyDescent="0.2">
      <c r="A983" t="s">
        <v>76</v>
      </c>
      <c r="B983" t="s">
        <v>65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hidden="1" x14ac:dyDescent="0.2">
      <c r="A984" t="s">
        <v>76</v>
      </c>
      <c r="B984" t="s">
        <v>65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hidden="1" x14ac:dyDescent="0.2">
      <c r="A985" t="s">
        <v>76</v>
      </c>
      <c r="B985" t="s">
        <v>65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hidden="1" x14ac:dyDescent="0.2">
      <c r="A986" t="s">
        <v>76</v>
      </c>
      <c r="B986" t="s">
        <v>65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hidden="1" x14ac:dyDescent="0.2">
      <c r="A987" t="s">
        <v>76</v>
      </c>
      <c r="B987" t="s">
        <v>65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hidden="1" x14ac:dyDescent="0.2">
      <c r="A988" t="s">
        <v>76</v>
      </c>
      <c r="B988" t="s">
        <v>65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hidden="1" x14ac:dyDescent="0.2">
      <c r="A989" t="s">
        <v>76</v>
      </c>
      <c r="B989" t="s">
        <v>65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hidden="1" x14ac:dyDescent="0.2">
      <c r="A990" t="s">
        <v>76</v>
      </c>
      <c r="B990" t="s">
        <v>65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hidden="1" x14ac:dyDescent="0.2">
      <c r="A991" t="s">
        <v>76</v>
      </c>
      <c r="B991" t="s">
        <v>65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hidden="1" x14ac:dyDescent="0.2">
      <c r="A992" t="s">
        <v>76</v>
      </c>
      <c r="B992" t="s">
        <v>65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hidden="1" x14ac:dyDescent="0.2">
      <c r="A993" t="s">
        <v>76</v>
      </c>
      <c r="B993" t="s">
        <v>65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hidden="1" x14ac:dyDescent="0.2">
      <c r="A994" t="s">
        <v>76</v>
      </c>
      <c r="B994" t="s">
        <v>65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hidden="1" x14ac:dyDescent="0.2">
      <c r="A995" t="s">
        <v>76</v>
      </c>
      <c r="B995" t="s">
        <v>65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hidden="1" x14ac:dyDescent="0.2">
      <c r="A996" t="s">
        <v>76</v>
      </c>
      <c r="B996" t="s">
        <v>65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hidden="1" x14ac:dyDescent="0.2">
      <c r="A997" t="s">
        <v>76</v>
      </c>
      <c r="B997" t="s">
        <v>65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hidden="1" x14ac:dyDescent="0.2">
      <c r="A998" t="s">
        <v>76</v>
      </c>
      <c r="B998" t="s">
        <v>65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hidden="1" x14ac:dyDescent="0.2">
      <c r="A999" t="s">
        <v>76</v>
      </c>
      <c r="B999" t="s">
        <v>65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hidden="1" x14ac:dyDescent="0.2">
      <c r="A1000" t="s">
        <v>76</v>
      </c>
      <c r="B1000" t="s">
        <v>65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hidden="1" x14ac:dyDescent="0.2">
      <c r="A1001" t="s">
        <v>76</v>
      </c>
      <c r="B1001" t="s">
        <v>65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hidden="1" x14ac:dyDescent="0.2">
      <c r="A1002" t="s">
        <v>77</v>
      </c>
      <c r="B1002" t="s">
        <v>65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hidden="1" x14ac:dyDescent="0.2">
      <c r="A1003" t="s">
        <v>77</v>
      </c>
      <c r="B1003" t="s">
        <v>65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hidden="1" x14ac:dyDescent="0.2">
      <c r="A1004" t="s">
        <v>77</v>
      </c>
      <c r="B1004" t="s">
        <v>65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hidden="1" x14ac:dyDescent="0.2">
      <c r="A1005" t="s">
        <v>77</v>
      </c>
      <c r="B1005" t="s">
        <v>65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hidden="1" x14ac:dyDescent="0.2">
      <c r="A1006" t="s">
        <v>77</v>
      </c>
      <c r="B1006" t="s">
        <v>65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hidden="1" x14ac:dyDescent="0.2">
      <c r="A1007" t="s">
        <v>77</v>
      </c>
      <c r="B1007" t="s">
        <v>65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hidden="1" x14ac:dyDescent="0.2">
      <c r="A1008" t="s">
        <v>77</v>
      </c>
      <c r="B1008" t="s">
        <v>65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hidden="1" x14ac:dyDescent="0.2">
      <c r="A1009" t="s">
        <v>77</v>
      </c>
      <c r="B1009" t="s">
        <v>65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hidden="1" x14ac:dyDescent="0.2">
      <c r="A1010" t="s">
        <v>77</v>
      </c>
      <c r="B1010" t="s">
        <v>65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hidden="1" x14ac:dyDescent="0.2">
      <c r="A1011" t="s">
        <v>77</v>
      </c>
      <c r="B1011" t="s">
        <v>65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hidden="1" x14ac:dyDescent="0.2">
      <c r="A1012" t="s">
        <v>77</v>
      </c>
      <c r="B1012" t="s">
        <v>65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hidden="1" x14ac:dyDescent="0.2">
      <c r="A1013" t="s">
        <v>77</v>
      </c>
      <c r="B1013" t="s">
        <v>65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hidden="1" x14ac:dyDescent="0.2">
      <c r="A1014" t="s">
        <v>77</v>
      </c>
      <c r="B1014" t="s">
        <v>65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hidden="1" x14ac:dyDescent="0.2">
      <c r="A1015" t="s">
        <v>77</v>
      </c>
      <c r="B1015" t="s">
        <v>65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hidden="1" x14ac:dyDescent="0.2">
      <c r="A1016" t="s">
        <v>77</v>
      </c>
      <c r="B1016" t="s">
        <v>65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hidden="1" x14ac:dyDescent="0.2">
      <c r="A1017" t="s">
        <v>77</v>
      </c>
      <c r="B1017" t="s">
        <v>65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hidden="1" x14ac:dyDescent="0.2">
      <c r="A1018" t="s">
        <v>77</v>
      </c>
      <c r="B1018" t="s">
        <v>65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hidden="1" x14ac:dyDescent="0.2">
      <c r="A1019" t="s">
        <v>77</v>
      </c>
      <c r="B1019" t="s">
        <v>65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hidden="1" x14ac:dyDescent="0.2">
      <c r="A1020" t="s">
        <v>77</v>
      </c>
      <c r="B1020" t="s">
        <v>65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hidden="1" x14ac:dyDescent="0.2">
      <c r="A1021" t="s">
        <v>77</v>
      </c>
      <c r="B1021" t="s">
        <v>65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hidden="1" x14ac:dyDescent="0.2">
      <c r="A1022" t="s">
        <v>77</v>
      </c>
      <c r="B1022" t="s">
        <v>65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hidden="1" x14ac:dyDescent="0.2">
      <c r="A1023" t="s">
        <v>77</v>
      </c>
      <c r="B1023" t="s">
        <v>65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hidden="1" x14ac:dyDescent="0.2">
      <c r="A1024" t="s">
        <v>77</v>
      </c>
      <c r="B1024" t="s">
        <v>65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hidden="1" x14ac:dyDescent="0.2">
      <c r="A1025" t="s">
        <v>77</v>
      </c>
      <c r="B1025" t="s">
        <v>65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hidden="1" x14ac:dyDescent="0.2">
      <c r="A1026" t="s">
        <v>77</v>
      </c>
      <c r="B1026" t="s">
        <v>65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hidden="1" x14ac:dyDescent="0.2">
      <c r="A1027" t="s">
        <v>77</v>
      </c>
      <c r="B1027" t="s">
        <v>65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hidden="1" x14ac:dyDescent="0.2">
      <c r="A1028" t="s">
        <v>77</v>
      </c>
      <c r="B1028" t="s">
        <v>65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hidden="1" x14ac:dyDescent="0.2">
      <c r="A1029" t="s">
        <v>77</v>
      </c>
      <c r="B1029" t="s">
        <v>65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hidden="1" x14ac:dyDescent="0.2">
      <c r="A1030" t="s">
        <v>77</v>
      </c>
      <c r="B1030" t="s">
        <v>65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hidden="1" x14ac:dyDescent="0.2">
      <c r="A1031" t="s">
        <v>77</v>
      </c>
      <c r="B1031" t="s">
        <v>65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hidden="1" x14ac:dyDescent="0.2">
      <c r="A1032" t="s">
        <v>77</v>
      </c>
      <c r="B1032" t="s">
        <v>65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hidden="1" x14ac:dyDescent="0.2">
      <c r="A1033" t="s">
        <v>77</v>
      </c>
      <c r="B1033" t="s">
        <v>65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hidden="1" x14ac:dyDescent="0.2">
      <c r="A1034" t="s">
        <v>77</v>
      </c>
      <c r="B1034" t="s">
        <v>65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hidden="1" x14ac:dyDescent="0.2">
      <c r="A1035" t="s">
        <v>77</v>
      </c>
      <c r="B1035" t="s">
        <v>65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hidden="1" x14ac:dyDescent="0.2">
      <c r="A1036" t="s">
        <v>77</v>
      </c>
      <c r="B1036" t="s">
        <v>65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hidden="1" x14ac:dyDescent="0.2">
      <c r="A1037" t="s">
        <v>77</v>
      </c>
      <c r="B1037" t="s">
        <v>65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hidden="1" x14ac:dyDescent="0.2">
      <c r="A1038" t="s">
        <v>77</v>
      </c>
      <c r="B1038" t="s">
        <v>65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hidden="1" x14ac:dyDescent="0.2">
      <c r="A1039" t="s">
        <v>77</v>
      </c>
      <c r="B1039" t="s">
        <v>65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hidden="1" x14ac:dyDescent="0.2">
      <c r="A1040" t="s">
        <v>77</v>
      </c>
      <c r="B1040" t="s">
        <v>65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hidden="1" x14ac:dyDescent="0.2">
      <c r="A1041" t="s">
        <v>77</v>
      </c>
      <c r="B1041" t="s">
        <v>65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hidden="1" x14ac:dyDescent="0.2">
      <c r="A1042" t="s">
        <v>77</v>
      </c>
      <c r="B1042" t="s">
        <v>65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hidden="1" x14ac:dyDescent="0.2">
      <c r="A1043" t="s">
        <v>77</v>
      </c>
      <c r="B1043" t="s">
        <v>65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hidden="1" x14ac:dyDescent="0.2">
      <c r="A1044" t="s">
        <v>77</v>
      </c>
      <c r="B1044" t="s">
        <v>65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hidden="1" x14ac:dyDescent="0.2">
      <c r="A1045" t="s">
        <v>77</v>
      </c>
      <c r="B1045" t="s">
        <v>65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hidden="1" x14ac:dyDescent="0.2">
      <c r="A1046" t="s">
        <v>77</v>
      </c>
      <c r="B1046" t="s">
        <v>65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hidden="1" x14ac:dyDescent="0.2">
      <c r="A1047" t="s">
        <v>77</v>
      </c>
      <c r="B1047" t="s">
        <v>65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hidden="1" x14ac:dyDescent="0.2">
      <c r="A1048" t="s">
        <v>77</v>
      </c>
      <c r="B1048" t="s">
        <v>65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hidden="1" x14ac:dyDescent="0.2">
      <c r="A1049" t="s">
        <v>77</v>
      </c>
      <c r="B1049" t="s">
        <v>65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hidden="1" x14ac:dyDescent="0.2">
      <c r="A1050" t="s">
        <v>77</v>
      </c>
      <c r="B1050" t="s">
        <v>65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hidden="1" x14ac:dyDescent="0.2">
      <c r="A1051" t="s">
        <v>77</v>
      </c>
      <c r="B1051" t="s">
        <v>65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hidden="1" x14ac:dyDescent="0.2">
      <c r="A1052" t="s">
        <v>77</v>
      </c>
      <c r="B1052" t="s">
        <v>65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hidden="1" x14ac:dyDescent="0.2">
      <c r="A1053" t="s">
        <v>77</v>
      </c>
      <c r="B1053" t="s">
        <v>65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hidden="1" x14ac:dyDescent="0.2">
      <c r="A1054" t="s">
        <v>77</v>
      </c>
      <c r="B1054" t="s">
        <v>65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hidden="1" x14ac:dyDescent="0.2">
      <c r="A1055" t="s">
        <v>77</v>
      </c>
      <c r="B1055" t="s">
        <v>65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hidden="1" x14ac:dyDescent="0.2">
      <c r="A1056" t="s">
        <v>77</v>
      </c>
      <c r="B1056" t="s">
        <v>65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hidden="1" x14ac:dyDescent="0.2">
      <c r="A1057" t="s">
        <v>77</v>
      </c>
      <c r="B1057" t="s">
        <v>65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hidden="1" x14ac:dyDescent="0.2">
      <c r="A1058" t="s">
        <v>77</v>
      </c>
      <c r="B1058" t="s">
        <v>65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hidden="1" x14ac:dyDescent="0.2">
      <c r="A1059" t="s">
        <v>77</v>
      </c>
      <c r="B1059" t="s">
        <v>65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hidden="1" x14ac:dyDescent="0.2">
      <c r="A1060" t="s">
        <v>77</v>
      </c>
      <c r="B1060" t="s">
        <v>65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hidden="1" x14ac:dyDescent="0.2">
      <c r="A1061" t="s">
        <v>77</v>
      </c>
      <c r="B1061" t="s">
        <v>65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hidden="1" x14ac:dyDescent="0.2">
      <c r="A1062" t="s">
        <v>77</v>
      </c>
      <c r="B1062" t="s">
        <v>65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hidden="1" x14ac:dyDescent="0.2">
      <c r="A1063" t="s">
        <v>77</v>
      </c>
      <c r="B1063" t="s">
        <v>65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hidden="1" x14ac:dyDescent="0.2">
      <c r="A1064" t="s">
        <v>77</v>
      </c>
      <c r="B1064" t="s">
        <v>65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hidden="1" x14ac:dyDescent="0.2">
      <c r="A1065" t="s">
        <v>77</v>
      </c>
      <c r="B1065" t="s">
        <v>65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hidden="1" x14ac:dyDescent="0.2">
      <c r="A1066" t="s">
        <v>77</v>
      </c>
      <c r="B1066" t="s">
        <v>65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hidden="1" x14ac:dyDescent="0.2">
      <c r="A1067" t="s">
        <v>77</v>
      </c>
      <c r="B1067" t="s">
        <v>65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hidden="1" x14ac:dyDescent="0.2">
      <c r="A1068" t="s">
        <v>77</v>
      </c>
      <c r="B1068" t="s">
        <v>65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hidden="1" x14ac:dyDescent="0.2">
      <c r="A1069" t="s">
        <v>77</v>
      </c>
      <c r="B1069" t="s">
        <v>65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hidden="1" x14ac:dyDescent="0.2">
      <c r="A1070" t="s">
        <v>77</v>
      </c>
      <c r="B1070" t="s">
        <v>65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hidden="1" x14ac:dyDescent="0.2">
      <c r="A1071" t="s">
        <v>77</v>
      </c>
      <c r="B1071" t="s">
        <v>65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hidden="1" x14ac:dyDescent="0.2">
      <c r="A1072" t="s">
        <v>77</v>
      </c>
      <c r="B1072" t="s">
        <v>65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hidden="1" x14ac:dyDescent="0.2">
      <c r="A1073" t="s">
        <v>77</v>
      </c>
      <c r="B1073" t="s">
        <v>65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hidden="1" x14ac:dyDescent="0.2">
      <c r="A1074" t="s">
        <v>77</v>
      </c>
      <c r="B1074" t="s">
        <v>65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hidden="1" x14ac:dyDescent="0.2">
      <c r="A1075" t="s">
        <v>77</v>
      </c>
      <c r="B1075" t="s">
        <v>65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hidden="1" x14ac:dyDescent="0.2">
      <c r="A1076" t="s">
        <v>77</v>
      </c>
      <c r="B1076" t="s">
        <v>65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hidden="1" x14ac:dyDescent="0.2">
      <c r="A1077" t="s">
        <v>77</v>
      </c>
      <c r="B1077" t="s">
        <v>65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hidden="1" x14ac:dyDescent="0.2">
      <c r="A1078" t="s">
        <v>77</v>
      </c>
      <c r="B1078" t="s">
        <v>65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hidden="1" x14ac:dyDescent="0.2">
      <c r="A1079" t="s">
        <v>77</v>
      </c>
      <c r="B1079" t="s">
        <v>65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hidden="1" x14ac:dyDescent="0.2">
      <c r="A1080" t="s">
        <v>77</v>
      </c>
      <c r="B1080" t="s">
        <v>65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hidden="1" x14ac:dyDescent="0.2">
      <c r="A1081" t="s">
        <v>77</v>
      </c>
      <c r="B1081" t="s">
        <v>65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hidden="1" x14ac:dyDescent="0.2">
      <c r="A1082" t="s">
        <v>77</v>
      </c>
      <c r="B1082" t="s">
        <v>65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hidden="1" x14ac:dyDescent="0.2">
      <c r="A1083" t="s">
        <v>77</v>
      </c>
      <c r="B1083" t="s">
        <v>65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hidden="1" x14ac:dyDescent="0.2">
      <c r="A1084" t="s">
        <v>77</v>
      </c>
      <c r="B1084" t="s">
        <v>65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hidden="1" x14ac:dyDescent="0.2">
      <c r="A1085" t="s">
        <v>77</v>
      </c>
      <c r="B1085" t="s">
        <v>65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hidden="1" x14ac:dyDescent="0.2">
      <c r="A1086" t="s">
        <v>77</v>
      </c>
      <c r="B1086" t="s">
        <v>65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hidden="1" x14ac:dyDescent="0.2">
      <c r="A1087" t="s">
        <v>77</v>
      </c>
      <c r="B1087" t="s">
        <v>65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hidden="1" x14ac:dyDescent="0.2">
      <c r="A1088" t="s">
        <v>77</v>
      </c>
      <c r="B1088" t="s">
        <v>65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hidden="1" x14ac:dyDescent="0.2">
      <c r="A1089" t="s">
        <v>77</v>
      </c>
      <c r="B1089" t="s">
        <v>65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hidden="1" x14ac:dyDescent="0.2">
      <c r="A1090" t="s">
        <v>77</v>
      </c>
      <c r="B1090" t="s">
        <v>65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hidden="1" x14ac:dyDescent="0.2">
      <c r="A1091" t="s">
        <v>77</v>
      </c>
      <c r="B1091" t="s">
        <v>65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hidden="1" x14ac:dyDescent="0.2">
      <c r="A1092" t="s">
        <v>77</v>
      </c>
      <c r="B1092" t="s">
        <v>65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hidden="1" x14ac:dyDescent="0.2">
      <c r="A1093" t="s">
        <v>77</v>
      </c>
      <c r="B1093" t="s">
        <v>65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hidden="1" x14ac:dyDescent="0.2">
      <c r="A1094" t="s">
        <v>77</v>
      </c>
      <c r="B1094" t="s">
        <v>65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hidden="1" x14ac:dyDescent="0.2">
      <c r="A1095" t="s">
        <v>77</v>
      </c>
      <c r="B1095" t="s">
        <v>65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hidden="1" x14ac:dyDescent="0.2">
      <c r="A1096" t="s">
        <v>77</v>
      </c>
      <c r="B1096" t="s">
        <v>65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hidden="1" x14ac:dyDescent="0.2">
      <c r="A1097" t="s">
        <v>77</v>
      </c>
      <c r="B1097" t="s">
        <v>65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hidden="1" x14ac:dyDescent="0.2">
      <c r="A1098" t="s">
        <v>77</v>
      </c>
      <c r="B1098" t="s">
        <v>65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hidden="1" x14ac:dyDescent="0.2">
      <c r="A1099" t="s">
        <v>77</v>
      </c>
      <c r="B1099" t="s">
        <v>65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hidden="1" x14ac:dyDescent="0.2">
      <c r="A1100" t="s">
        <v>77</v>
      </c>
      <c r="B1100" t="s">
        <v>65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hidden="1" x14ac:dyDescent="0.2">
      <c r="A1101" t="s">
        <v>77</v>
      </c>
      <c r="B1101" t="s">
        <v>65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hidden="1" x14ac:dyDescent="0.2">
      <c r="A1102" t="s">
        <v>78</v>
      </c>
      <c r="B1102" t="s">
        <v>65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hidden="1" x14ac:dyDescent="0.2">
      <c r="A1103" t="s">
        <v>78</v>
      </c>
      <c r="B1103" t="s">
        <v>65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hidden="1" x14ac:dyDescent="0.2">
      <c r="A1104" t="s">
        <v>78</v>
      </c>
      <c r="B1104" t="s">
        <v>65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hidden="1" x14ac:dyDescent="0.2">
      <c r="A1105" t="s">
        <v>78</v>
      </c>
      <c r="B1105" t="s">
        <v>65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hidden="1" x14ac:dyDescent="0.2">
      <c r="A1106" t="s">
        <v>78</v>
      </c>
      <c r="B1106" t="s">
        <v>65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hidden="1" x14ac:dyDescent="0.2">
      <c r="A1107" t="s">
        <v>78</v>
      </c>
      <c r="B1107" t="s">
        <v>65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hidden="1" x14ac:dyDescent="0.2">
      <c r="A1108" t="s">
        <v>78</v>
      </c>
      <c r="B1108" t="s">
        <v>65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hidden="1" x14ac:dyDescent="0.2">
      <c r="A1109" t="s">
        <v>78</v>
      </c>
      <c r="B1109" t="s">
        <v>65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hidden="1" x14ac:dyDescent="0.2">
      <c r="A1110" t="s">
        <v>78</v>
      </c>
      <c r="B1110" t="s">
        <v>65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hidden="1" x14ac:dyDescent="0.2">
      <c r="A1111" t="s">
        <v>78</v>
      </c>
      <c r="B1111" t="s">
        <v>65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hidden="1" x14ac:dyDescent="0.2">
      <c r="A1112" t="s">
        <v>78</v>
      </c>
      <c r="B1112" t="s">
        <v>65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hidden="1" x14ac:dyDescent="0.2">
      <c r="A1113" t="s">
        <v>78</v>
      </c>
      <c r="B1113" t="s">
        <v>65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hidden="1" x14ac:dyDescent="0.2">
      <c r="A1114" t="s">
        <v>78</v>
      </c>
      <c r="B1114" t="s">
        <v>65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hidden="1" x14ac:dyDescent="0.2">
      <c r="A1115" t="s">
        <v>78</v>
      </c>
      <c r="B1115" t="s">
        <v>65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hidden="1" x14ac:dyDescent="0.2">
      <c r="A1116" t="s">
        <v>78</v>
      </c>
      <c r="B1116" t="s">
        <v>65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hidden="1" x14ac:dyDescent="0.2">
      <c r="A1117" t="s">
        <v>78</v>
      </c>
      <c r="B1117" t="s">
        <v>65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hidden="1" x14ac:dyDescent="0.2">
      <c r="A1118" t="s">
        <v>78</v>
      </c>
      <c r="B1118" t="s">
        <v>65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hidden="1" x14ac:dyDescent="0.2">
      <c r="A1119" t="s">
        <v>78</v>
      </c>
      <c r="B1119" t="s">
        <v>65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hidden="1" x14ac:dyDescent="0.2">
      <c r="A1120" t="s">
        <v>78</v>
      </c>
      <c r="B1120" t="s">
        <v>65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hidden="1" x14ac:dyDescent="0.2">
      <c r="A1121" t="s">
        <v>78</v>
      </c>
      <c r="B1121" t="s">
        <v>65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hidden="1" x14ac:dyDescent="0.2">
      <c r="A1122" t="s">
        <v>78</v>
      </c>
      <c r="B1122" t="s">
        <v>65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hidden="1" x14ac:dyDescent="0.2">
      <c r="A1123" t="s">
        <v>78</v>
      </c>
      <c r="B1123" t="s">
        <v>65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hidden="1" x14ac:dyDescent="0.2">
      <c r="A1124" t="s">
        <v>78</v>
      </c>
      <c r="B1124" t="s">
        <v>65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hidden="1" x14ac:dyDescent="0.2">
      <c r="A1125" t="s">
        <v>78</v>
      </c>
      <c r="B1125" t="s">
        <v>65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hidden="1" x14ac:dyDescent="0.2">
      <c r="A1126" t="s">
        <v>78</v>
      </c>
      <c r="B1126" t="s">
        <v>65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hidden="1" x14ac:dyDescent="0.2">
      <c r="A1127" t="s">
        <v>78</v>
      </c>
      <c r="B1127" t="s">
        <v>65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hidden="1" x14ac:dyDescent="0.2">
      <c r="A1128" t="s">
        <v>78</v>
      </c>
      <c r="B1128" t="s">
        <v>65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hidden="1" x14ac:dyDescent="0.2">
      <c r="A1129" t="s">
        <v>78</v>
      </c>
      <c r="B1129" t="s">
        <v>65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hidden="1" x14ac:dyDescent="0.2">
      <c r="A1130" t="s">
        <v>78</v>
      </c>
      <c r="B1130" t="s">
        <v>65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hidden="1" x14ac:dyDescent="0.2">
      <c r="A1131" t="s">
        <v>78</v>
      </c>
      <c r="B1131" t="s">
        <v>65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hidden="1" x14ac:dyDescent="0.2">
      <c r="A1132" t="s">
        <v>78</v>
      </c>
      <c r="B1132" t="s">
        <v>65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hidden="1" x14ac:dyDescent="0.2">
      <c r="A1133" t="s">
        <v>78</v>
      </c>
      <c r="B1133" t="s">
        <v>65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hidden="1" x14ac:dyDescent="0.2">
      <c r="A1134" t="s">
        <v>78</v>
      </c>
      <c r="B1134" t="s">
        <v>65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hidden="1" x14ac:dyDescent="0.2">
      <c r="A1135" t="s">
        <v>78</v>
      </c>
      <c r="B1135" t="s">
        <v>65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hidden="1" x14ac:dyDescent="0.2">
      <c r="A1136" t="s">
        <v>78</v>
      </c>
      <c r="B1136" t="s">
        <v>65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hidden="1" x14ac:dyDescent="0.2">
      <c r="A1137" t="s">
        <v>78</v>
      </c>
      <c r="B1137" t="s">
        <v>65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hidden="1" x14ac:dyDescent="0.2">
      <c r="A1138" t="s">
        <v>78</v>
      </c>
      <c r="B1138" t="s">
        <v>65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hidden="1" x14ac:dyDescent="0.2">
      <c r="A1139" t="s">
        <v>78</v>
      </c>
      <c r="B1139" t="s">
        <v>65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hidden="1" x14ac:dyDescent="0.2">
      <c r="A1140" t="s">
        <v>78</v>
      </c>
      <c r="B1140" t="s">
        <v>65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hidden="1" x14ac:dyDescent="0.2">
      <c r="A1141" t="s">
        <v>78</v>
      </c>
      <c r="B1141" t="s">
        <v>65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hidden="1" x14ac:dyDescent="0.2">
      <c r="A1142" t="s">
        <v>78</v>
      </c>
      <c r="B1142" t="s">
        <v>65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hidden="1" x14ac:dyDescent="0.2">
      <c r="A1143" t="s">
        <v>78</v>
      </c>
      <c r="B1143" t="s">
        <v>65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hidden="1" x14ac:dyDescent="0.2">
      <c r="A1144" t="s">
        <v>78</v>
      </c>
      <c r="B1144" t="s">
        <v>65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hidden="1" x14ac:dyDescent="0.2">
      <c r="A1145" t="s">
        <v>78</v>
      </c>
      <c r="B1145" t="s">
        <v>65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hidden="1" x14ac:dyDescent="0.2">
      <c r="A1146" t="s">
        <v>78</v>
      </c>
      <c r="B1146" t="s">
        <v>65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hidden="1" x14ac:dyDescent="0.2">
      <c r="A1147" t="s">
        <v>78</v>
      </c>
      <c r="B1147" t="s">
        <v>65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hidden="1" x14ac:dyDescent="0.2">
      <c r="A1148" t="s">
        <v>78</v>
      </c>
      <c r="B1148" t="s">
        <v>65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hidden="1" x14ac:dyDescent="0.2">
      <c r="A1149" t="s">
        <v>78</v>
      </c>
      <c r="B1149" t="s">
        <v>65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hidden="1" x14ac:dyDescent="0.2">
      <c r="A1150" t="s">
        <v>78</v>
      </c>
      <c r="B1150" t="s">
        <v>65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hidden="1" x14ac:dyDescent="0.2">
      <c r="A1151" t="s">
        <v>78</v>
      </c>
      <c r="B1151" t="s">
        <v>65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hidden="1" x14ac:dyDescent="0.2">
      <c r="A1152" t="s">
        <v>78</v>
      </c>
      <c r="B1152" t="s">
        <v>65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hidden="1" x14ac:dyDescent="0.2">
      <c r="A1153" t="s">
        <v>78</v>
      </c>
      <c r="B1153" t="s">
        <v>65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hidden="1" x14ac:dyDescent="0.2">
      <c r="A1154" t="s">
        <v>78</v>
      </c>
      <c r="B1154" t="s">
        <v>65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hidden="1" x14ac:dyDescent="0.2">
      <c r="A1155" t="s">
        <v>78</v>
      </c>
      <c r="B1155" t="s">
        <v>65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hidden="1" x14ac:dyDescent="0.2">
      <c r="A1156" t="s">
        <v>78</v>
      </c>
      <c r="B1156" t="s">
        <v>65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hidden="1" x14ac:dyDescent="0.2">
      <c r="A1157" t="s">
        <v>78</v>
      </c>
      <c r="B1157" t="s">
        <v>65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hidden="1" x14ac:dyDescent="0.2">
      <c r="A1158" t="s">
        <v>78</v>
      </c>
      <c r="B1158" t="s">
        <v>65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hidden="1" x14ac:dyDescent="0.2">
      <c r="A1159" t="s">
        <v>78</v>
      </c>
      <c r="B1159" t="s">
        <v>65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hidden="1" x14ac:dyDescent="0.2">
      <c r="A1160" t="s">
        <v>78</v>
      </c>
      <c r="B1160" t="s">
        <v>65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hidden="1" x14ac:dyDescent="0.2">
      <c r="A1161" t="s">
        <v>78</v>
      </c>
      <c r="B1161" t="s">
        <v>65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hidden="1" x14ac:dyDescent="0.2">
      <c r="A1162" t="s">
        <v>78</v>
      </c>
      <c r="B1162" t="s">
        <v>65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hidden="1" x14ac:dyDescent="0.2">
      <c r="A1163" t="s">
        <v>78</v>
      </c>
      <c r="B1163" t="s">
        <v>65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hidden="1" x14ac:dyDescent="0.2">
      <c r="A1164" t="s">
        <v>78</v>
      </c>
      <c r="B1164" t="s">
        <v>65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hidden="1" x14ac:dyDescent="0.2">
      <c r="A1165" t="s">
        <v>78</v>
      </c>
      <c r="B1165" t="s">
        <v>65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hidden="1" x14ac:dyDescent="0.2">
      <c r="A1166" t="s">
        <v>78</v>
      </c>
      <c r="B1166" t="s">
        <v>65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hidden="1" x14ac:dyDescent="0.2">
      <c r="A1167" t="s">
        <v>78</v>
      </c>
      <c r="B1167" t="s">
        <v>65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hidden="1" x14ac:dyDescent="0.2">
      <c r="A1168" t="s">
        <v>78</v>
      </c>
      <c r="B1168" t="s">
        <v>65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hidden="1" x14ac:dyDescent="0.2">
      <c r="A1169" t="s">
        <v>78</v>
      </c>
      <c r="B1169" t="s">
        <v>65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hidden="1" x14ac:dyDescent="0.2">
      <c r="A1170" t="s">
        <v>78</v>
      </c>
      <c r="B1170" t="s">
        <v>65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hidden="1" x14ac:dyDescent="0.2">
      <c r="A1171" t="s">
        <v>78</v>
      </c>
      <c r="B1171" t="s">
        <v>65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hidden="1" x14ac:dyDescent="0.2">
      <c r="A1172" t="s">
        <v>78</v>
      </c>
      <c r="B1172" t="s">
        <v>65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hidden="1" x14ac:dyDescent="0.2">
      <c r="A1173" t="s">
        <v>78</v>
      </c>
      <c r="B1173" t="s">
        <v>65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hidden="1" x14ac:dyDescent="0.2">
      <c r="A1174" t="s">
        <v>78</v>
      </c>
      <c r="B1174" t="s">
        <v>65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hidden="1" x14ac:dyDescent="0.2">
      <c r="A1175" t="s">
        <v>78</v>
      </c>
      <c r="B1175" t="s">
        <v>65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hidden="1" x14ac:dyDescent="0.2">
      <c r="A1176" t="s">
        <v>78</v>
      </c>
      <c r="B1176" t="s">
        <v>65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hidden="1" x14ac:dyDescent="0.2">
      <c r="A1177" t="s">
        <v>78</v>
      </c>
      <c r="B1177" t="s">
        <v>65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hidden="1" x14ac:dyDescent="0.2">
      <c r="A1178" t="s">
        <v>78</v>
      </c>
      <c r="B1178" t="s">
        <v>65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hidden="1" x14ac:dyDescent="0.2">
      <c r="A1179" t="s">
        <v>78</v>
      </c>
      <c r="B1179" t="s">
        <v>65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hidden="1" x14ac:dyDescent="0.2">
      <c r="A1180" t="s">
        <v>78</v>
      </c>
      <c r="B1180" t="s">
        <v>65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hidden="1" x14ac:dyDescent="0.2">
      <c r="A1181" t="s">
        <v>78</v>
      </c>
      <c r="B1181" t="s">
        <v>65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hidden="1" x14ac:dyDescent="0.2">
      <c r="A1182" t="s">
        <v>78</v>
      </c>
      <c r="B1182" t="s">
        <v>65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hidden="1" x14ac:dyDescent="0.2">
      <c r="A1183" t="s">
        <v>78</v>
      </c>
      <c r="B1183" t="s">
        <v>65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hidden="1" x14ac:dyDescent="0.2">
      <c r="A1184" t="s">
        <v>78</v>
      </c>
      <c r="B1184" t="s">
        <v>65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hidden="1" x14ac:dyDescent="0.2">
      <c r="A1185" t="s">
        <v>78</v>
      </c>
      <c r="B1185" t="s">
        <v>65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hidden="1" x14ac:dyDescent="0.2">
      <c r="A1186" t="s">
        <v>78</v>
      </c>
      <c r="B1186" t="s">
        <v>65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hidden="1" x14ac:dyDescent="0.2">
      <c r="A1187" t="s">
        <v>78</v>
      </c>
      <c r="B1187" t="s">
        <v>65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hidden="1" x14ac:dyDescent="0.2">
      <c r="A1188" t="s">
        <v>78</v>
      </c>
      <c r="B1188" t="s">
        <v>65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hidden="1" x14ac:dyDescent="0.2">
      <c r="A1189" t="s">
        <v>78</v>
      </c>
      <c r="B1189" t="s">
        <v>65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hidden="1" x14ac:dyDescent="0.2">
      <c r="A1190" t="s">
        <v>78</v>
      </c>
      <c r="B1190" t="s">
        <v>65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hidden="1" x14ac:dyDescent="0.2">
      <c r="A1191" t="s">
        <v>78</v>
      </c>
      <c r="B1191" t="s">
        <v>65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hidden="1" x14ac:dyDescent="0.2">
      <c r="A1192" t="s">
        <v>78</v>
      </c>
      <c r="B1192" t="s">
        <v>65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hidden="1" x14ac:dyDescent="0.2">
      <c r="A1193" t="s">
        <v>78</v>
      </c>
      <c r="B1193" t="s">
        <v>65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hidden="1" x14ac:dyDescent="0.2">
      <c r="A1194" t="s">
        <v>78</v>
      </c>
      <c r="B1194" t="s">
        <v>65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hidden="1" x14ac:dyDescent="0.2">
      <c r="A1195" t="s">
        <v>78</v>
      </c>
      <c r="B1195" t="s">
        <v>65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hidden="1" x14ac:dyDescent="0.2">
      <c r="A1196" t="s">
        <v>78</v>
      </c>
      <c r="B1196" t="s">
        <v>65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hidden="1" x14ac:dyDescent="0.2">
      <c r="A1197" t="s">
        <v>78</v>
      </c>
      <c r="B1197" t="s">
        <v>65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hidden="1" x14ac:dyDescent="0.2">
      <c r="A1198" t="s">
        <v>78</v>
      </c>
      <c r="B1198" t="s">
        <v>65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hidden="1" x14ac:dyDescent="0.2">
      <c r="A1199" t="s">
        <v>78</v>
      </c>
      <c r="B1199" t="s">
        <v>65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hidden="1" x14ac:dyDescent="0.2">
      <c r="A1200" t="s">
        <v>78</v>
      </c>
      <c r="B1200" t="s">
        <v>65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hidden="1" x14ac:dyDescent="0.2">
      <c r="A1201" t="s">
        <v>78</v>
      </c>
      <c r="B1201" t="s">
        <v>65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hidden="1" x14ac:dyDescent="0.2">
      <c r="A1202" t="s">
        <v>79</v>
      </c>
      <c r="B1202" t="s">
        <v>65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hidden="1" x14ac:dyDescent="0.2">
      <c r="A1203" t="s">
        <v>79</v>
      </c>
      <c r="B1203" t="s">
        <v>65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hidden="1" x14ac:dyDescent="0.2">
      <c r="A1204" t="s">
        <v>79</v>
      </c>
      <c r="B1204" t="s">
        <v>65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hidden="1" x14ac:dyDescent="0.2">
      <c r="A1205" t="s">
        <v>79</v>
      </c>
      <c r="B1205" t="s">
        <v>65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hidden="1" x14ac:dyDescent="0.2">
      <c r="A1206" t="s">
        <v>79</v>
      </c>
      <c r="B1206" t="s">
        <v>65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hidden="1" x14ac:dyDescent="0.2">
      <c r="A1207" t="s">
        <v>79</v>
      </c>
      <c r="B1207" t="s">
        <v>65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hidden="1" x14ac:dyDescent="0.2">
      <c r="A1208" t="s">
        <v>79</v>
      </c>
      <c r="B1208" t="s">
        <v>65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hidden="1" x14ac:dyDescent="0.2">
      <c r="A1209" t="s">
        <v>79</v>
      </c>
      <c r="B1209" t="s">
        <v>65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hidden="1" x14ac:dyDescent="0.2">
      <c r="A1210" t="s">
        <v>79</v>
      </c>
      <c r="B1210" t="s">
        <v>65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hidden="1" x14ac:dyDescent="0.2">
      <c r="A1211" t="s">
        <v>79</v>
      </c>
      <c r="B1211" t="s">
        <v>65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hidden="1" x14ac:dyDescent="0.2">
      <c r="A1212" t="s">
        <v>79</v>
      </c>
      <c r="B1212" t="s">
        <v>65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hidden="1" x14ac:dyDescent="0.2">
      <c r="A1213" t="s">
        <v>79</v>
      </c>
      <c r="B1213" t="s">
        <v>65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hidden="1" x14ac:dyDescent="0.2">
      <c r="A1214" t="s">
        <v>79</v>
      </c>
      <c r="B1214" t="s">
        <v>65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hidden="1" x14ac:dyDescent="0.2">
      <c r="A1215" t="s">
        <v>79</v>
      </c>
      <c r="B1215" t="s">
        <v>65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hidden="1" x14ac:dyDescent="0.2">
      <c r="A1216" t="s">
        <v>79</v>
      </c>
      <c r="B1216" t="s">
        <v>65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hidden="1" x14ac:dyDescent="0.2">
      <c r="A1217" t="s">
        <v>79</v>
      </c>
      <c r="B1217" t="s">
        <v>65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hidden="1" x14ac:dyDescent="0.2">
      <c r="A1218" t="s">
        <v>79</v>
      </c>
      <c r="B1218" t="s">
        <v>65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hidden="1" x14ac:dyDescent="0.2">
      <c r="A1219" t="s">
        <v>79</v>
      </c>
      <c r="B1219" t="s">
        <v>65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hidden="1" x14ac:dyDescent="0.2">
      <c r="A1220" t="s">
        <v>79</v>
      </c>
      <c r="B1220" t="s">
        <v>65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hidden="1" x14ac:dyDescent="0.2">
      <c r="A1221" t="s">
        <v>79</v>
      </c>
      <c r="B1221" t="s">
        <v>65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hidden="1" x14ac:dyDescent="0.2">
      <c r="A1222" t="s">
        <v>79</v>
      </c>
      <c r="B1222" t="s">
        <v>65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hidden="1" x14ac:dyDescent="0.2">
      <c r="A1223" t="s">
        <v>79</v>
      </c>
      <c r="B1223" t="s">
        <v>65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hidden="1" x14ac:dyDescent="0.2">
      <c r="A1224" t="s">
        <v>79</v>
      </c>
      <c r="B1224" t="s">
        <v>65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hidden="1" x14ac:dyDescent="0.2">
      <c r="A1225" t="s">
        <v>79</v>
      </c>
      <c r="B1225" t="s">
        <v>65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hidden="1" x14ac:dyDescent="0.2">
      <c r="A1226" t="s">
        <v>79</v>
      </c>
      <c r="B1226" t="s">
        <v>65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hidden="1" x14ac:dyDescent="0.2">
      <c r="A1227" t="s">
        <v>79</v>
      </c>
      <c r="B1227" t="s">
        <v>65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hidden="1" x14ac:dyDescent="0.2">
      <c r="A1228" t="s">
        <v>79</v>
      </c>
      <c r="B1228" t="s">
        <v>65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hidden="1" x14ac:dyDescent="0.2">
      <c r="A1229" t="s">
        <v>79</v>
      </c>
      <c r="B1229" t="s">
        <v>65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hidden="1" x14ac:dyDescent="0.2">
      <c r="A1230" t="s">
        <v>79</v>
      </c>
      <c r="B1230" t="s">
        <v>65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hidden="1" x14ac:dyDescent="0.2">
      <c r="A1231" t="s">
        <v>79</v>
      </c>
      <c r="B1231" t="s">
        <v>65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hidden="1" x14ac:dyDescent="0.2">
      <c r="A1232" t="s">
        <v>79</v>
      </c>
      <c r="B1232" t="s">
        <v>65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hidden="1" x14ac:dyDescent="0.2">
      <c r="A1233" t="s">
        <v>79</v>
      </c>
      <c r="B1233" t="s">
        <v>65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hidden="1" x14ac:dyDescent="0.2">
      <c r="A1234" t="s">
        <v>79</v>
      </c>
      <c r="B1234" t="s">
        <v>65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hidden="1" x14ac:dyDescent="0.2">
      <c r="A1235" t="s">
        <v>79</v>
      </c>
      <c r="B1235" t="s">
        <v>65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hidden="1" x14ac:dyDescent="0.2">
      <c r="A1236" t="s">
        <v>79</v>
      </c>
      <c r="B1236" t="s">
        <v>65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hidden="1" x14ac:dyDescent="0.2">
      <c r="A1237" t="s">
        <v>79</v>
      </c>
      <c r="B1237" t="s">
        <v>65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hidden="1" x14ac:dyDescent="0.2">
      <c r="A1238" t="s">
        <v>79</v>
      </c>
      <c r="B1238" t="s">
        <v>65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hidden="1" x14ac:dyDescent="0.2">
      <c r="A1239" t="s">
        <v>79</v>
      </c>
      <c r="B1239" t="s">
        <v>65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hidden="1" x14ac:dyDescent="0.2">
      <c r="A1240" t="s">
        <v>79</v>
      </c>
      <c r="B1240" t="s">
        <v>65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hidden="1" x14ac:dyDescent="0.2">
      <c r="A1241" t="s">
        <v>79</v>
      </c>
      <c r="B1241" t="s">
        <v>65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hidden="1" x14ac:dyDescent="0.2">
      <c r="A1242" t="s">
        <v>79</v>
      </c>
      <c r="B1242" t="s">
        <v>65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hidden="1" x14ac:dyDescent="0.2">
      <c r="A1243" t="s">
        <v>79</v>
      </c>
      <c r="B1243" t="s">
        <v>65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hidden="1" x14ac:dyDescent="0.2">
      <c r="A1244" t="s">
        <v>79</v>
      </c>
      <c r="B1244" t="s">
        <v>65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hidden="1" x14ac:dyDescent="0.2">
      <c r="A1245" t="s">
        <v>79</v>
      </c>
      <c r="B1245" t="s">
        <v>65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hidden="1" x14ac:dyDescent="0.2">
      <c r="A1246" t="s">
        <v>79</v>
      </c>
      <c r="B1246" t="s">
        <v>65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hidden="1" x14ac:dyDescent="0.2">
      <c r="A1247" t="s">
        <v>79</v>
      </c>
      <c r="B1247" t="s">
        <v>65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hidden="1" x14ac:dyDescent="0.2">
      <c r="A1248" t="s">
        <v>79</v>
      </c>
      <c r="B1248" t="s">
        <v>65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hidden="1" x14ac:dyDescent="0.2">
      <c r="A1249" t="s">
        <v>79</v>
      </c>
      <c r="B1249" t="s">
        <v>65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hidden="1" x14ac:dyDescent="0.2">
      <c r="A1250" t="s">
        <v>79</v>
      </c>
      <c r="B1250" t="s">
        <v>65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hidden="1" x14ac:dyDescent="0.2">
      <c r="A1251" t="s">
        <v>79</v>
      </c>
      <c r="B1251" t="s">
        <v>65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hidden="1" x14ac:dyDescent="0.2">
      <c r="A1252" t="s">
        <v>79</v>
      </c>
      <c r="B1252" t="s">
        <v>65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hidden="1" x14ac:dyDescent="0.2">
      <c r="A1253" t="s">
        <v>79</v>
      </c>
      <c r="B1253" t="s">
        <v>65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hidden="1" x14ac:dyDescent="0.2">
      <c r="A1254" t="s">
        <v>79</v>
      </c>
      <c r="B1254" t="s">
        <v>65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hidden="1" x14ac:dyDescent="0.2">
      <c r="A1255" t="s">
        <v>79</v>
      </c>
      <c r="B1255" t="s">
        <v>65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hidden="1" x14ac:dyDescent="0.2">
      <c r="A1256" t="s">
        <v>79</v>
      </c>
      <c r="B1256" t="s">
        <v>65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hidden="1" x14ac:dyDescent="0.2">
      <c r="A1257" t="s">
        <v>79</v>
      </c>
      <c r="B1257" t="s">
        <v>65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hidden="1" x14ac:dyDescent="0.2">
      <c r="A1258" t="s">
        <v>79</v>
      </c>
      <c r="B1258" t="s">
        <v>65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hidden="1" x14ac:dyDescent="0.2">
      <c r="A1259" t="s">
        <v>79</v>
      </c>
      <c r="B1259" t="s">
        <v>65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hidden="1" x14ac:dyDescent="0.2">
      <c r="A1260" t="s">
        <v>79</v>
      </c>
      <c r="B1260" t="s">
        <v>65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hidden="1" x14ac:dyDescent="0.2">
      <c r="A1261" t="s">
        <v>79</v>
      </c>
      <c r="B1261" t="s">
        <v>65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hidden="1" x14ac:dyDescent="0.2">
      <c r="A1262" t="s">
        <v>79</v>
      </c>
      <c r="B1262" t="s">
        <v>65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hidden="1" x14ac:dyDescent="0.2">
      <c r="A1263" t="s">
        <v>79</v>
      </c>
      <c r="B1263" t="s">
        <v>65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hidden="1" x14ac:dyDescent="0.2">
      <c r="A1264" t="s">
        <v>79</v>
      </c>
      <c r="B1264" t="s">
        <v>65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hidden="1" x14ac:dyDescent="0.2">
      <c r="A1265" t="s">
        <v>79</v>
      </c>
      <c r="B1265" t="s">
        <v>65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hidden="1" x14ac:dyDescent="0.2">
      <c r="A1266" t="s">
        <v>79</v>
      </c>
      <c r="B1266" t="s">
        <v>65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hidden="1" x14ac:dyDescent="0.2">
      <c r="A1267" t="s">
        <v>79</v>
      </c>
      <c r="B1267" t="s">
        <v>65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hidden="1" x14ac:dyDescent="0.2">
      <c r="A1268" t="s">
        <v>79</v>
      </c>
      <c r="B1268" t="s">
        <v>65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hidden="1" x14ac:dyDescent="0.2">
      <c r="A1269" t="s">
        <v>79</v>
      </c>
      <c r="B1269" t="s">
        <v>65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hidden="1" x14ac:dyDescent="0.2">
      <c r="A1270" t="s">
        <v>79</v>
      </c>
      <c r="B1270" t="s">
        <v>65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hidden="1" x14ac:dyDescent="0.2">
      <c r="A1271" t="s">
        <v>79</v>
      </c>
      <c r="B1271" t="s">
        <v>65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hidden="1" x14ac:dyDescent="0.2">
      <c r="A1272" t="s">
        <v>79</v>
      </c>
      <c r="B1272" t="s">
        <v>65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hidden="1" x14ac:dyDescent="0.2">
      <c r="A1273" t="s">
        <v>79</v>
      </c>
      <c r="B1273" t="s">
        <v>65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hidden="1" x14ac:dyDescent="0.2">
      <c r="A1274" t="s">
        <v>79</v>
      </c>
      <c r="B1274" t="s">
        <v>65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hidden="1" x14ac:dyDescent="0.2">
      <c r="A1275" t="s">
        <v>79</v>
      </c>
      <c r="B1275" t="s">
        <v>65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hidden="1" x14ac:dyDescent="0.2">
      <c r="A1276" t="s">
        <v>79</v>
      </c>
      <c r="B1276" t="s">
        <v>65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hidden="1" x14ac:dyDescent="0.2">
      <c r="A1277" t="s">
        <v>79</v>
      </c>
      <c r="B1277" t="s">
        <v>65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hidden="1" x14ac:dyDescent="0.2">
      <c r="A1278" t="s">
        <v>79</v>
      </c>
      <c r="B1278" t="s">
        <v>65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hidden="1" x14ac:dyDescent="0.2">
      <c r="A1279" t="s">
        <v>79</v>
      </c>
      <c r="B1279" t="s">
        <v>65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hidden="1" x14ac:dyDescent="0.2">
      <c r="A1280" t="s">
        <v>79</v>
      </c>
      <c r="B1280" t="s">
        <v>65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hidden="1" x14ac:dyDescent="0.2">
      <c r="A1281" t="s">
        <v>79</v>
      </c>
      <c r="B1281" t="s">
        <v>65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hidden="1" x14ac:dyDescent="0.2">
      <c r="A1282" t="s">
        <v>79</v>
      </c>
      <c r="B1282" t="s">
        <v>65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hidden="1" x14ac:dyDescent="0.2">
      <c r="A1283" t="s">
        <v>79</v>
      </c>
      <c r="B1283" t="s">
        <v>65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hidden="1" x14ac:dyDescent="0.2">
      <c r="A1284" t="s">
        <v>79</v>
      </c>
      <c r="B1284" t="s">
        <v>65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hidden="1" x14ac:dyDescent="0.2">
      <c r="A1285" t="s">
        <v>79</v>
      </c>
      <c r="B1285" t="s">
        <v>65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hidden="1" x14ac:dyDescent="0.2">
      <c r="A1286" t="s">
        <v>79</v>
      </c>
      <c r="B1286" t="s">
        <v>65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hidden="1" x14ac:dyDescent="0.2">
      <c r="A1287" t="s">
        <v>79</v>
      </c>
      <c r="B1287" t="s">
        <v>65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hidden="1" x14ac:dyDescent="0.2">
      <c r="A1288" t="s">
        <v>79</v>
      </c>
      <c r="B1288" t="s">
        <v>65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hidden="1" x14ac:dyDescent="0.2">
      <c r="A1289" t="s">
        <v>79</v>
      </c>
      <c r="B1289" t="s">
        <v>65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hidden="1" x14ac:dyDescent="0.2">
      <c r="A1290" t="s">
        <v>79</v>
      </c>
      <c r="B1290" t="s">
        <v>65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hidden="1" x14ac:dyDescent="0.2">
      <c r="A1291" t="s">
        <v>79</v>
      </c>
      <c r="B1291" t="s">
        <v>65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hidden="1" x14ac:dyDescent="0.2">
      <c r="A1292" t="s">
        <v>79</v>
      </c>
      <c r="B1292" t="s">
        <v>65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hidden="1" x14ac:dyDescent="0.2">
      <c r="A1293" t="s">
        <v>79</v>
      </c>
      <c r="B1293" t="s">
        <v>65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hidden="1" x14ac:dyDescent="0.2">
      <c r="A1294" t="s">
        <v>79</v>
      </c>
      <c r="B1294" t="s">
        <v>65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hidden="1" x14ac:dyDescent="0.2">
      <c r="A1295" t="s">
        <v>79</v>
      </c>
      <c r="B1295" t="s">
        <v>65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hidden="1" x14ac:dyDescent="0.2">
      <c r="A1296" t="s">
        <v>79</v>
      </c>
      <c r="B1296" t="s">
        <v>65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hidden="1" x14ac:dyDescent="0.2">
      <c r="A1297" t="s">
        <v>79</v>
      </c>
      <c r="B1297" t="s">
        <v>65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hidden="1" x14ac:dyDescent="0.2">
      <c r="A1298" t="s">
        <v>79</v>
      </c>
      <c r="B1298" t="s">
        <v>65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hidden="1" x14ac:dyDescent="0.2">
      <c r="A1299" t="s">
        <v>79</v>
      </c>
      <c r="B1299" t="s">
        <v>65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hidden="1" x14ac:dyDescent="0.2">
      <c r="A1300" t="s">
        <v>79</v>
      </c>
      <c r="B1300" t="s">
        <v>65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hidden="1" x14ac:dyDescent="0.2">
      <c r="A1301" t="s">
        <v>79</v>
      </c>
      <c r="B1301" t="s">
        <v>65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hidden="1" x14ac:dyDescent="0.2">
      <c r="A1302" t="s">
        <v>97</v>
      </c>
      <c r="B1302" t="s">
        <v>65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hidden="1" x14ac:dyDescent="0.2">
      <c r="A1303" t="s">
        <v>97</v>
      </c>
      <c r="B1303" t="s">
        <v>65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hidden="1" x14ac:dyDescent="0.2">
      <c r="A1304" t="s">
        <v>97</v>
      </c>
      <c r="B1304" t="s">
        <v>65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hidden="1" x14ac:dyDescent="0.2">
      <c r="A1305" t="s">
        <v>97</v>
      </c>
      <c r="B1305" t="s">
        <v>65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hidden="1" x14ac:dyDescent="0.2">
      <c r="A1306" t="s">
        <v>97</v>
      </c>
      <c r="B1306" t="s">
        <v>65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hidden="1" x14ac:dyDescent="0.2">
      <c r="A1307" t="s">
        <v>97</v>
      </c>
      <c r="B1307" t="s">
        <v>65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hidden="1" x14ac:dyDescent="0.2">
      <c r="A1308" t="s">
        <v>97</v>
      </c>
      <c r="B1308" t="s">
        <v>65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hidden="1" x14ac:dyDescent="0.2">
      <c r="A1309" t="s">
        <v>97</v>
      </c>
      <c r="B1309" t="s">
        <v>65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hidden="1" x14ac:dyDescent="0.2">
      <c r="A1310" t="s">
        <v>97</v>
      </c>
      <c r="B1310" t="s">
        <v>65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hidden="1" x14ac:dyDescent="0.2">
      <c r="A1311" t="s">
        <v>97</v>
      </c>
      <c r="B1311" t="s">
        <v>65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hidden="1" x14ac:dyDescent="0.2">
      <c r="A1312" t="s">
        <v>97</v>
      </c>
      <c r="B1312" t="s">
        <v>65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hidden="1" x14ac:dyDescent="0.2">
      <c r="A1313" t="s">
        <v>97</v>
      </c>
      <c r="B1313" t="s">
        <v>65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hidden="1" x14ac:dyDescent="0.2">
      <c r="A1314" t="s">
        <v>97</v>
      </c>
      <c r="B1314" t="s">
        <v>65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hidden="1" x14ac:dyDescent="0.2">
      <c r="A1315" t="s">
        <v>97</v>
      </c>
      <c r="B1315" t="s">
        <v>65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hidden="1" x14ac:dyDescent="0.2">
      <c r="A1316" t="s">
        <v>97</v>
      </c>
      <c r="B1316" t="s">
        <v>65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hidden="1" x14ac:dyDescent="0.2">
      <c r="A1317" t="s">
        <v>97</v>
      </c>
      <c r="B1317" t="s">
        <v>65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hidden="1" x14ac:dyDescent="0.2">
      <c r="A1318" t="s">
        <v>97</v>
      </c>
      <c r="B1318" t="s">
        <v>65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hidden="1" x14ac:dyDescent="0.2">
      <c r="A1319" t="s">
        <v>97</v>
      </c>
      <c r="B1319" t="s">
        <v>65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hidden="1" x14ac:dyDescent="0.2">
      <c r="A1320" t="s">
        <v>97</v>
      </c>
      <c r="B1320" t="s">
        <v>65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hidden="1" x14ac:dyDescent="0.2">
      <c r="A1321" t="s">
        <v>97</v>
      </c>
      <c r="B1321" t="s">
        <v>65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hidden="1" x14ac:dyDescent="0.2">
      <c r="A1322" t="s">
        <v>97</v>
      </c>
      <c r="B1322" t="s">
        <v>65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hidden="1" x14ac:dyDescent="0.2">
      <c r="A1323" t="s">
        <v>97</v>
      </c>
      <c r="B1323" t="s">
        <v>65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hidden="1" x14ac:dyDescent="0.2">
      <c r="A1324" t="s">
        <v>97</v>
      </c>
      <c r="B1324" t="s">
        <v>65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hidden="1" x14ac:dyDescent="0.2">
      <c r="A1325" t="s">
        <v>97</v>
      </c>
      <c r="B1325" t="s">
        <v>65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hidden="1" x14ac:dyDescent="0.2">
      <c r="A1326" t="s">
        <v>97</v>
      </c>
      <c r="B1326" t="s">
        <v>65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hidden="1" x14ac:dyDescent="0.2">
      <c r="A1327" t="s">
        <v>97</v>
      </c>
      <c r="B1327" t="s">
        <v>65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hidden="1" x14ac:dyDescent="0.2">
      <c r="A1328" t="s">
        <v>97</v>
      </c>
      <c r="B1328" t="s">
        <v>65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hidden="1" x14ac:dyDescent="0.2">
      <c r="A1329" t="s">
        <v>97</v>
      </c>
      <c r="B1329" t="s">
        <v>65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hidden="1" x14ac:dyDescent="0.2">
      <c r="A1330" t="s">
        <v>97</v>
      </c>
      <c r="B1330" t="s">
        <v>65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hidden="1" x14ac:dyDescent="0.2">
      <c r="A1331" t="s">
        <v>97</v>
      </c>
      <c r="B1331" t="s">
        <v>65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hidden="1" x14ac:dyDescent="0.2">
      <c r="A1332" t="s">
        <v>97</v>
      </c>
      <c r="B1332" t="s">
        <v>65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hidden="1" x14ac:dyDescent="0.2">
      <c r="A1333" t="s">
        <v>97</v>
      </c>
      <c r="B1333" t="s">
        <v>65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hidden="1" x14ac:dyDescent="0.2">
      <c r="A1334" t="s">
        <v>97</v>
      </c>
      <c r="B1334" t="s">
        <v>65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hidden="1" x14ac:dyDescent="0.2">
      <c r="A1335" t="s">
        <v>97</v>
      </c>
      <c r="B1335" t="s">
        <v>65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hidden="1" x14ac:dyDescent="0.2">
      <c r="A1336" t="s">
        <v>97</v>
      </c>
      <c r="B1336" t="s">
        <v>65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hidden="1" x14ac:dyDescent="0.2">
      <c r="A1337" t="s">
        <v>97</v>
      </c>
      <c r="B1337" t="s">
        <v>65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hidden="1" x14ac:dyDescent="0.2">
      <c r="A1338" t="s">
        <v>97</v>
      </c>
      <c r="B1338" t="s">
        <v>65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hidden="1" x14ac:dyDescent="0.2">
      <c r="A1339" t="s">
        <v>97</v>
      </c>
      <c r="B1339" t="s">
        <v>65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hidden="1" x14ac:dyDescent="0.2">
      <c r="A1340" t="s">
        <v>97</v>
      </c>
      <c r="B1340" t="s">
        <v>65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hidden="1" x14ac:dyDescent="0.2">
      <c r="A1341" t="s">
        <v>97</v>
      </c>
      <c r="B1341" t="s">
        <v>65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hidden="1" x14ac:dyDescent="0.2">
      <c r="A1342" t="s">
        <v>97</v>
      </c>
      <c r="B1342" t="s">
        <v>65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hidden="1" x14ac:dyDescent="0.2">
      <c r="A1343" t="s">
        <v>97</v>
      </c>
      <c r="B1343" t="s">
        <v>65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hidden="1" x14ac:dyDescent="0.2">
      <c r="A1344" t="s">
        <v>97</v>
      </c>
      <c r="B1344" t="s">
        <v>65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hidden="1" x14ac:dyDescent="0.2">
      <c r="A1345" t="s">
        <v>97</v>
      </c>
      <c r="B1345" t="s">
        <v>65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hidden="1" x14ac:dyDescent="0.2">
      <c r="A1346" t="s">
        <v>97</v>
      </c>
      <c r="B1346" t="s">
        <v>65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hidden="1" x14ac:dyDescent="0.2">
      <c r="A1347" t="s">
        <v>97</v>
      </c>
      <c r="B1347" t="s">
        <v>65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hidden="1" x14ac:dyDescent="0.2">
      <c r="A1348" t="s">
        <v>97</v>
      </c>
      <c r="B1348" t="s">
        <v>65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hidden="1" x14ac:dyDescent="0.2">
      <c r="A1349" t="s">
        <v>97</v>
      </c>
      <c r="B1349" t="s">
        <v>65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hidden="1" x14ac:dyDescent="0.2">
      <c r="A1350" t="s">
        <v>97</v>
      </c>
      <c r="B1350" t="s">
        <v>65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hidden="1" x14ac:dyDescent="0.2">
      <c r="A1351" t="s">
        <v>97</v>
      </c>
      <c r="B1351" t="s">
        <v>65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hidden="1" x14ac:dyDescent="0.2">
      <c r="A1352" t="s">
        <v>97</v>
      </c>
      <c r="B1352" t="s">
        <v>65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hidden="1" x14ac:dyDescent="0.2">
      <c r="A1353" t="s">
        <v>97</v>
      </c>
      <c r="B1353" t="s">
        <v>65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hidden="1" x14ac:dyDescent="0.2">
      <c r="A1354" t="s">
        <v>97</v>
      </c>
      <c r="B1354" t="s">
        <v>65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hidden="1" x14ac:dyDescent="0.2">
      <c r="A1355" t="s">
        <v>97</v>
      </c>
      <c r="B1355" t="s">
        <v>65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hidden="1" x14ac:dyDescent="0.2">
      <c r="A1356" t="s">
        <v>97</v>
      </c>
      <c r="B1356" t="s">
        <v>65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hidden="1" x14ac:dyDescent="0.2">
      <c r="A1357" t="s">
        <v>97</v>
      </c>
      <c r="B1357" t="s">
        <v>65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hidden="1" x14ac:dyDescent="0.2">
      <c r="A1358" t="s">
        <v>97</v>
      </c>
      <c r="B1358" t="s">
        <v>65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hidden="1" x14ac:dyDescent="0.2">
      <c r="A1359" t="s">
        <v>97</v>
      </c>
      <c r="B1359" t="s">
        <v>65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hidden="1" x14ac:dyDescent="0.2">
      <c r="A1360" t="s">
        <v>97</v>
      </c>
      <c r="B1360" t="s">
        <v>65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hidden="1" x14ac:dyDescent="0.2">
      <c r="A1361" t="s">
        <v>97</v>
      </c>
      <c r="B1361" t="s">
        <v>65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hidden="1" x14ac:dyDescent="0.2">
      <c r="A1362" t="s">
        <v>97</v>
      </c>
      <c r="B1362" t="s">
        <v>65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hidden="1" x14ac:dyDescent="0.2">
      <c r="A1363" t="s">
        <v>97</v>
      </c>
      <c r="B1363" t="s">
        <v>65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hidden="1" x14ac:dyDescent="0.2">
      <c r="A1364" t="s">
        <v>97</v>
      </c>
      <c r="B1364" t="s">
        <v>65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hidden="1" x14ac:dyDescent="0.2">
      <c r="A1365" t="s">
        <v>97</v>
      </c>
      <c r="B1365" t="s">
        <v>65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hidden="1" x14ac:dyDescent="0.2">
      <c r="A1366" t="s">
        <v>97</v>
      </c>
      <c r="B1366" t="s">
        <v>65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hidden="1" x14ac:dyDescent="0.2">
      <c r="A1367" t="s">
        <v>97</v>
      </c>
      <c r="B1367" t="s">
        <v>65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hidden="1" x14ac:dyDescent="0.2">
      <c r="A1368" t="s">
        <v>97</v>
      </c>
      <c r="B1368" t="s">
        <v>65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hidden="1" x14ac:dyDescent="0.2">
      <c r="A1369" t="s">
        <v>97</v>
      </c>
      <c r="B1369" t="s">
        <v>65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hidden="1" x14ac:dyDescent="0.2">
      <c r="A1370" t="s">
        <v>97</v>
      </c>
      <c r="B1370" t="s">
        <v>65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hidden="1" x14ac:dyDescent="0.2">
      <c r="A1371" t="s">
        <v>97</v>
      </c>
      <c r="B1371" t="s">
        <v>65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hidden="1" x14ac:dyDescent="0.2">
      <c r="A1372" t="s">
        <v>97</v>
      </c>
      <c r="B1372" t="s">
        <v>65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hidden="1" x14ac:dyDescent="0.2">
      <c r="A1373" t="s">
        <v>97</v>
      </c>
      <c r="B1373" t="s">
        <v>65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hidden="1" x14ac:dyDescent="0.2">
      <c r="A1374" t="s">
        <v>97</v>
      </c>
      <c r="B1374" t="s">
        <v>65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hidden="1" x14ac:dyDescent="0.2">
      <c r="A1375" t="s">
        <v>97</v>
      </c>
      <c r="B1375" t="s">
        <v>65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hidden="1" x14ac:dyDescent="0.2">
      <c r="A1376" t="s">
        <v>97</v>
      </c>
      <c r="B1376" t="s">
        <v>65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hidden="1" x14ac:dyDescent="0.2">
      <c r="A1377" t="s">
        <v>97</v>
      </c>
      <c r="B1377" t="s">
        <v>65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hidden="1" x14ac:dyDescent="0.2">
      <c r="A1378" t="s">
        <v>97</v>
      </c>
      <c r="B1378" t="s">
        <v>65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hidden="1" x14ac:dyDescent="0.2">
      <c r="A1379" t="s">
        <v>97</v>
      </c>
      <c r="B1379" t="s">
        <v>65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hidden="1" x14ac:dyDescent="0.2">
      <c r="A1380" t="s">
        <v>97</v>
      </c>
      <c r="B1380" t="s">
        <v>65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hidden="1" x14ac:dyDescent="0.2">
      <c r="A1381" t="s">
        <v>97</v>
      </c>
      <c r="B1381" t="s">
        <v>65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hidden="1" x14ac:dyDescent="0.2">
      <c r="A1382" t="s">
        <v>97</v>
      </c>
      <c r="B1382" t="s">
        <v>65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hidden="1" x14ac:dyDescent="0.2">
      <c r="A1383" t="s">
        <v>97</v>
      </c>
      <c r="B1383" t="s">
        <v>65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hidden="1" x14ac:dyDescent="0.2">
      <c r="A1384" t="s">
        <v>97</v>
      </c>
      <c r="B1384" t="s">
        <v>65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hidden="1" x14ac:dyDescent="0.2">
      <c r="A1385" t="s">
        <v>97</v>
      </c>
      <c r="B1385" t="s">
        <v>65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hidden="1" x14ac:dyDescent="0.2">
      <c r="A1386" t="s">
        <v>97</v>
      </c>
      <c r="B1386" t="s">
        <v>65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hidden="1" x14ac:dyDescent="0.2">
      <c r="A1387" t="s">
        <v>97</v>
      </c>
      <c r="B1387" t="s">
        <v>65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hidden="1" x14ac:dyDescent="0.2">
      <c r="A1388" t="s">
        <v>97</v>
      </c>
      <c r="B1388" t="s">
        <v>65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hidden="1" x14ac:dyDescent="0.2">
      <c r="A1389" t="s">
        <v>97</v>
      </c>
      <c r="B1389" t="s">
        <v>65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hidden="1" x14ac:dyDescent="0.2">
      <c r="A1390" t="s">
        <v>97</v>
      </c>
      <c r="B1390" t="s">
        <v>65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hidden="1" x14ac:dyDescent="0.2">
      <c r="A1391" t="s">
        <v>97</v>
      </c>
      <c r="B1391" t="s">
        <v>65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hidden="1" x14ac:dyDescent="0.2">
      <c r="A1392" t="s">
        <v>97</v>
      </c>
      <c r="B1392" t="s">
        <v>65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hidden="1" x14ac:dyDescent="0.2">
      <c r="A1393" t="s">
        <v>97</v>
      </c>
      <c r="B1393" t="s">
        <v>65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hidden="1" x14ac:dyDescent="0.2">
      <c r="A1394" t="s">
        <v>97</v>
      </c>
      <c r="B1394" t="s">
        <v>65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hidden="1" x14ac:dyDescent="0.2">
      <c r="A1395" t="s">
        <v>97</v>
      </c>
      <c r="B1395" t="s">
        <v>65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hidden="1" x14ac:dyDescent="0.2">
      <c r="A1396" t="s">
        <v>97</v>
      </c>
      <c r="B1396" t="s">
        <v>65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hidden="1" x14ac:dyDescent="0.2">
      <c r="A1397" t="s">
        <v>97</v>
      </c>
      <c r="B1397" t="s">
        <v>65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hidden="1" x14ac:dyDescent="0.2">
      <c r="A1398" t="s">
        <v>97</v>
      </c>
      <c r="B1398" t="s">
        <v>65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hidden="1" x14ac:dyDescent="0.2">
      <c r="A1399" t="s">
        <v>97</v>
      </c>
      <c r="B1399" t="s">
        <v>65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hidden="1" x14ac:dyDescent="0.2">
      <c r="A1400" t="s">
        <v>97</v>
      </c>
      <c r="B1400" t="s">
        <v>65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hidden="1" x14ac:dyDescent="0.2">
      <c r="A1401" t="s">
        <v>97</v>
      </c>
      <c r="B1401" t="s">
        <v>65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hidden="1" x14ac:dyDescent="0.2">
      <c r="A1402" t="s">
        <v>74</v>
      </c>
      <c r="B1402" t="s">
        <v>66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hidden="1" x14ac:dyDescent="0.2">
      <c r="A1403" t="s">
        <v>74</v>
      </c>
      <c r="B1403" t="s">
        <v>66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hidden="1" x14ac:dyDescent="0.2">
      <c r="A1404" t="s">
        <v>74</v>
      </c>
      <c r="B1404" t="s">
        <v>66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hidden="1" x14ac:dyDescent="0.2">
      <c r="A1405" t="s">
        <v>74</v>
      </c>
      <c r="B1405" t="s">
        <v>66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hidden="1" x14ac:dyDescent="0.2">
      <c r="A1406" t="s">
        <v>74</v>
      </c>
      <c r="B1406" t="s">
        <v>66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hidden="1" x14ac:dyDescent="0.2">
      <c r="A1407" t="s">
        <v>74</v>
      </c>
      <c r="B1407" t="s">
        <v>66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hidden="1" x14ac:dyDescent="0.2">
      <c r="A1408" t="s">
        <v>74</v>
      </c>
      <c r="B1408" t="s">
        <v>66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hidden="1" x14ac:dyDescent="0.2">
      <c r="A1409" t="s">
        <v>74</v>
      </c>
      <c r="B1409" t="s">
        <v>66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hidden="1" x14ac:dyDescent="0.2">
      <c r="A1410" t="s">
        <v>74</v>
      </c>
      <c r="B1410" t="s">
        <v>66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hidden="1" x14ac:dyDescent="0.2">
      <c r="A1411" t="s">
        <v>74</v>
      </c>
      <c r="B1411" t="s">
        <v>66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hidden="1" x14ac:dyDescent="0.2">
      <c r="A1412" t="s">
        <v>74</v>
      </c>
      <c r="B1412" t="s">
        <v>66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hidden="1" x14ac:dyDescent="0.2">
      <c r="A1413" t="s">
        <v>74</v>
      </c>
      <c r="B1413" t="s">
        <v>66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hidden="1" x14ac:dyDescent="0.2">
      <c r="A1414" t="s">
        <v>74</v>
      </c>
      <c r="B1414" t="s">
        <v>66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hidden="1" x14ac:dyDescent="0.2">
      <c r="A1415" t="s">
        <v>74</v>
      </c>
      <c r="B1415" t="s">
        <v>66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hidden="1" x14ac:dyDescent="0.2">
      <c r="A1416" t="s">
        <v>74</v>
      </c>
      <c r="B1416" t="s">
        <v>66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hidden="1" x14ac:dyDescent="0.2">
      <c r="A1417" t="s">
        <v>74</v>
      </c>
      <c r="B1417" t="s">
        <v>66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hidden="1" x14ac:dyDescent="0.2">
      <c r="A1418" t="s">
        <v>74</v>
      </c>
      <c r="B1418" t="s">
        <v>66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hidden="1" x14ac:dyDescent="0.2">
      <c r="A1419" t="s">
        <v>74</v>
      </c>
      <c r="B1419" t="s">
        <v>66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hidden="1" x14ac:dyDescent="0.2">
      <c r="A1420" t="s">
        <v>74</v>
      </c>
      <c r="B1420" t="s">
        <v>66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hidden="1" x14ac:dyDescent="0.2">
      <c r="A1421" t="s">
        <v>74</v>
      </c>
      <c r="B1421" t="s">
        <v>66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hidden="1" x14ac:dyDescent="0.2">
      <c r="A1422" t="s">
        <v>74</v>
      </c>
      <c r="B1422" t="s">
        <v>66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hidden="1" x14ac:dyDescent="0.2">
      <c r="A1423" t="s">
        <v>74</v>
      </c>
      <c r="B1423" t="s">
        <v>66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hidden="1" x14ac:dyDescent="0.2">
      <c r="A1424" t="s">
        <v>74</v>
      </c>
      <c r="B1424" t="s">
        <v>66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hidden="1" x14ac:dyDescent="0.2">
      <c r="A1425" t="s">
        <v>74</v>
      </c>
      <c r="B1425" t="s">
        <v>66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hidden="1" x14ac:dyDescent="0.2">
      <c r="A1426" t="s">
        <v>74</v>
      </c>
      <c r="B1426" t="s">
        <v>66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hidden="1" x14ac:dyDescent="0.2">
      <c r="A1427" t="s">
        <v>74</v>
      </c>
      <c r="B1427" t="s">
        <v>66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hidden="1" x14ac:dyDescent="0.2">
      <c r="A1428" t="s">
        <v>74</v>
      </c>
      <c r="B1428" t="s">
        <v>66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hidden="1" x14ac:dyDescent="0.2">
      <c r="A1429" t="s">
        <v>74</v>
      </c>
      <c r="B1429" t="s">
        <v>66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hidden="1" x14ac:dyDescent="0.2">
      <c r="A1430" t="s">
        <v>74</v>
      </c>
      <c r="B1430" t="s">
        <v>66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hidden="1" x14ac:dyDescent="0.2">
      <c r="A1431" t="s">
        <v>74</v>
      </c>
      <c r="B1431" t="s">
        <v>66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hidden="1" x14ac:dyDescent="0.2">
      <c r="A1432" t="s">
        <v>74</v>
      </c>
      <c r="B1432" t="s">
        <v>66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hidden="1" x14ac:dyDescent="0.2">
      <c r="A1433" t="s">
        <v>74</v>
      </c>
      <c r="B1433" t="s">
        <v>66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hidden="1" x14ac:dyDescent="0.2">
      <c r="A1434" t="s">
        <v>74</v>
      </c>
      <c r="B1434" t="s">
        <v>66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hidden="1" x14ac:dyDescent="0.2">
      <c r="A1435" t="s">
        <v>74</v>
      </c>
      <c r="B1435" t="s">
        <v>66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hidden="1" x14ac:dyDescent="0.2">
      <c r="A1436" t="s">
        <v>74</v>
      </c>
      <c r="B1436" t="s">
        <v>66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hidden="1" x14ac:dyDescent="0.2">
      <c r="A1437" t="s">
        <v>74</v>
      </c>
      <c r="B1437" t="s">
        <v>66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hidden="1" x14ac:dyDescent="0.2">
      <c r="A1438" t="s">
        <v>74</v>
      </c>
      <c r="B1438" t="s">
        <v>66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hidden="1" x14ac:dyDescent="0.2">
      <c r="A1439" t="s">
        <v>74</v>
      </c>
      <c r="B1439" t="s">
        <v>66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hidden="1" x14ac:dyDescent="0.2">
      <c r="A1440" t="s">
        <v>74</v>
      </c>
      <c r="B1440" t="s">
        <v>66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hidden="1" x14ac:dyDescent="0.2">
      <c r="A1441" t="s">
        <v>74</v>
      </c>
      <c r="B1441" t="s">
        <v>66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hidden="1" x14ac:dyDescent="0.2">
      <c r="A1442" t="s">
        <v>74</v>
      </c>
      <c r="B1442" t="s">
        <v>66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hidden="1" x14ac:dyDescent="0.2">
      <c r="A1443" t="s">
        <v>74</v>
      </c>
      <c r="B1443" t="s">
        <v>66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hidden="1" x14ac:dyDescent="0.2">
      <c r="A1444" t="s">
        <v>74</v>
      </c>
      <c r="B1444" t="s">
        <v>66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hidden="1" x14ac:dyDescent="0.2">
      <c r="A1445" t="s">
        <v>74</v>
      </c>
      <c r="B1445" t="s">
        <v>66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hidden="1" x14ac:dyDescent="0.2">
      <c r="A1446" t="s">
        <v>74</v>
      </c>
      <c r="B1446" t="s">
        <v>66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hidden="1" x14ac:dyDescent="0.2">
      <c r="A1447" t="s">
        <v>74</v>
      </c>
      <c r="B1447" t="s">
        <v>66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hidden="1" x14ac:dyDescent="0.2">
      <c r="A1448" t="s">
        <v>74</v>
      </c>
      <c r="B1448" t="s">
        <v>66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hidden="1" x14ac:dyDescent="0.2">
      <c r="A1449" t="s">
        <v>74</v>
      </c>
      <c r="B1449" t="s">
        <v>66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hidden="1" x14ac:dyDescent="0.2">
      <c r="A1450" t="s">
        <v>74</v>
      </c>
      <c r="B1450" t="s">
        <v>66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hidden="1" x14ac:dyDescent="0.2">
      <c r="A1451" t="s">
        <v>74</v>
      </c>
      <c r="B1451" t="s">
        <v>66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hidden="1" x14ac:dyDescent="0.2">
      <c r="A1452" t="s">
        <v>74</v>
      </c>
      <c r="B1452" t="s">
        <v>66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hidden="1" x14ac:dyDescent="0.2">
      <c r="A1453" t="s">
        <v>74</v>
      </c>
      <c r="B1453" t="s">
        <v>66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hidden="1" x14ac:dyDescent="0.2">
      <c r="A1454" t="s">
        <v>74</v>
      </c>
      <c r="B1454" t="s">
        <v>66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hidden="1" x14ac:dyDescent="0.2">
      <c r="A1455" t="s">
        <v>74</v>
      </c>
      <c r="B1455" t="s">
        <v>66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hidden="1" x14ac:dyDescent="0.2">
      <c r="A1456" t="s">
        <v>74</v>
      </c>
      <c r="B1456" t="s">
        <v>66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hidden="1" x14ac:dyDescent="0.2">
      <c r="A1457" t="s">
        <v>74</v>
      </c>
      <c r="B1457" t="s">
        <v>66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hidden="1" x14ac:dyDescent="0.2">
      <c r="A1458" t="s">
        <v>74</v>
      </c>
      <c r="B1458" t="s">
        <v>66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hidden="1" x14ac:dyDescent="0.2">
      <c r="A1459" t="s">
        <v>74</v>
      </c>
      <c r="B1459" t="s">
        <v>66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hidden="1" x14ac:dyDescent="0.2">
      <c r="A1460" t="s">
        <v>74</v>
      </c>
      <c r="B1460" t="s">
        <v>66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hidden="1" x14ac:dyDescent="0.2">
      <c r="A1461" t="s">
        <v>74</v>
      </c>
      <c r="B1461" t="s">
        <v>66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hidden="1" x14ac:dyDescent="0.2">
      <c r="A1462" t="s">
        <v>74</v>
      </c>
      <c r="B1462" t="s">
        <v>66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hidden="1" x14ac:dyDescent="0.2">
      <c r="A1463" t="s">
        <v>74</v>
      </c>
      <c r="B1463" t="s">
        <v>66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hidden="1" x14ac:dyDescent="0.2">
      <c r="A1464" t="s">
        <v>74</v>
      </c>
      <c r="B1464" t="s">
        <v>66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hidden="1" x14ac:dyDescent="0.2">
      <c r="A1465" t="s">
        <v>74</v>
      </c>
      <c r="B1465" t="s">
        <v>66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hidden="1" x14ac:dyDescent="0.2">
      <c r="A1466" t="s">
        <v>74</v>
      </c>
      <c r="B1466" t="s">
        <v>66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hidden="1" x14ac:dyDescent="0.2">
      <c r="A1467" t="s">
        <v>74</v>
      </c>
      <c r="B1467" t="s">
        <v>66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hidden="1" x14ac:dyDescent="0.2">
      <c r="A1468" t="s">
        <v>74</v>
      </c>
      <c r="B1468" t="s">
        <v>66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hidden="1" x14ac:dyDescent="0.2">
      <c r="A1469" t="s">
        <v>74</v>
      </c>
      <c r="B1469" t="s">
        <v>66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hidden="1" x14ac:dyDescent="0.2">
      <c r="A1470" t="s">
        <v>74</v>
      </c>
      <c r="B1470" t="s">
        <v>66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hidden="1" x14ac:dyDescent="0.2">
      <c r="A1471" t="s">
        <v>74</v>
      </c>
      <c r="B1471" t="s">
        <v>66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hidden="1" x14ac:dyDescent="0.2">
      <c r="A1472" t="s">
        <v>74</v>
      </c>
      <c r="B1472" t="s">
        <v>66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hidden="1" x14ac:dyDescent="0.2">
      <c r="A1473" t="s">
        <v>74</v>
      </c>
      <c r="B1473" t="s">
        <v>66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hidden="1" x14ac:dyDescent="0.2">
      <c r="A1474" t="s">
        <v>74</v>
      </c>
      <c r="B1474" t="s">
        <v>66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hidden="1" x14ac:dyDescent="0.2">
      <c r="A1475" t="s">
        <v>74</v>
      </c>
      <c r="B1475" t="s">
        <v>66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hidden="1" x14ac:dyDescent="0.2">
      <c r="A1476" t="s">
        <v>74</v>
      </c>
      <c r="B1476" t="s">
        <v>66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hidden="1" x14ac:dyDescent="0.2">
      <c r="A1477" t="s">
        <v>74</v>
      </c>
      <c r="B1477" t="s">
        <v>66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hidden="1" x14ac:dyDescent="0.2">
      <c r="A1478" t="s">
        <v>74</v>
      </c>
      <c r="B1478" t="s">
        <v>66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hidden="1" x14ac:dyDescent="0.2">
      <c r="A1479" t="s">
        <v>74</v>
      </c>
      <c r="B1479" t="s">
        <v>66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hidden="1" x14ac:dyDescent="0.2">
      <c r="A1480" t="s">
        <v>74</v>
      </c>
      <c r="B1480" t="s">
        <v>66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hidden="1" x14ac:dyDescent="0.2">
      <c r="A1481" t="s">
        <v>74</v>
      </c>
      <c r="B1481" t="s">
        <v>66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hidden="1" x14ac:dyDescent="0.2">
      <c r="A1482" t="s">
        <v>74</v>
      </c>
      <c r="B1482" t="s">
        <v>66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hidden="1" x14ac:dyDescent="0.2">
      <c r="A1483" t="s">
        <v>74</v>
      </c>
      <c r="B1483" t="s">
        <v>66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hidden="1" x14ac:dyDescent="0.2">
      <c r="A1484" t="s">
        <v>74</v>
      </c>
      <c r="B1484" t="s">
        <v>66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hidden="1" x14ac:dyDescent="0.2">
      <c r="A1485" t="s">
        <v>74</v>
      </c>
      <c r="B1485" t="s">
        <v>66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hidden="1" x14ac:dyDescent="0.2">
      <c r="A1486" t="s">
        <v>74</v>
      </c>
      <c r="B1486" t="s">
        <v>66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hidden="1" x14ac:dyDescent="0.2">
      <c r="A1487" t="s">
        <v>74</v>
      </c>
      <c r="B1487" t="s">
        <v>66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hidden="1" x14ac:dyDescent="0.2">
      <c r="A1488" t="s">
        <v>74</v>
      </c>
      <c r="B1488" t="s">
        <v>66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hidden="1" x14ac:dyDescent="0.2">
      <c r="A1489" t="s">
        <v>74</v>
      </c>
      <c r="B1489" t="s">
        <v>66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hidden="1" x14ac:dyDescent="0.2">
      <c r="A1490" t="s">
        <v>74</v>
      </c>
      <c r="B1490" t="s">
        <v>66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hidden="1" x14ac:dyDescent="0.2">
      <c r="A1491" t="s">
        <v>74</v>
      </c>
      <c r="B1491" t="s">
        <v>66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hidden="1" x14ac:dyDescent="0.2">
      <c r="A1492" t="s">
        <v>74</v>
      </c>
      <c r="B1492" t="s">
        <v>66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hidden="1" x14ac:dyDescent="0.2">
      <c r="A1493" t="s">
        <v>74</v>
      </c>
      <c r="B1493" t="s">
        <v>66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hidden="1" x14ac:dyDescent="0.2">
      <c r="A1494" t="s">
        <v>74</v>
      </c>
      <c r="B1494" t="s">
        <v>66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hidden="1" x14ac:dyDescent="0.2">
      <c r="A1495" t="s">
        <v>74</v>
      </c>
      <c r="B1495" t="s">
        <v>66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hidden="1" x14ac:dyDescent="0.2">
      <c r="A1496" t="s">
        <v>74</v>
      </c>
      <c r="B1496" t="s">
        <v>66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hidden="1" x14ac:dyDescent="0.2">
      <c r="A1497" t="s">
        <v>74</v>
      </c>
      <c r="B1497" t="s">
        <v>66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hidden="1" x14ac:dyDescent="0.2">
      <c r="A1498" t="s">
        <v>74</v>
      </c>
      <c r="B1498" t="s">
        <v>66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hidden="1" x14ac:dyDescent="0.2">
      <c r="A1499" t="s">
        <v>74</v>
      </c>
      <c r="B1499" t="s">
        <v>66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hidden="1" x14ac:dyDescent="0.2">
      <c r="A1500" t="s">
        <v>74</v>
      </c>
      <c r="B1500" t="s">
        <v>66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hidden="1" x14ac:dyDescent="0.2">
      <c r="A1501" t="s">
        <v>74</v>
      </c>
      <c r="B1501" t="s">
        <v>66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hidden="1" x14ac:dyDescent="0.2">
      <c r="A1502" t="s">
        <v>75</v>
      </c>
      <c r="B1502" t="s">
        <v>66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hidden="1" x14ac:dyDescent="0.2">
      <c r="A1503" t="s">
        <v>75</v>
      </c>
      <c r="B1503" t="s">
        <v>66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hidden="1" x14ac:dyDescent="0.2">
      <c r="A1504" t="s">
        <v>75</v>
      </c>
      <c r="B1504" t="s">
        <v>66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hidden="1" x14ac:dyDescent="0.2">
      <c r="A1505" t="s">
        <v>75</v>
      </c>
      <c r="B1505" t="s">
        <v>66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hidden="1" x14ac:dyDescent="0.2">
      <c r="A1506" t="s">
        <v>75</v>
      </c>
      <c r="B1506" t="s">
        <v>66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hidden="1" x14ac:dyDescent="0.2">
      <c r="A1507" t="s">
        <v>75</v>
      </c>
      <c r="B1507" t="s">
        <v>66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hidden="1" x14ac:dyDescent="0.2">
      <c r="A1508" t="s">
        <v>75</v>
      </c>
      <c r="B1508" t="s">
        <v>66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hidden="1" x14ac:dyDescent="0.2">
      <c r="A1509" t="s">
        <v>75</v>
      </c>
      <c r="B1509" t="s">
        <v>66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hidden="1" x14ac:dyDescent="0.2">
      <c r="A1510" t="s">
        <v>75</v>
      </c>
      <c r="B1510" t="s">
        <v>66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hidden="1" x14ac:dyDescent="0.2">
      <c r="A1511" t="s">
        <v>75</v>
      </c>
      <c r="B1511" t="s">
        <v>66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hidden="1" x14ac:dyDescent="0.2">
      <c r="A1512" t="s">
        <v>75</v>
      </c>
      <c r="B1512" t="s">
        <v>66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hidden="1" x14ac:dyDescent="0.2">
      <c r="A1513" t="s">
        <v>75</v>
      </c>
      <c r="B1513" t="s">
        <v>66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hidden="1" x14ac:dyDescent="0.2">
      <c r="A1514" t="s">
        <v>75</v>
      </c>
      <c r="B1514" t="s">
        <v>66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hidden="1" x14ac:dyDescent="0.2">
      <c r="A1515" t="s">
        <v>75</v>
      </c>
      <c r="B1515" t="s">
        <v>66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hidden="1" x14ac:dyDescent="0.2">
      <c r="A1516" t="s">
        <v>75</v>
      </c>
      <c r="B1516" t="s">
        <v>66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hidden="1" x14ac:dyDescent="0.2">
      <c r="A1517" t="s">
        <v>75</v>
      </c>
      <c r="B1517" t="s">
        <v>66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hidden="1" x14ac:dyDescent="0.2">
      <c r="A1518" t="s">
        <v>75</v>
      </c>
      <c r="B1518" t="s">
        <v>66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hidden="1" x14ac:dyDescent="0.2">
      <c r="A1519" t="s">
        <v>75</v>
      </c>
      <c r="B1519" t="s">
        <v>66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hidden="1" x14ac:dyDescent="0.2">
      <c r="A1520" t="s">
        <v>75</v>
      </c>
      <c r="B1520" t="s">
        <v>66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hidden="1" x14ac:dyDescent="0.2">
      <c r="A1521" t="s">
        <v>75</v>
      </c>
      <c r="B1521" t="s">
        <v>66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hidden="1" x14ac:dyDescent="0.2">
      <c r="A1522" t="s">
        <v>75</v>
      </c>
      <c r="B1522" t="s">
        <v>66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hidden="1" x14ac:dyDescent="0.2">
      <c r="A1523" t="s">
        <v>75</v>
      </c>
      <c r="B1523" t="s">
        <v>66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hidden="1" x14ac:dyDescent="0.2">
      <c r="A1524" t="s">
        <v>75</v>
      </c>
      <c r="B1524" t="s">
        <v>66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hidden="1" x14ac:dyDescent="0.2">
      <c r="A1525" t="s">
        <v>75</v>
      </c>
      <c r="B1525" t="s">
        <v>66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hidden="1" x14ac:dyDescent="0.2">
      <c r="A1526" t="s">
        <v>75</v>
      </c>
      <c r="B1526" t="s">
        <v>66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hidden="1" x14ac:dyDescent="0.2">
      <c r="A1527" t="s">
        <v>75</v>
      </c>
      <c r="B1527" t="s">
        <v>66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hidden="1" x14ac:dyDescent="0.2">
      <c r="A1528" t="s">
        <v>75</v>
      </c>
      <c r="B1528" t="s">
        <v>66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hidden="1" x14ac:dyDescent="0.2">
      <c r="A1529" t="s">
        <v>75</v>
      </c>
      <c r="B1529" t="s">
        <v>66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hidden="1" x14ac:dyDescent="0.2">
      <c r="A1530" t="s">
        <v>75</v>
      </c>
      <c r="B1530" t="s">
        <v>66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hidden="1" x14ac:dyDescent="0.2">
      <c r="A1531" t="s">
        <v>75</v>
      </c>
      <c r="B1531" t="s">
        <v>66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hidden="1" x14ac:dyDescent="0.2">
      <c r="A1532" t="s">
        <v>75</v>
      </c>
      <c r="B1532" t="s">
        <v>66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hidden="1" x14ac:dyDescent="0.2">
      <c r="A1533" t="s">
        <v>75</v>
      </c>
      <c r="B1533" t="s">
        <v>66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hidden="1" x14ac:dyDescent="0.2">
      <c r="A1534" t="s">
        <v>75</v>
      </c>
      <c r="B1534" t="s">
        <v>66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hidden="1" x14ac:dyDescent="0.2">
      <c r="A1535" t="s">
        <v>75</v>
      </c>
      <c r="B1535" t="s">
        <v>66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hidden="1" x14ac:dyDescent="0.2">
      <c r="A1536" t="s">
        <v>75</v>
      </c>
      <c r="B1536" t="s">
        <v>66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hidden="1" x14ac:dyDescent="0.2">
      <c r="A1537" t="s">
        <v>75</v>
      </c>
      <c r="B1537" t="s">
        <v>66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hidden="1" x14ac:dyDescent="0.2">
      <c r="A1538" t="s">
        <v>75</v>
      </c>
      <c r="B1538" t="s">
        <v>66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hidden="1" x14ac:dyDescent="0.2">
      <c r="A1539" t="s">
        <v>75</v>
      </c>
      <c r="B1539" t="s">
        <v>66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hidden="1" x14ac:dyDescent="0.2">
      <c r="A1540" t="s">
        <v>75</v>
      </c>
      <c r="B1540" t="s">
        <v>66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hidden="1" x14ac:dyDescent="0.2">
      <c r="A1541" t="s">
        <v>75</v>
      </c>
      <c r="B1541" t="s">
        <v>66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hidden="1" x14ac:dyDescent="0.2">
      <c r="A1542" t="s">
        <v>75</v>
      </c>
      <c r="B1542" t="s">
        <v>66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hidden="1" x14ac:dyDescent="0.2">
      <c r="A1543" t="s">
        <v>75</v>
      </c>
      <c r="B1543" t="s">
        <v>66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hidden="1" x14ac:dyDescent="0.2">
      <c r="A1544" t="s">
        <v>75</v>
      </c>
      <c r="B1544" t="s">
        <v>66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hidden="1" x14ac:dyDescent="0.2">
      <c r="A1545" t="s">
        <v>75</v>
      </c>
      <c r="B1545" t="s">
        <v>66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hidden="1" x14ac:dyDescent="0.2">
      <c r="A1546" t="s">
        <v>75</v>
      </c>
      <c r="B1546" t="s">
        <v>66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hidden="1" x14ac:dyDescent="0.2">
      <c r="A1547" t="s">
        <v>75</v>
      </c>
      <c r="B1547" t="s">
        <v>66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hidden="1" x14ac:dyDescent="0.2">
      <c r="A1548" t="s">
        <v>75</v>
      </c>
      <c r="B1548" t="s">
        <v>66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hidden="1" x14ac:dyDescent="0.2">
      <c r="A1549" t="s">
        <v>75</v>
      </c>
      <c r="B1549" t="s">
        <v>66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hidden="1" x14ac:dyDescent="0.2">
      <c r="A1550" t="s">
        <v>75</v>
      </c>
      <c r="B1550" t="s">
        <v>66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hidden="1" x14ac:dyDescent="0.2">
      <c r="A1551" t="s">
        <v>75</v>
      </c>
      <c r="B1551" t="s">
        <v>66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hidden="1" x14ac:dyDescent="0.2">
      <c r="A1552" t="s">
        <v>75</v>
      </c>
      <c r="B1552" t="s">
        <v>66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hidden="1" x14ac:dyDescent="0.2">
      <c r="A1553" t="s">
        <v>75</v>
      </c>
      <c r="B1553" t="s">
        <v>66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hidden="1" x14ac:dyDescent="0.2">
      <c r="A1554" t="s">
        <v>75</v>
      </c>
      <c r="B1554" t="s">
        <v>66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hidden="1" x14ac:dyDescent="0.2">
      <c r="A1555" t="s">
        <v>75</v>
      </c>
      <c r="B1555" t="s">
        <v>66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hidden="1" x14ac:dyDescent="0.2">
      <c r="A1556" t="s">
        <v>75</v>
      </c>
      <c r="B1556" t="s">
        <v>66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hidden="1" x14ac:dyDescent="0.2">
      <c r="A1557" t="s">
        <v>75</v>
      </c>
      <c r="B1557" t="s">
        <v>66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hidden="1" x14ac:dyDescent="0.2">
      <c r="A1558" t="s">
        <v>75</v>
      </c>
      <c r="B1558" t="s">
        <v>66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hidden="1" x14ac:dyDescent="0.2">
      <c r="A1559" t="s">
        <v>75</v>
      </c>
      <c r="B1559" t="s">
        <v>66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hidden="1" x14ac:dyDescent="0.2">
      <c r="A1560" t="s">
        <v>75</v>
      </c>
      <c r="B1560" t="s">
        <v>66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hidden="1" x14ac:dyDescent="0.2">
      <c r="A1561" t="s">
        <v>75</v>
      </c>
      <c r="B1561" t="s">
        <v>66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hidden="1" x14ac:dyDescent="0.2">
      <c r="A1562" t="s">
        <v>75</v>
      </c>
      <c r="B1562" t="s">
        <v>66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hidden="1" x14ac:dyDescent="0.2">
      <c r="A1563" t="s">
        <v>75</v>
      </c>
      <c r="B1563" t="s">
        <v>66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hidden="1" x14ac:dyDescent="0.2">
      <c r="A1564" t="s">
        <v>75</v>
      </c>
      <c r="B1564" t="s">
        <v>66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hidden="1" x14ac:dyDescent="0.2">
      <c r="A1565" t="s">
        <v>75</v>
      </c>
      <c r="B1565" t="s">
        <v>66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hidden="1" x14ac:dyDescent="0.2">
      <c r="A1566" t="s">
        <v>75</v>
      </c>
      <c r="B1566" t="s">
        <v>66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hidden="1" x14ac:dyDescent="0.2">
      <c r="A1567" t="s">
        <v>75</v>
      </c>
      <c r="B1567" t="s">
        <v>66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hidden="1" x14ac:dyDescent="0.2">
      <c r="A1568" t="s">
        <v>75</v>
      </c>
      <c r="B1568" t="s">
        <v>66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hidden="1" x14ac:dyDescent="0.2">
      <c r="A1569" t="s">
        <v>75</v>
      </c>
      <c r="B1569" t="s">
        <v>66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hidden="1" x14ac:dyDescent="0.2">
      <c r="A1570" t="s">
        <v>75</v>
      </c>
      <c r="B1570" t="s">
        <v>66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hidden="1" x14ac:dyDescent="0.2">
      <c r="A1571" t="s">
        <v>75</v>
      </c>
      <c r="B1571" t="s">
        <v>66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hidden="1" x14ac:dyDescent="0.2">
      <c r="A1572" t="s">
        <v>75</v>
      </c>
      <c r="B1572" t="s">
        <v>66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hidden="1" x14ac:dyDescent="0.2">
      <c r="A1573" t="s">
        <v>75</v>
      </c>
      <c r="B1573" t="s">
        <v>66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hidden="1" x14ac:dyDescent="0.2">
      <c r="A1574" t="s">
        <v>75</v>
      </c>
      <c r="B1574" t="s">
        <v>66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hidden="1" x14ac:dyDescent="0.2">
      <c r="A1575" t="s">
        <v>75</v>
      </c>
      <c r="B1575" t="s">
        <v>66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hidden="1" x14ac:dyDescent="0.2">
      <c r="A1576" t="s">
        <v>75</v>
      </c>
      <c r="B1576" t="s">
        <v>66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hidden="1" x14ac:dyDescent="0.2">
      <c r="A1577" t="s">
        <v>75</v>
      </c>
      <c r="B1577" t="s">
        <v>66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hidden="1" x14ac:dyDescent="0.2">
      <c r="A1578" t="s">
        <v>75</v>
      </c>
      <c r="B1578" t="s">
        <v>66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hidden="1" x14ac:dyDescent="0.2">
      <c r="A1579" t="s">
        <v>75</v>
      </c>
      <c r="B1579" t="s">
        <v>66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hidden="1" x14ac:dyDescent="0.2">
      <c r="A1580" t="s">
        <v>75</v>
      </c>
      <c r="B1580" t="s">
        <v>66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hidden="1" x14ac:dyDescent="0.2">
      <c r="A1581" t="s">
        <v>75</v>
      </c>
      <c r="B1581" t="s">
        <v>66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hidden="1" x14ac:dyDescent="0.2">
      <c r="A1582" t="s">
        <v>75</v>
      </c>
      <c r="B1582" t="s">
        <v>66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hidden="1" x14ac:dyDescent="0.2">
      <c r="A1583" t="s">
        <v>75</v>
      </c>
      <c r="B1583" t="s">
        <v>66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hidden="1" x14ac:dyDescent="0.2">
      <c r="A1584" t="s">
        <v>75</v>
      </c>
      <c r="B1584" t="s">
        <v>66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hidden="1" x14ac:dyDescent="0.2">
      <c r="A1585" t="s">
        <v>75</v>
      </c>
      <c r="B1585" t="s">
        <v>66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hidden="1" x14ac:dyDescent="0.2">
      <c r="A1586" t="s">
        <v>75</v>
      </c>
      <c r="B1586" t="s">
        <v>66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hidden="1" x14ac:dyDescent="0.2">
      <c r="A1587" t="s">
        <v>75</v>
      </c>
      <c r="B1587" t="s">
        <v>66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hidden="1" x14ac:dyDescent="0.2">
      <c r="A1588" t="s">
        <v>75</v>
      </c>
      <c r="B1588" t="s">
        <v>66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hidden="1" x14ac:dyDescent="0.2">
      <c r="A1589" t="s">
        <v>75</v>
      </c>
      <c r="B1589" t="s">
        <v>66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hidden="1" x14ac:dyDescent="0.2">
      <c r="A1590" t="s">
        <v>75</v>
      </c>
      <c r="B1590" t="s">
        <v>66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hidden="1" x14ac:dyDescent="0.2">
      <c r="A1591" t="s">
        <v>75</v>
      </c>
      <c r="B1591" t="s">
        <v>66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hidden="1" x14ac:dyDescent="0.2">
      <c r="A1592" t="s">
        <v>75</v>
      </c>
      <c r="B1592" t="s">
        <v>66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hidden="1" x14ac:dyDescent="0.2">
      <c r="A1593" t="s">
        <v>75</v>
      </c>
      <c r="B1593" t="s">
        <v>66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hidden="1" x14ac:dyDescent="0.2">
      <c r="A1594" t="s">
        <v>75</v>
      </c>
      <c r="B1594" t="s">
        <v>66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hidden="1" x14ac:dyDescent="0.2">
      <c r="A1595" t="s">
        <v>75</v>
      </c>
      <c r="B1595" t="s">
        <v>66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hidden="1" x14ac:dyDescent="0.2">
      <c r="A1596" t="s">
        <v>75</v>
      </c>
      <c r="B1596" t="s">
        <v>66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hidden="1" x14ac:dyDescent="0.2">
      <c r="A1597" t="s">
        <v>75</v>
      </c>
      <c r="B1597" t="s">
        <v>66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hidden="1" x14ac:dyDescent="0.2">
      <c r="A1598" t="s">
        <v>75</v>
      </c>
      <c r="B1598" t="s">
        <v>66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hidden="1" x14ac:dyDescent="0.2">
      <c r="A1599" t="s">
        <v>75</v>
      </c>
      <c r="B1599" t="s">
        <v>66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hidden="1" x14ac:dyDescent="0.2">
      <c r="A1600" t="s">
        <v>75</v>
      </c>
      <c r="B1600" t="s">
        <v>66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hidden="1" x14ac:dyDescent="0.2">
      <c r="A1601" t="s">
        <v>75</v>
      </c>
      <c r="B1601" t="s">
        <v>66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hidden="1" x14ac:dyDescent="0.2">
      <c r="A1602" t="s">
        <v>76</v>
      </c>
      <c r="B1602" t="s">
        <v>66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hidden="1" x14ac:dyDescent="0.2">
      <c r="A1603" t="s">
        <v>76</v>
      </c>
      <c r="B1603" t="s">
        <v>66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hidden="1" x14ac:dyDescent="0.2">
      <c r="A1604" t="s">
        <v>76</v>
      </c>
      <c r="B1604" t="s">
        <v>66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hidden="1" x14ac:dyDescent="0.2">
      <c r="A1605" t="s">
        <v>76</v>
      </c>
      <c r="B1605" t="s">
        <v>66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hidden="1" x14ac:dyDescent="0.2">
      <c r="A1606" t="s">
        <v>76</v>
      </c>
      <c r="B1606" t="s">
        <v>66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hidden="1" x14ac:dyDescent="0.2">
      <c r="A1607" t="s">
        <v>76</v>
      </c>
      <c r="B1607" t="s">
        <v>66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hidden="1" x14ac:dyDescent="0.2">
      <c r="A1608" t="s">
        <v>76</v>
      </c>
      <c r="B1608" t="s">
        <v>66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hidden="1" x14ac:dyDescent="0.2">
      <c r="A1609" t="s">
        <v>76</v>
      </c>
      <c r="B1609" t="s">
        <v>66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hidden="1" x14ac:dyDescent="0.2">
      <c r="A1610" t="s">
        <v>76</v>
      </c>
      <c r="B1610" t="s">
        <v>66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hidden="1" x14ac:dyDescent="0.2">
      <c r="A1611" t="s">
        <v>76</v>
      </c>
      <c r="B1611" t="s">
        <v>66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hidden="1" x14ac:dyDescent="0.2">
      <c r="A1612" t="s">
        <v>76</v>
      </c>
      <c r="B1612" t="s">
        <v>66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hidden="1" x14ac:dyDescent="0.2">
      <c r="A1613" t="s">
        <v>76</v>
      </c>
      <c r="B1613" t="s">
        <v>66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hidden="1" x14ac:dyDescent="0.2">
      <c r="A1614" t="s">
        <v>76</v>
      </c>
      <c r="B1614" t="s">
        <v>66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hidden="1" x14ac:dyDescent="0.2">
      <c r="A1615" t="s">
        <v>76</v>
      </c>
      <c r="B1615" t="s">
        <v>66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hidden="1" x14ac:dyDescent="0.2">
      <c r="A1616" t="s">
        <v>76</v>
      </c>
      <c r="B1616" t="s">
        <v>66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hidden="1" x14ac:dyDescent="0.2">
      <c r="A1617" t="s">
        <v>76</v>
      </c>
      <c r="B1617" t="s">
        <v>66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hidden="1" x14ac:dyDescent="0.2">
      <c r="A1618" t="s">
        <v>76</v>
      </c>
      <c r="B1618" t="s">
        <v>66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hidden="1" x14ac:dyDescent="0.2">
      <c r="A1619" t="s">
        <v>76</v>
      </c>
      <c r="B1619" t="s">
        <v>66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hidden="1" x14ac:dyDescent="0.2">
      <c r="A1620" t="s">
        <v>76</v>
      </c>
      <c r="B1620" t="s">
        <v>66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hidden="1" x14ac:dyDescent="0.2">
      <c r="A1621" t="s">
        <v>76</v>
      </c>
      <c r="B1621" t="s">
        <v>66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hidden="1" x14ac:dyDescent="0.2">
      <c r="A1622" t="s">
        <v>76</v>
      </c>
      <c r="B1622" t="s">
        <v>66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hidden="1" x14ac:dyDescent="0.2">
      <c r="A1623" t="s">
        <v>76</v>
      </c>
      <c r="B1623" t="s">
        <v>66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hidden="1" x14ac:dyDescent="0.2">
      <c r="A1624" t="s">
        <v>76</v>
      </c>
      <c r="B1624" t="s">
        <v>66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hidden="1" x14ac:dyDescent="0.2">
      <c r="A1625" t="s">
        <v>76</v>
      </c>
      <c r="B1625" t="s">
        <v>66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hidden="1" x14ac:dyDescent="0.2">
      <c r="A1626" t="s">
        <v>76</v>
      </c>
      <c r="B1626" t="s">
        <v>66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hidden="1" x14ac:dyDescent="0.2">
      <c r="A1627" t="s">
        <v>76</v>
      </c>
      <c r="B1627" t="s">
        <v>66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hidden="1" x14ac:dyDescent="0.2">
      <c r="A1628" t="s">
        <v>76</v>
      </c>
      <c r="B1628" t="s">
        <v>66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hidden="1" x14ac:dyDescent="0.2">
      <c r="A1629" t="s">
        <v>76</v>
      </c>
      <c r="B1629" t="s">
        <v>66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hidden="1" x14ac:dyDescent="0.2">
      <c r="A1630" t="s">
        <v>76</v>
      </c>
      <c r="B1630" t="s">
        <v>66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hidden="1" x14ac:dyDescent="0.2">
      <c r="A1631" t="s">
        <v>76</v>
      </c>
      <c r="B1631" t="s">
        <v>66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hidden="1" x14ac:dyDescent="0.2">
      <c r="A1632" t="s">
        <v>76</v>
      </c>
      <c r="B1632" t="s">
        <v>66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hidden="1" x14ac:dyDescent="0.2">
      <c r="A1633" t="s">
        <v>76</v>
      </c>
      <c r="B1633" t="s">
        <v>66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hidden="1" x14ac:dyDescent="0.2">
      <c r="A1634" t="s">
        <v>76</v>
      </c>
      <c r="B1634" t="s">
        <v>66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hidden="1" x14ac:dyDescent="0.2">
      <c r="A1635" t="s">
        <v>76</v>
      </c>
      <c r="B1635" t="s">
        <v>66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hidden="1" x14ac:dyDescent="0.2">
      <c r="A1636" t="s">
        <v>76</v>
      </c>
      <c r="B1636" t="s">
        <v>66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hidden="1" x14ac:dyDescent="0.2">
      <c r="A1637" t="s">
        <v>76</v>
      </c>
      <c r="B1637" t="s">
        <v>66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hidden="1" x14ac:dyDescent="0.2">
      <c r="A1638" t="s">
        <v>76</v>
      </c>
      <c r="B1638" t="s">
        <v>66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hidden="1" x14ac:dyDescent="0.2">
      <c r="A1639" t="s">
        <v>76</v>
      </c>
      <c r="B1639" t="s">
        <v>66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hidden="1" x14ac:dyDescent="0.2">
      <c r="A1640" t="s">
        <v>76</v>
      </c>
      <c r="B1640" t="s">
        <v>66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hidden="1" x14ac:dyDescent="0.2">
      <c r="A1641" t="s">
        <v>76</v>
      </c>
      <c r="B1641" t="s">
        <v>66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hidden="1" x14ac:dyDescent="0.2">
      <c r="A1642" t="s">
        <v>76</v>
      </c>
      <c r="B1642" t="s">
        <v>66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hidden="1" x14ac:dyDescent="0.2">
      <c r="A1643" t="s">
        <v>76</v>
      </c>
      <c r="B1643" t="s">
        <v>66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hidden="1" x14ac:dyDescent="0.2">
      <c r="A1644" t="s">
        <v>76</v>
      </c>
      <c r="B1644" t="s">
        <v>66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hidden="1" x14ac:dyDescent="0.2">
      <c r="A1645" t="s">
        <v>76</v>
      </c>
      <c r="B1645" t="s">
        <v>66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hidden="1" x14ac:dyDescent="0.2">
      <c r="A1646" t="s">
        <v>76</v>
      </c>
      <c r="B1646" t="s">
        <v>66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hidden="1" x14ac:dyDescent="0.2">
      <c r="A1647" t="s">
        <v>76</v>
      </c>
      <c r="B1647" t="s">
        <v>66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hidden="1" x14ac:dyDescent="0.2">
      <c r="A1648" t="s">
        <v>76</v>
      </c>
      <c r="B1648" t="s">
        <v>66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hidden="1" x14ac:dyDescent="0.2">
      <c r="A1649" t="s">
        <v>76</v>
      </c>
      <c r="B1649" t="s">
        <v>66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hidden="1" x14ac:dyDescent="0.2">
      <c r="A1650" t="s">
        <v>76</v>
      </c>
      <c r="B1650" t="s">
        <v>66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hidden="1" x14ac:dyDescent="0.2">
      <c r="A1651" t="s">
        <v>76</v>
      </c>
      <c r="B1651" t="s">
        <v>66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hidden="1" x14ac:dyDescent="0.2">
      <c r="A1652" t="s">
        <v>76</v>
      </c>
      <c r="B1652" t="s">
        <v>66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hidden="1" x14ac:dyDescent="0.2">
      <c r="A1653" t="s">
        <v>76</v>
      </c>
      <c r="B1653" t="s">
        <v>66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hidden="1" x14ac:dyDescent="0.2">
      <c r="A1654" t="s">
        <v>76</v>
      </c>
      <c r="B1654" t="s">
        <v>66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hidden="1" x14ac:dyDescent="0.2">
      <c r="A1655" t="s">
        <v>76</v>
      </c>
      <c r="B1655" t="s">
        <v>66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hidden="1" x14ac:dyDescent="0.2">
      <c r="A1656" t="s">
        <v>76</v>
      </c>
      <c r="B1656" t="s">
        <v>66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hidden="1" x14ac:dyDescent="0.2">
      <c r="A1657" t="s">
        <v>76</v>
      </c>
      <c r="B1657" t="s">
        <v>66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hidden="1" x14ac:dyDescent="0.2">
      <c r="A1658" t="s">
        <v>76</v>
      </c>
      <c r="B1658" t="s">
        <v>66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hidden="1" x14ac:dyDescent="0.2">
      <c r="A1659" t="s">
        <v>76</v>
      </c>
      <c r="B1659" t="s">
        <v>66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hidden="1" x14ac:dyDescent="0.2">
      <c r="A1660" t="s">
        <v>76</v>
      </c>
      <c r="B1660" t="s">
        <v>66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hidden="1" x14ac:dyDescent="0.2">
      <c r="A1661" t="s">
        <v>76</v>
      </c>
      <c r="B1661" t="s">
        <v>66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hidden="1" x14ac:dyDescent="0.2">
      <c r="A1662" t="s">
        <v>76</v>
      </c>
      <c r="B1662" t="s">
        <v>66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hidden="1" x14ac:dyDescent="0.2">
      <c r="A1663" t="s">
        <v>76</v>
      </c>
      <c r="B1663" t="s">
        <v>66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hidden="1" x14ac:dyDescent="0.2">
      <c r="A1664" t="s">
        <v>76</v>
      </c>
      <c r="B1664" t="s">
        <v>66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hidden="1" x14ac:dyDescent="0.2">
      <c r="A1665" t="s">
        <v>76</v>
      </c>
      <c r="B1665" t="s">
        <v>66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hidden="1" x14ac:dyDescent="0.2">
      <c r="A1666" t="s">
        <v>76</v>
      </c>
      <c r="B1666" t="s">
        <v>66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hidden="1" x14ac:dyDescent="0.2">
      <c r="A1667" t="s">
        <v>76</v>
      </c>
      <c r="B1667" t="s">
        <v>66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hidden="1" x14ac:dyDescent="0.2">
      <c r="A1668" t="s">
        <v>76</v>
      </c>
      <c r="B1668" t="s">
        <v>66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hidden="1" x14ac:dyDescent="0.2">
      <c r="A1669" t="s">
        <v>76</v>
      </c>
      <c r="B1669" t="s">
        <v>66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hidden="1" x14ac:dyDescent="0.2">
      <c r="A1670" t="s">
        <v>76</v>
      </c>
      <c r="B1670" t="s">
        <v>66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hidden="1" x14ac:dyDescent="0.2">
      <c r="A1671" t="s">
        <v>76</v>
      </c>
      <c r="B1671" t="s">
        <v>66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hidden="1" x14ac:dyDescent="0.2">
      <c r="A1672" t="s">
        <v>76</v>
      </c>
      <c r="B1672" t="s">
        <v>66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hidden="1" x14ac:dyDescent="0.2">
      <c r="A1673" t="s">
        <v>76</v>
      </c>
      <c r="B1673" t="s">
        <v>66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hidden="1" x14ac:dyDescent="0.2">
      <c r="A1674" t="s">
        <v>76</v>
      </c>
      <c r="B1674" t="s">
        <v>66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hidden="1" x14ac:dyDescent="0.2">
      <c r="A1675" t="s">
        <v>76</v>
      </c>
      <c r="B1675" t="s">
        <v>66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hidden="1" x14ac:dyDescent="0.2">
      <c r="A1676" t="s">
        <v>76</v>
      </c>
      <c r="B1676" t="s">
        <v>66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hidden="1" x14ac:dyDescent="0.2">
      <c r="A1677" t="s">
        <v>76</v>
      </c>
      <c r="B1677" t="s">
        <v>66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hidden="1" x14ac:dyDescent="0.2">
      <c r="A1678" t="s">
        <v>76</v>
      </c>
      <c r="B1678" t="s">
        <v>66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hidden="1" x14ac:dyDescent="0.2">
      <c r="A1679" t="s">
        <v>76</v>
      </c>
      <c r="B1679" t="s">
        <v>66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hidden="1" x14ac:dyDescent="0.2">
      <c r="A1680" t="s">
        <v>76</v>
      </c>
      <c r="B1680" t="s">
        <v>66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hidden="1" x14ac:dyDescent="0.2">
      <c r="A1681" t="s">
        <v>76</v>
      </c>
      <c r="B1681" t="s">
        <v>66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hidden="1" x14ac:dyDescent="0.2">
      <c r="A1682" t="s">
        <v>76</v>
      </c>
      <c r="B1682" t="s">
        <v>66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hidden="1" x14ac:dyDescent="0.2">
      <c r="A1683" t="s">
        <v>76</v>
      </c>
      <c r="B1683" t="s">
        <v>66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hidden="1" x14ac:dyDescent="0.2">
      <c r="A1684" t="s">
        <v>76</v>
      </c>
      <c r="B1684" t="s">
        <v>66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hidden="1" x14ac:dyDescent="0.2">
      <c r="A1685" t="s">
        <v>76</v>
      </c>
      <c r="B1685" t="s">
        <v>66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hidden="1" x14ac:dyDescent="0.2">
      <c r="A1686" t="s">
        <v>76</v>
      </c>
      <c r="B1686" t="s">
        <v>66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hidden="1" x14ac:dyDescent="0.2">
      <c r="A1687" t="s">
        <v>76</v>
      </c>
      <c r="B1687" t="s">
        <v>66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hidden="1" x14ac:dyDescent="0.2">
      <c r="A1688" t="s">
        <v>76</v>
      </c>
      <c r="B1688" t="s">
        <v>66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hidden="1" x14ac:dyDescent="0.2">
      <c r="A1689" t="s">
        <v>76</v>
      </c>
      <c r="B1689" t="s">
        <v>66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hidden="1" x14ac:dyDescent="0.2">
      <c r="A1690" t="s">
        <v>76</v>
      </c>
      <c r="B1690" t="s">
        <v>66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hidden="1" x14ac:dyDescent="0.2">
      <c r="A1691" t="s">
        <v>76</v>
      </c>
      <c r="B1691" t="s">
        <v>66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hidden="1" x14ac:dyDescent="0.2">
      <c r="A1692" t="s">
        <v>76</v>
      </c>
      <c r="B1692" t="s">
        <v>66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hidden="1" x14ac:dyDescent="0.2">
      <c r="A1693" t="s">
        <v>76</v>
      </c>
      <c r="B1693" t="s">
        <v>66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hidden="1" x14ac:dyDescent="0.2">
      <c r="A1694" t="s">
        <v>76</v>
      </c>
      <c r="B1694" t="s">
        <v>66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hidden="1" x14ac:dyDescent="0.2">
      <c r="A1695" t="s">
        <v>76</v>
      </c>
      <c r="B1695" t="s">
        <v>66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hidden="1" x14ac:dyDescent="0.2">
      <c r="A1696" t="s">
        <v>76</v>
      </c>
      <c r="B1696" t="s">
        <v>66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hidden="1" x14ac:dyDescent="0.2">
      <c r="A1697" t="s">
        <v>76</v>
      </c>
      <c r="B1697" t="s">
        <v>66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hidden="1" x14ac:dyDescent="0.2">
      <c r="A1698" t="s">
        <v>76</v>
      </c>
      <c r="B1698" t="s">
        <v>66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hidden="1" x14ac:dyDescent="0.2">
      <c r="A1699" t="s">
        <v>76</v>
      </c>
      <c r="B1699" t="s">
        <v>66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hidden="1" x14ac:dyDescent="0.2">
      <c r="A1700" t="s">
        <v>76</v>
      </c>
      <c r="B1700" t="s">
        <v>66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hidden="1" x14ac:dyDescent="0.2">
      <c r="A1701" t="s">
        <v>76</v>
      </c>
      <c r="B1701" t="s">
        <v>66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hidden="1" x14ac:dyDescent="0.2">
      <c r="A1702" t="s">
        <v>77</v>
      </c>
      <c r="B1702" t="s">
        <v>66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hidden="1" x14ac:dyDescent="0.2">
      <c r="A1703" t="s">
        <v>77</v>
      </c>
      <c r="B1703" t="s">
        <v>66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hidden="1" x14ac:dyDescent="0.2">
      <c r="A1704" t="s">
        <v>77</v>
      </c>
      <c r="B1704" t="s">
        <v>66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hidden="1" x14ac:dyDescent="0.2">
      <c r="A1705" t="s">
        <v>77</v>
      </c>
      <c r="B1705" t="s">
        <v>66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hidden="1" x14ac:dyDescent="0.2">
      <c r="A1706" t="s">
        <v>77</v>
      </c>
      <c r="B1706" t="s">
        <v>66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hidden="1" x14ac:dyDescent="0.2">
      <c r="A1707" t="s">
        <v>77</v>
      </c>
      <c r="B1707" t="s">
        <v>66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hidden="1" x14ac:dyDescent="0.2">
      <c r="A1708" t="s">
        <v>77</v>
      </c>
      <c r="B1708" t="s">
        <v>66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hidden="1" x14ac:dyDescent="0.2">
      <c r="A1709" t="s">
        <v>77</v>
      </c>
      <c r="B1709" t="s">
        <v>66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hidden="1" x14ac:dyDescent="0.2">
      <c r="A1710" t="s">
        <v>77</v>
      </c>
      <c r="B1710" t="s">
        <v>66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hidden="1" x14ac:dyDescent="0.2">
      <c r="A1711" t="s">
        <v>77</v>
      </c>
      <c r="B1711" t="s">
        <v>66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hidden="1" x14ac:dyDescent="0.2">
      <c r="A1712" t="s">
        <v>77</v>
      </c>
      <c r="B1712" t="s">
        <v>66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hidden="1" x14ac:dyDescent="0.2">
      <c r="A1713" t="s">
        <v>77</v>
      </c>
      <c r="B1713" t="s">
        <v>66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hidden="1" x14ac:dyDescent="0.2">
      <c r="A1714" t="s">
        <v>77</v>
      </c>
      <c r="B1714" t="s">
        <v>66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hidden="1" x14ac:dyDescent="0.2">
      <c r="A1715" t="s">
        <v>77</v>
      </c>
      <c r="B1715" t="s">
        <v>66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hidden="1" x14ac:dyDescent="0.2">
      <c r="A1716" t="s">
        <v>77</v>
      </c>
      <c r="B1716" t="s">
        <v>66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hidden="1" x14ac:dyDescent="0.2">
      <c r="A1717" t="s">
        <v>77</v>
      </c>
      <c r="B1717" t="s">
        <v>66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hidden="1" x14ac:dyDescent="0.2">
      <c r="A1718" t="s">
        <v>77</v>
      </c>
      <c r="B1718" t="s">
        <v>66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hidden="1" x14ac:dyDescent="0.2">
      <c r="A1719" t="s">
        <v>77</v>
      </c>
      <c r="B1719" t="s">
        <v>66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hidden="1" x14ac:dyDescent="0.2">
      <c r="A1720" t="s">
        <v>77</v>
      </c>
      <c r="B1720" t="s">
        <v>66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hidden="1" x14ac:dyDescent="0.2">
      <c r="A1721" t="s">
        <v>77</v>
      </c>
      <c r="B1721" t="s">
        <v>66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hidden="1" x14ac:dyDescent="0.2">
      <c r="A1722" t="s">
        <v>77</v>
      </c>
      <c r="B1722" t="s">
        <v>66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hidden="1" x14ac:dyDescent="0.2">
      <c r="A1723" t="s">
        <v>77</v>
      </c>
      <c r="B1723" t="s">
        <v>66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hidden="1" x14ac:dyDescent="0.2">
      <c r="A1724" t="s">
        <v>77</v>
      </c>
      <c r="B1724" t="s">
        <v>66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hidden="1" x14ac:dyDescent="0.2">
      <c r="A1725" t="s">
        <v>77</v>
      </c>
      <c r="B1725" t="s">
        <v>66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hidden="1" x14ac:dyDescent="0.2">
      <c r="A1726" t="s">
        <v>77</v>
      </c>
      <c r="B1726" t="s">
        <v>66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hidden="1" x14ac:dyDescent="0.2">
      <c r="A1727" t="s">
        <v>77</v>
      </c>
      <c r="B1727" t="s">
        <v>66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hidden="1" x14ac:dyDescent="0.2">
      <c r="A1728" t="s">
        <v>77</v>
      </c>
      <c r="B1728" t="s">
        <v>66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hidden="1" x14ac:dyDescent="0.2">
      <c r="A1729" t="s">
        <v>77</v>
      </c>
      <c r="B1729" t="s">
        <v>66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hidden="1" x14ac:dyDescent="0.2">
      <c r="A1730" t="s">
        <v>77</v>
      </c>
      <c r="B1730" t="s">
        <v>66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hidden="1" x14ac:dyDescent="0.2">
      <c r="A1731" t="s">
        <v>77</v>
      </c>
      <c r="B1731" t="s">
        <v>66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hidden="1" x14ac:dyDescent="0.2">
      <c r="A1732" t="s">
        <v>77</v>
      </c>
      <c r="B1732" t="s">
        <v>66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hidden="1" x14ac:dyDescent="0.2">
      <c r="A1733" t="s">
        <v>77</v>
      </c>
      <c r="B1733" t="s">
        <v>66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hidden="1" x14ac:dyDescent="0.2">
      <c r="A1734" t="s">
        <v>77</v>
      </c>
      <c r="B1734" t="s">
        <v>66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hidden="1" x14ac:dyDescent="0.2">
      <c r="A1735" t="s">
        <v>77</v>
      </c>
      <c r="B1735" t="s">
        <v>66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hidden="1" x14ac:dyDescent="0.2">
      <c r="A1736" t="s">
        <v>77</v>
      </c>
      <c r="B1736" t="s">
        <v>66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hidden="1" x14ac:dyDescent="0.2">
      <c r="A1737" t="s">
        <v>77</v>
      </c>
      <c r="B1737" t="s">
        <v>66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hidden="1" x14ac:dyDescent="0.2">
      <c r="A1738" t="s">
        <v>77</v>
      </c>
      <c r="B1738" t="s">
        <v>66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hidden="1" x14ac:dyDescent="0.2">
      <c r="A1739" t="s">
        <v>77</v>
      </c>
      <c r="B1739" t="s">
        <v>66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hidden="1" x14ac:dyDescent="0.2">
      <c r="A1740" t="s">
        <v>77</v>
      </c>
      <c r="B1740" t="s">
        <v>66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hidden="1" x14ac:dyDescent="0.2">
      <c r="A1741" t="s">
        <v>77</v>
      </c>
      <c r="B1741" t="s">
        <v>66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hidden="1" x14ac:dyDescent="0.2">
      <c r="A1742" t="s">
        <v>77</v>
      </c>
      <c r="B1742" t="s">
        <v>66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hidden="1" x14ac:dyDescent="0.2">
      <c r="A1743" t="s">
        <v>77</v>
      </c>
      <c r="B1743" t="s">
        <v>66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hidden="1" x14ac:dyDescent="0.2">
      <c r="A1744" t="s">
        <v>77</v>
      </c>
      <c r="B1744" t="s">
        <v>66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hidden="1" x14ac:dyDescent="0.2">
      <c r="A1745" t="s">
        <v>77</v>
      </c>
      <c r="B1745" t="s">
        <v>66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hidden="1" x14ac:dyDescent="0.2">
      <c r="A1746" t="s">
        <v>77</v>
      </c>
      <c r="B1746" t="s">
        <v>66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hidden="1" x14ac:dyDescent="0.2">
      <c r="A1747" t="s">
        <v>77</v>
      </c>
      <c r="B1747" t="s">
        <v>66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hidden="1" x14ac:dyDescent="0.2">
      <c r="A1748" t="s">
        <v>77</v>
      </c>
      <c r="B1748" t="s">
        <v>66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hidden="1" x14ac:dyDescent="0.2">
      <c r="A1749" t="s">
        <v>77</v>
      </c>
      <c r="B1749" t="s">
        <v>66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hidden="1" x14ac:dyDescent="0.2">
      <c r="A1750" t="s">
        <v>77</v>
      </c>
      <c r="B1750" t="s">
        <v>66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hidden="1" x14ac:dyDescent="0.2">
      <c r="A1751" t="s">
        <v>77</v>
      </c>
      <c r="B1751" t="s">
        <v>66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hidden="1" x14ac:dyDescent="0.2">
      <c r="A1752" t="s">
        <v>77</v>
      </c>
      <c r="B1752" t="s">
        <v>66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hidden="1" x14ac:dyDescent="0.2">
      <c r="A1753" t="s">
        <v>77</v>
      </c>
      <c r="B1753" t="s">
        <v>66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hidden="1" x14ac:dyDescent="0.2">
      <c r="A1754" t="s">
        <v>77</v>
      </c>
      <c r="B1754" t="s">
        <v>66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hidden="1" x14ac:dyDescent="0.2">
      <c r="A1755" t="s">
        <v>77</v>
      </c>
      <c r="B1755" t="s">
        <v>66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hidden="1" x14ac:dyDescent="0.2">
      <c r="A1756" t="s">
        <v>77</v>
      </c>
      <c r="B1756" t="s">
        <v>66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hidden="1" x14ac:dyDescent="0.2">
      <c r="A1757" t="s">
        <v>77</v>
      </c>
      <c r="B1757" t="s">
        <v>66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hidden="1" x14ac:dyDescent="0.2">
      <c r="A1758" t="s">
        <v>77</v>
      </c>
      <c r="B1758" t="s">
        <v>66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hidden="1" x14ac:dyDescent="0.2">
      <c r="A1759" t="s">
        <v>77</v>
      </c>
      <c r="B1759" t="s">
        <v>66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hidden="1" x14ac:dyDescent="0.2">
      <c r="A1760" t="s">
        <v>77</v>
      </c>
      <c r="B1760" t="s">
        <v>66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hidden="1" x14ac:dyDescent="0.2">
      <c r="A1761" t="s">
        <v>77</v>
      </c>
      <c r="B1761" t="s">
        <v>66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hidden="1" x14ac:dyDescent="0.2">
      <c r="A1762" t="s">
        <v>77</v>
      </c>
      <c r="B1762" t="s">
        <v>66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hidden="1" x14ac:dyDescent="0.2">
      <c r="A1763" t="s">
        <v>77</v>
      </c>
      <c r="B1763" t="s">
        <v>66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hidden="1" x14ac:dyDescent="0.2">
      <c r="A1764" t="s">
        <v>77</v>
      </c>
      <c r="B1764" t="s">
        <v>66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hidden="1" x14ac:dyDescent="0.2">
      <c r="A1765" t="s">
        <v>77</v>
      </c>
      <c r="B1765" t="s">
        <v>66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hidden="1" x14ac:dyDescent="0.2">
      <c r="A1766" t="s">
        <v>77</v>
      </c>
      <c r="B1766" t="s">
        <v>66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hidden="1" x14ac:dyDescent="0.2">
      <c r="A1767" t="s">
        <v>77</v>
      </c>
      <c r="B1767" t="s">
        <v>66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hidden="1" x14ac:dyDescent="0.2">
      <c r="A1768" t="s">
        <v>77</v>
      </c>
      <c r="B1768" t="s">
        <v>66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hidden="1" x14ac:dyDescent="0.2">
      <c r="A1769" t="s">
        <v>77</v>
      </c>
      <c r="B1769" t="s">
        <v>66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hidden="1" x14ac:dyDescent="0.2">
      <c r="A1770" t="s">
        <v>77</v>
      </c>
      <c r="B1770" t="s">
        <v>66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hidden="1" x14ac:dyDescent="0.2">
      <c r="A1771" t="s">
        <v>77</v>
      </c>
      <c r="B1771" t="s">
        <v>66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hidden="1" x14ac:dyDescent="0.2">
      <c r="A1772" t="s">
        <v>77</v>
      </c>
      <c r="B1772" t="s">
        <v>66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hidden="1" x14ac:dyDescent="0.2">
      <c r="A1773" t="s">
        <v>77</v>
      </c>
      <c r="B1773" t="s">
        <v>66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hidden="1" x14ac:dyDescent="0.2">
      <c r="A1774" t="s">
        <v>77</v>
      </c>
      <c r="B1774" t="s">
        <v>66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hidden="1" x14ac:dyDescent="0.2">
      <c r="A1775" t="s">
        <v>77</v>
      </c>
      <c r="B1775" t="s">
        <v>66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hidden="1" x14ac:dyDescent="0.2">
      <c r="A1776" t="s">
        <v>77</v>
      </c>
      <c r="B1776" t="s">
        <v>66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hidden="1" x14ac:dyDescent="0.2">
      <c r="A1777" t="s">
        <v>77</v>
      </c>
      <c r="B1777" t="s">
        <v>66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hidden="1" x14ac:dyDescent="0.2">
      <c r="A1778" t="s">
        <v>77</v>
      </c>
      <c r="B1778" t="s">
        <v>66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hidden="1" x14ac:dyDescent="0.2">
      <c r="A1779" t="s">
        <v>77</v>
      </c>
      <c r="B1779" t="s">
        <v>66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hidden="1" x14ac:dyDescent="0.2">
      <c r="A1780" t="s">
        <v>77</v>
      </c>
      <c r="B1780" t="s">
        <v>66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hidden="1" x14ac:dyDescent="0.2">
      <c r="A1781" t="s">
        <v>77</v>
      </c>
      <c r="B1781" t="s">
        <v>66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hidden="1" x14ac:dyDescent="0.2">
      <c r="A1782" t="s">
        <v>77</v>
      </c>
      <c r="B1782" t="s">
        <v>66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hidden="1" x14ac:dyDescent="0.2">
      <c r="A1783" t="s">
        <v>77</v>
      </c>
      <c r="B1783" t="s">
        <v>66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hidden="1" x14ac:dyDescent="0.2">
      <c r="A1784" t="s">
        <v>77</v>
      </c>
      <c r="B1784" t="s">
        <v>66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hidden="1" x14ac:dyDescent="0.2">
      <c r="A1785" t="s">
        <v>77</v>
      </c>
      <c r="B1785" t="s">
        <v>66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hidden="1" x14ac:dyDescent="0.2">
      <c r="A1786" t="s">
        <v>77</v>
      </c>
      <c r="B1786" t="s">
        <v>66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hidden="1" x14ac:dyDescent="0.2">
      <c r="A1787" t="s">
        <v>77</v>
      </c>
      <c r="B1787" t="s">
        <v>66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hidden="1" x14ac:dyDescent="0.2">
      <c r="A1788" t="s">
        <v>77</v>
      </c>
      <c r="B1788" t="s">
        <v>66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hidden="1" x14ac:dyDescent="0.2">
      <c r="A1789" t="s">
        <v>77</v>
      </c>
      <c r="B1789" t="s">
        <v>66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hidden="1" x14ac:dyDescent="0.2">
      <c r="A1790" t="s">
        <v>77</v>
      </c>
      <c r="B1790" t="s">
        <v>66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hidden="1" x14ac:dyDescent="0.2">
      <c r="A1791" t="s">
        <v>77</v>
      </c>
      <c r="B1791" t="s">
        <v>66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hidden="1" x14ac:dyDescent="0.2">
      <c r="A1792" t="s">
        <v>77</v>
      </c>
      <c r="B1792" t="s">
        <v>66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hidden="1" x14ac:dyDescent="0.2">
      <c r="A1793" t="s">
        <v>77</v>
      </c>
      <c r="B1793" t="s">
        <v>66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hidden="1" x14ac:dyDescent="0.2">
      <c r="A1794" t="s">
        <v>77</v>
      </c>
      <c r="B1794" t="s">
        <v>66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hidden="1" x14ac:dyDescent="0.2">
      <c r="A1795" t="s">
        <v>77</v>
      </c>
      <c r="B1795" t="s">
        <v>66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hidden="1" x14ac:dyDescent="0.2">
      <c r="A1796" t="s">
        <v>77</v>
      </c>
      <c r="B1796" t="s">
        <v>66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hidden="1" x14ac:dyDescent="0.2">
      <c r="A1797" t="s">
        <v>77</v>
      </c>
      <c r="B1797" t="s">
        <v>66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hidden="1" x14ac:dyDescent="0.2">
      <c r="A1798" t="s">
        <v>77</v>
      </c>
      <c r="B1798" t="s">
        <v>66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hidden="1" x14ac:dyDescent="0.2">
      <c r="A1799" t="s">
        <v>77</v>
      </c>
      <c r="B1799" t="s">
        <v>66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hidden="1" x14ac:dyDescent="0.2">
      <c r="A1800" t="s">
        <v>77</v>
      </c>
      <c r="B1800" t="s">
        <v>66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hidden="1" x14ac:dyDescent="0.2">
      <c r="A1801" t="s">
        <v>77</v>
      </c>
      <c r="B1801" t="s">
        <v>66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hidden="1" x14ac:dyDescent="0.2">
      <c r="A1802" t="s">
        <v>78</v>
      </c>
      <c r="B1802" t="s">
        <v>66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hidden="1" x14ac:dyDescent="0.2">
      <c r="A1803" t="s">
        <v>78</v>
      </c>
      <c r="B1803" t="s">
        <v>66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hidden="1" x14ac:dyDescent="0.2">
      <c r="A1804" t="s">
        <v>78</v>
      </c>
      <c r="B1804" t="s">
        <v>66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hidden="1" x14ac:dyDescent="0.2">
      <c r="A1805" t="s">
        <v>78</v>
      </c>
      <c r="B1805" t="s">
        <v>66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hidden="1" x14ac:dyDescent="0.2">
      <c r="A1806" t="s">
        <v>78</v>
      </c>
      <c r="B1806" t="s">
        <v>66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hidden="1" x14ac:dyDescent="0.2">
      <c r="A1807" t="s">
        <v>78</v>
      </c>
      <c r="B1807" t="s">
        <v>66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hidden="1" x14ac:dyDescent="0.2">
      <c r="A1808" t="s">
        <v>78</v>
      </c>
      <c r="B1808" t="s">
        <v>66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hidden="1" x14ac:dyDescent="0.2">
      <c r="A1809" t="s">
        <v>78</v>
      </c>
      <c r="B1809" t="s">
        <v>66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hidden="1" x14ac:dyDescent="0.2">
      <c r="A1810" t="s">
        <v>78</v>
      </c>
      <c r="B1810" t="s">
        <v>66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hidden="1" x14ac:dyDescent="0.2">
      <c r="A1811" t="s">
        <v>78</v>
      </c>
      <c r="B1811" t="s">
        <v>66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hidden="1" x14ac:dyDescent="0.2">
      <c r="A1812" t="s">
        <v>78</v>
      </c>
      <c r="B1812" t="s">
        <v>66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hidden="1" x14ac:dyDescent="0.2">
      <c r="A1813" t="s">
        <v>78</v>
      </c>
      <c r="B1813" t="s">
        <v>66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hidden="1" x14ac:dyDescent="0.2">
      <c r="A1814" t="s">
        <v>78</v>
      </c>
      <c r="B1814" t="s">
        <v>66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hidden="1" x14ac:dyDescent="0.2">
      <c r="A1815" t="s">
        <v>78</v>
      </c>
      <c r="B1815" t="s">
        <v>66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hidden="1" x14ac:dyDescent="0.2">
      <c r="A1816" t="s">
        <v>78</v>
      </c>
      <c r="B1816" t="s">
        <v>66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hidden="1" x14ac:dyDescent="0.2">
      <c r="A1817" t="s">
        <v>78</v>
      </c>
      <c r="B1817" t="s">
        <v>66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hidden="1" x14ac:dyDescent="0.2">
      <c r="A1818" t="s">
        <v>78</v>
      </c>
      <c r="B1818" t="s">
        <v>66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hidden="1" x14ac:dyDescent="0.2">
      <c r="A1819" t="s">
        <v>78</v>
      </c>
      <c r="B1819" t="s">
        <v>66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hidden="1" x14ac:dyDescent="0.2">
      <c r="A1820" t="s">
        <v>78</v>
      </c>
      <c r="B1820" t="s">
        <v>66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hidden="1" x14ac:dyDescent="0.2">
      <c r="A1821" t="s">
        <v>78</v>
      </c>
      <c r="B1821" t="s">
        <v>66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hidden="1" x14ac:dyDescent="0.2">
      <c r="A1822" t="s">
        <v>78</v>
      </c>
      <c r="B1822" t="s">
        <v>66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hidden="1" x14ac:dyDescent="0.2">
      <c r="A1823" t="s">
        <v>78</v>
      </c>
      <c r="B1823" t="s">
        <v>66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hidden="1" x14ac:dyDescent="0.2">
      <c r="A1824" t="s">
        <v>78</v>
      </c>
      <c r="B1824" t="s">
        <v>66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hidden="1" x14ac:dyDescent="0.2">
      <c r="A1825" t="s">
        <v>78</v>
      </c>
      <c r="B1825" t="s">
        <v>66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hidden="1" x14ac:dyDescent="0.2">
      <c r="A1826" t="s">
        <v>78</v>
      </c>
      <c r="B1826" t="s">
        <v>66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hidden="1" x14ac:dyDescent="0.2">
      <c r="A1827" t="s">
        <v>78</v>
      </c>
      <c r="B1827" t="s">
        <v>66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hidden="1" x14ac:dyDescent="0.2">
      <c r="A1828" t="s">
        <v>78</v>
      </c>
      <c r="B1828" t="s">
        <v>66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hidden="1" x14ac:dyDescent="0.2">
      <c r="A1829" t="s">
        <v>78</v>
      </c>
      <c r="B1829" t="s">
        <v>66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hidden="1" x14ac:dyDescent="0.2">
      <c r="A1830" t="s">
        <v>78</v>
      </c>
      <c r="B1830" t="s">
        <v>66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hidden="1" x14ac:dyDescent="0.2">
      <c r="A1831" t="s">
        <v>78</v>
      </c>
      <c r="B1831" t="s">
        <v>66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hidden="1" x14ac:dyDescent="0.2">
      <c r="A1832" t="s">
        <v>78</v>
      </c>
      <c r="B1832" t="s">
        <v>66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hidden="1" x14ac:dyDescent="0.2">
      <c r="A1833" t="s">
        <v>78</v>
      </c>
      <c r="B1833" t="s">
        <v>66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hidden="1" x14ac:dyDescent="0.2">
      <c r="A1834" t="s">
        <v>78</v>
      </c>
      <c r="B1834" t="s">
        <v>66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hidden="1" x14ac:dyDescent="0.2">
      <c r="A1835" t="s">
        <v>78</v>
      </c>
      <c r="B1835" t="s">
        <v>66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hidden="1" x14ac:dyDescent="0.2">
      <c r="A1836" t="s">
        <v>78</v>
      </c>
      <c r="B1836" t="s">
        <v>66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hidden="1" x14ac:dyDescent="0.2">
      <c r="A1837" t="s">
        <v>78</v>
      </c>
      <c r="B1837" t="s">
        <v>66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hidden="1" x14ac:dyDescent="0.2">
      <c r="A1838" t="s">
        <v>78</v>
      </c>
      <c r="B1838" t="s">
        <v>66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hidden="1" x14ac:dyDescent="0.2">
      <c r="A1839" t="s">
        <v>78</v>
      </c>
      <c r="B1839" t="s">
        <v>66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hidden="1" x14ac:dyDescent="0.2">
      <c r="A1840" t="s">
        <v>78</v>
      </c>
      <c r="B1840" t="s">
        <v>66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hidden="1" x14ac:dyDescent="0.2">
      <c r="A1841" t="s">
        <v>78</v>
      </c>
      <c r="B1841" t="s">
        <v>66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hidden="1" x14ac:dyDescent="0.2">
      <c r="A1842" t="s">
        <v>78</v>
      </c>
      <c r="B1842" t="s">
        <v>66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hidden="1" x14ac:dyDescent="0.2">
      <c r="A1843" t="s">
        <v>78</v>
      </c>
      <c r="B1843" t="s">
        <v>66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hidden="1" x14ac:dyDescent="0.2">
      <c r="A1844" t="s">
        <v>78</v>
      </c>
      <c r="B1844" t="s">
        <v>66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hidden="1" x14ac:dyDescent="0.2">
      <c r="A1845" t="s">
        <v>78</v>
      </c>
      <c r="B1845" t="s">
        <v>66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hidden="1" x14ac:dyDescent="0.2">
      <c r="A1846" t="s">
        <v>78</v>
      </c>
      <c r="B1846" t="s">
        <v>66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hidden="1" x14ac:dyDescent="0.2">
      <c r="A1847" t="s">
        <v>78</v>
      </c>
      <c r="B1847" t="s">
        <v>66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hidden="1" x14ac:dyDescent="0.2">
      <c r="A1848" t="s">
        <v>78</v>
      </c>
      <c r="B1848" t="s">
        <v>66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hidden="1" x14ac:dyDescent="0.2">
      <c r="A1849" t="s">
        <v>78</v>
      </c>
      <c r="B1849" t="s">
        <v>66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hidden="1" x14ac:dyDescent="0.2">
      <c r="A1850" t="s">
        <v>78</v>
      </c>
      <c r="B1850" t="s">
        <v>66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hidden="1" x14ac:dyDescent="0.2">
      <c r="A1851" t="s">
        <v>78</v>
      </c>
      <c r="B1851" t="s">
        <v>66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hidden="1" x14ac:dyDescent="0.2">
      <c r="A1852" t="s">
        <v>78</v>
      </c>
      <c r="B1852" t="s">
        <v>66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hidden="1" x14ac:dyDescent="0.2">
      <c r="A1853" t="s">
        <v>78</v>
      </c>
      <c r="B1853" t="s">
        <v>66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hidden="1" x14ac:dyDescent="0.2">
      <c r="A1854" t="s">
        <v>78</v>
      </c>
      <c r="B1854" t="s">
        <v>66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hidden="1" x14ac:dyDescent="0.2">
      <c r="A1855" t="s">
        <v>78</v>
      </c>
      <c r="B1855" t="s">
        <v>66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hidden="1" x14ac:dyDescent="0.2">
      <c r="A1856" t="s">
        <v>78</v>
      </c>
      <c r="B1856" t="s">
        <v>66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hidden="1" x14ac:dyDescent="0.2">
      <c r="A1857" t="s">
        <v>78</v>
      </c>
      <c r="B1857" t="s">
        <v>66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hidden="1" x14ac:dyDescent="0.2">
      <c r="A1858" t="s">
        <v>78</v>
      </c>
      <c r="B1858" t="s">
        <v>66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hidden="1" x14ac:dyDescent="0.2">
      <c r="A1859" t="s">
        <v>78</v>
      </c>
      <c r="B1859" t="s">
        <v>66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hidden="1" x14ac:dyDescent="0.2">
      <c r="A1860" t="s">
        <v>78</v>
      </c>
      <c r="B1860" t="s">
        <v>66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hidden="1" x14ac:dyDescent="0.2">
      <c r="A1861" t="s">
        <v>78</v>
      </c>
      <c r="B1861" t="s">
        <v>66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hidden="1" x14ac:dyDescent="0.2">
      <c r="A1862" t="s">
        <v>78</v>
      </c>
      <c r="B1862" t="s">
        <v>66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hidden="1" x14ac:dyDescent="0.2">
      <c r="A1863" t="s">
        <v>78</v>
      </c>
      <c r="B1863" t="s">
        <v>66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hidden="1" x14ac:dyDescent="0.2">
      <c r="A1864" t="s">
        <v>78</v>
      </c>
      <c r="B1864" t="s">
        <v>66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hidden="1" x14ac:dyDescent="0.2">
      <c r="A1865" t="s">
        <v>78</v>
      </c>
      <c r="B1865" t="s">
        <v>66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hidden="1" x14ac:dyDescent="0.2">
      <c r="A1866" t="s">
        <v>78</v>
      </c>
      <c r="B1866" t="s">
        <v>66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hidden="1" x14ac:dyDescent="0.2">
      <c r="A1867" t="s">
        <v>78</v>
      </c>
      <c r="B1867" t="s">
        <v>66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hidden="1" x14ac:dyDescent="0.2">
      <c r="A1868" t="s">
        <v>78</v>
      </c>
      <c r="B1868" t="s">
        <v>66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hidden="1" x14ac:dyDescent="0.2">
      <c r="A1869" t="s">
        <v>78</v>
      </c>
      <c r="B1869" t="s">
        <v>66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hidden="1" x14ac:dyDescent="0.2">
      <c r="A1870" t="s">
        <v>78</v>
      </c>
      <c r="B1870" t="s">
        <v>66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hidden="1" x14ac:dyDescent="0.2">
      <c r="A1871" t="s">
        <v>78</v>
      </c>
      <c r="B1871" t="s">
        <v>66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hidden="1" x14ac:dyDescent="0.2">
      <c r="A1872" t="s">
        <v>78</v>
      </c>
      <c r="B1872" t="s">
        <v>66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hidden="1" x14ac:dyDescent="0.2">
      <c r="A1873" t="s">
        <v>78</v>
      </c>
      <c r="B1873" t="s">
        <v>66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hidden="1" x14ac:dyDescent="0.2">
      <c r="A1874" t="s">
        <v>78</v>
      </c>
      <c r="B1874" t="s">
        <v>66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hidden="1" x14ac:dyDescent="0.2">
      <c r="A1875" t="s">
        <v>78</v>
      </c>
      <c r="B1875" t="s">
        <v>66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hidden="1" x14ac:dyDescent="0.2">
      <c r="A1876" t="s">
        <v>78</v>
      </c>
      <c r="B1876" t="s">
        <v>66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hidden="1" x14ac:dyDescent="0.2">
      <c r="A1877" t="s">
        <v>78</v>
      </c>
      <c r="B1877" t="s">
        <v>66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hidden="1" x14ac:dyDescent="0.2">
      <c r="A1878" t="s">
        <v>78</v>
      </c>
      <c r="B1878" t="s">
        <v>66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hidden="1" x14ac:dyDescent="0.2">
      <c r="A1879" t="s">
        <v>78</v>
      </c>
      <c r="B1879" t="s">
        <v>66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hidden="1" x14ac:dyDescent="0.2">
      <c r="A1880" t="s">
        <v>78</v>
      </c>
      <c r="B1880" t="s">
        <v>66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hidden="1" x14ac:dyDescent="0.2">
      <c r="A1881" t="s">
        <v>78</v>
      </c>
      <c r="B1881" t="s">
        <v>66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hidden="1" x14ac:dyDescent="0.2">
      <c r="A1882" t="s">
        <v>78</v>
      </c>
      <c r="B1882" t="s">
        <v>66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hidden="1" x14ac:dyDescent="0.2">
      <c r="A1883" t="s">
        <v>78</v>
      </c>
      <c r="B1883" t="s">
        <v>66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hidden="1" x14ac:dyDescent="0.2">
      <c r="A1884" t="s">
        <v>78</v>
      </c>
      <c r="B1884" t="s">
        <v>66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hidden="1" x14ac:dyDescent="0.2">
      <c r="A1885" t="s">
        <v>78</v>
      </c>
      <c r="B1885" t="s">
        <v>66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hidden="1" x14ac:dyDescent="0.2">
      <c r="A1886" t="s">
        <v>78</v>
      </c>
      <c r="B1886" t="s">
        <v>66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hidden="1" x14ac:dyDescent="0.2">
      <c r="A1887" t="s">
        <v>78</v>
      </c>
      <c r="B1887" t="s">
        <v>66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hidden="1" x14ac:dyDescent="0.2">
      <c r="A1888" t="s">
        <v>78</v>
      </c>
      <c r="B1888" t="s">
        <v>66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hidden="1" x14ac:dyDescent="0.2">
      <c r="A1889" t="s">
        <v>78</v>
      </c>
      <c r="B1889" t="s">
        <v>66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hidden="1" x14ac:dyDescent="0.2">
      <c r="A1890" t="s">
        <v>78</v>
      </c>
      <c r="B1890" t="s">
        <v>66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hidden="1" x14ac:dyDescent="0.2">
      <c r="A1891" t="s">
        <v>78</v>
      </c>
      <c r="B1891" t="s">
        <v>66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hidden="1" x14ac:dyDescent="0.2">
      <c r="A1892" t="s">
        <v>78</v>
      </c>
      <c r="B1892" t="s">
        <v>66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hidden="1" x14ac:dyDescent="0.2">
      <c r="A1893" t="s">
        <v>78</v>
      </c>
      <c r="B1893" t="s">
        <v>66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hidden="1" x14ac:dyDescent="0.2">
      <c r="A1894" t="s">
        <v>78</v>
      </c>
      <c r="B1894" t="s">
        <v>66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hidden="1" x14ac:dyDescent="0.2">
      <c r="A1895" t="s">
        <v>78</v>
      </c>
      <c r="B1895" t="s">
        <v>66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hidden="1" x14ac:dyDescent="0.2">
      <c r="A1896" t="s">
        <v>78</v>
      </c>
      <c r="B1896" t="s">
        <v>66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hidden="1" x14ac:dyDescent="0.2">
      <c r="A1897" t="s">
        <v>78</v>
      </c>
      <c r="B1897" t="s">
        <v>66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hidden="1" x14ac:dyDescent="0.2">
      <c r="A1898" t="s">
        <v>78</v>
      </c>
      <c r="B1898" t="s">
        <v>66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hidden="1" x14ac:dyDescent="0.2">
      <c r="A1899" t="s">
        <v>78</v>
      </c>
      <c r="B1899" t="s">
        <v>66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hidden="1" x14ac:dyDescent="0.2">
      <c r="A1900" t="s">
        <v>78</v>
      </c>
      <c r="B1900" t="s">
        <v>66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hidden="1" x14ac:dyDescent="0.2">
      <c r="A1901" t="s">
        <v>78</v>
      </c>
      <c r="B1901" t="s">
        <v>66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hidden="1" x14ac:dyDescent="0.2">
      <c r="A1902" t="s">
        <v>79</v>
      </c>
      <c r="B1902" t="s">
        <v>66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hidden="1" x14ac:dyDescent="0.2">
      <c r="A1903" t="s">
        <v>79</v>
      </c>
      <c r="B1903" t="s">
        <v>66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hidden="1" x14ac:dyDescent="0.2">
      <c r="A1904" t="s">
        <v>79</v>
      </c>
      <c r="B1904" t="s">
        <v>66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hidden="1" x14ac:dyDescent="0.2">
      <c r="A1905" t="s">
        <v>79</v>
      </c>
      <c r="B1905" t="s">
        <v>66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hidden="1" x14ac:dyDescent="0.2">
      <c r="A1906" t="s">
        <v>79</v>
      </c>
      <c r="B1906" t="s">
        <v>66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hidden="1" x14ac:dyDescent="0.2">
      <c r="A1907" t="s">
        <v>79</v>
      </c>
      <c r="B1907" t="s">
        <v>66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hidden="1" x14ac:dyDescent="0.2">
      <c r="A1908" t="s">
        <v>79</v>
      </c>
      <c r="B1908" t="s">
        <v>66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hidden="1" x14ac:dyDescent="0.2">
      <c r="A1909" t="s">
        <v>79</v>
      </c>
      <c r="B1909" t="s">
        <v>66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hidden="1" x14ac:dyDescent="0.2">
      <c r="A1910" t="s">
        <v>79</v>
      </c>
      <c r="B1910" t="s">
        <v>66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hidden="1" x14ac:dyDescent="0.2">
      <c r="A1911" t="s">
        <v>79</v>
      </c>
      <c r="B1911" t="s">
        <v>66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hidden="1" x14ac:dyDescent="0.2">
      <c r="A1912" t="s">
        <v>79</v>
      </c>
      <c r="B1912" t="s">
        <v>66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hidden="1" x14ac:dyDescent="0.2">
      <c r="A1913" t="s">
        <v>79</v>
      </c>
      <c r="B1913" t="s">
        <v>66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hidden="1" x14ac:dyDescent="0.2">
      <c r="A1914" t="s">
        <v>79</v>
      </c>
      <c r="B1914" t="s">
        <v>66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hidden="1" x14ac:dyDescent="0.2">
      <c r="A1915" t="s">
        <v>79</v>
      </c>
      <c r="B1915" t="s">
        <v>66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hidden="1" x14ac:dyDescent="0.2">
      <c r="A1916" t="s">
        <v>79</v>
      </c>
      <c r="B1916" t="s">
        <v>66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hidden="1" x14ac:dyDescent="0.2">
      <c r="A1917" t="s">
        <v>79</v>
      </c>
      <c r="B1917" t="s">
        <v>66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hidden="1" x14ac:dyDescent="0.2">
      <c r="A1918" t="s">
        <v>79</v>
      </c>
      <c r="B1918" t="s">
        <v>66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hidden="1" x14ac:dyDescent="0.2">
      <c r="A1919" t="s">
        <v>79</v>
      </c>
      <c r="B1919" t="s">
        <v>66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hidden="1" x14ac:dyDescent="0.2">
      <c r="A1920" t="s">
        <v>79</v>
      </c>
      <c r="B1920" t="s">
        <v>66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hidden="1" x14ac:dyDescent="0.2">
      <c r="A1921" t="s">
        <v>79</v>
      </c>
      <c r="B1921" t="s">
        <v>66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hidden="1" x14ac:dyDescent="0.2">
      <c r="A1922" t="s">
        <v>79</v>
      </c>
      <c r="B1922" t="s">
        <v>66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hidden="1" x14ac:dyDescent="0.2">
      <c r="A1923" t="s">
        <v>79</v>
      </c>
      <c r="B1923" t="s">
        <v>66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hidden="1" x14ac:dyDescent="0.2">
      <c r="A1924" t="s">
        <v>79</v>
      </c>
      <c r="B1924" t="s">
        <v>66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hidden="1" x14ac:dyDescent="0.2">
      <c r="A1925" t="s">
        <v>79</v>
      </c>
      <c r="B1925" t="s">
        <v>66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hidden="1" x14ac:dyDescent="0.2">
      <c r="A1926" t="s">
        <v>79</v>
      </c>
      <c r="B1926" t="s">
        <v>66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hidden="1" x14ac:dyDescent="0.2">
      <c r="A1927" t="s">
        <v>79</v>
      </c>
      <c r="B1927" t="s">
        <v>66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hidden="1" x14ac:dyDescent="0.2">
      <c r="A1928" t="s">
        <v>79</v>
      </c>
      <c r="B1928" t="s">
        <v>66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hidden="1" x14ac:dyDescent="0.2">
      <c r="A1929" t="s">
        <v>79</v>
      </c>
      <c r="B1929" t="s">
        <v>66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hidden="1" x14ac:dyDescent="0.2">
      <c r="A1930" t="s">
        <v>79</v>
      </c>
      <c r="B1930" t="s">
        <v>66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hidden="1" x14ac:dyDescent="0.2">
      <c r="A1931" t="s">
        <v>79</v>
      </c>
      <c r="B1931" t="s">
        <v>66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hidden="1" x14ac:dyDescent="0.2">
      <c r="A1932" t="s">
        <v>79</v>
      </c>
      <c r="B1932" t="s">
        <v>66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hidden="1" x14ac:dyDescent="0.2">
      <c r="A1933" t="s">
        <v>79</v>
      </c>
      <c r="B1933" t="s">
        <v>66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hidden="1" x14ac:dyDescent="0.2">
      <c r="A1934" t="s">
        <v>79</v>
      </c>
      <c r="B1934" t="s">
        <v>66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hidden="1" x14ac:dyDescent="0.2">
      <c r="A1935" t="s">
        <v>79</v>
      </c>
      <c r="B1935" t="s">
        <v>66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hidden="1" x14ac:dyDescent="0.2">
      <c r="A1936" t="s">
        <v>79</v>
      </c>
      <c r="B1936" t="s">
        <v>66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hidden="1" x14ac:dyDescent="0.2">
      <c r="A1937" t="s">
        <v>79</v>
      </c>
      <c r="B1937" t="s">
        <v>66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hidden="1" x14ac:dyDescent="0.2">
      <c r="A1938" t="s">
        <v>79</v>
      </c>
      <c r="B1938" t="s">
        <v>66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hidden="1" x14ac:dyDescent="0.2">
      <c r="A1939" t="s">
        <v>79</v>
      </c>
      <c r="B1939" t="s">
        <v>66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hidden="1" x14ac:dyDescent="0.2">
      <c r="A1940" t="s">
        <v>79</v>
      </c>
      <c r="B1940" t="s">
        <v>66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hidden="1" x14ac:dyDescent="0.2">
      <c r="A1941" t="s">
        <v>79</v>
      </c>
      <c r="B1941" t="s">
        <v>66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hidden="1" x14ac:dyDescent="0.2">
      <c r="A1942" t="s">
        <v>79</v>
      </c>
      <c r="B1942" t="s">
        <v>66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hidden="1" x14ac:dyDescent="0.2">
      <c r="A1943" t="s">
        <v>79</v>
      </c>
      <c r="B1943" t="s">
        <v>66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hidden="1" x14ac:dyDescent="0.2">
      <c r="A1944" t="s">
        <v>79</v>
      </c>
      <c r="B1944" t="s">
        <v>66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hidden="1" x14ac:dyDescent="0.2">
      <c r="A1945" t="s">
        <v>79</v>
      </c>
      <c r="B1945" t="s">
        <v>66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hidden="1" x14ac:dyDescent="0.2">
      <c r="A1946" t="s">
        <v>79</v>
      </c>
      <c r="B1946" t="s">
        <v>66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hidden="1" x14ac:dyDescent="0.2">
      <c r="A1947" t="s">
        <v>79</v>
      </c>
      <c r="B1947" t="s">
        <v>66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hidden="1" x14ac:dyDescent="0.2">
      <c r="A1948" t="s">
        <v>79</v>
      </c>
      <c r="B1948" t="s">
        <v>66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hidden="1" x14ac:dyDescent="0.2">
      <c r="A1949" t="s">
        <v>79</v>
      </c>
      <c r="B1949" t="s">
        <v>66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hidden="1" x14ac:dyDescent="0.2">
      <c r="A1950" t="s">
        <v>79</v>
      </c>
      <c r="B1950" t="s">
        <v>66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hidden="1" x14ac:dyDescent="0.2">
      <c r="A1951" t="s">
        <v>79</v>
      </c>
      <c r="B1951" t="s">
        <v>66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hidden="1" x14ac:dyDescent="0.2">
      <c r="A1952" t="s">
        <v>79</v>
      </c>
      <c r="B1952" t="s">
        <v>66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hidden="1" x14ac:dyDescent="0.2">
      <c r="A1953" t="s">
        <v>79</v>
      </c>
      <c r="B1953" t="s">
        <v>66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hidden="1" x14ac:dyDescent="0.2">
      <c r="A1954" t="s">
        <v>79</v>
      </c>
      <c r="B1954" t="s">
        <v>66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hidden="1" x14ac:dyDescent="0.2">
      <c r="A1955" t="s">
        <v>79</v>
      </c>
      <c r="B1955" t="s">
        <v>66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hidden="1" x14ac:dyDescent="0.2">
      <c r="A1956" t="s">
        <v>79</v>
      </c>
      <c r="B1956" t="s">
        <v>66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hidden="1" x14ac:dyDescent="0.2">
      <c r="A1957" t="s">
        <v>79</v>
      </c>
      <c r="B1957" t="s">
        <v>66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hidden="1" x14ac:dyDescent="0.2">
      <c r="A1958" t="s">
        <v>79</v>
      </c>
      <c r="B1958" t="s">
        <v>66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hidden="1" x14ac:dyDescent="0.2">
      <c r="A1959" t="s">
        <v>79</v>
      </c>
      <c r="B1959" t="s">
        <v>66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hidden="1" x14ac:dyDescent="0.2">
      <c r="A1960" t="s">
        <v>79</v>
      </c>
      <c r="B1960" t="s">
        <v>66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hidden="1" x14ac:dyDescent="0.2">
      <c r="A1961" t="s">
        <v>79</v>
      </c>
      <c r="B1961" t="s">
        <v>66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hidden="1" x14ac:dyDescent="0.2">
      <c r="A1962" t="s">
        <v>79</v>
      </c>
      <c r="B1962" t="s">
        <v>66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hidden="1" x14ac:dyDescent="0.2">
      <c r="A1963" t="s">
        <v>79</v>
      </c>
      <c r="B1963" t="s">
        <v>66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hidden="1" x14ac:dyDescent="0.2">
      <c r="A1964" t="s">
        <v>79</v>
      </c>
      <c r="B1964" t="s">
        <v>66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hidden="1" x14ac:dyDescent="0.2">
      <c r="A1965" t="s">
        <v>79</v>
      </c>
      <c r="B1965" t="s">
        <v>66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hidden="1" x14ac:dyDescent="0.2">
      <c r="A1966" t="s">
        <v>79</v>
      </c>
      <c r="B1966" t="s">
        <v>66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hidden="1" x14ac:dyDescent="0.2">
      <c r="A1967" t="s">
        <v>79</v>
      </c>
      <c r="B1967" t="s">
        <v>66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hidden="1" x14ac:dyDescent="0.2">
      <c r="A1968" t="s">
        <v>79</v>
      </c>
      <c r="B1968" t="s">
        <v>66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hidden="1" x14ac:dyDescent="0.2">
      <c r="A1969" t="s">
        <v>79</v>
      </c>
      <c r="B1969" t="s">
        <v>66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hidden="1" x14ac:dyDescent="0.2">
      <c r="A1970" t="s">
        <v>79</v>
      </c>
      <c r="B1970" t="s">
        <v>66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hidden="1" x14ac:dyDescent="0.2">
      <c r="A1971" t="s">
        <v>79</v>
      </c>
      <c r="B1971" t="s">
        <v>66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hidden="1" x14ac:dyDescent="0.2">
      <c r="A1972" t="s">
        <v>79</v>
      </c>
      <c r="B1972" t="s">
        <v>66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hidden="1" x14ac:dyDescent="0.2">
      <c r="A1973" t="s">
        <v>79</v>
      </c>
      <c r="B1973" t="s">
        <v>66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hidden="1" x14ac:dyDescent="0.2">
      <c r="A1974" t="s">
        <v>79</v>
      </c>
      <c r="B1974" t="s">
        <v>66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hidden="1" x14ac:dyDescent="0.2">
      <c r="A1975" t="s">
        <v>79</v>
      </c>
      <c r="B1975" t="s">
        <v>66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hidden="1" x14ac:dyDescent="0.2">
      <c r="A1976" t="s">
        <v>79</v>
      </c>
      <c r="B1976" t="s">
        <v>66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hidden="1" x14ac:dyDescent="0.2">
      <c r="A1977" t="s">
        <v>79</v>
      </c>
      <c r="B1977" t="s">
        <v>66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hidden="1" x14ac:dyDescent="0.2">
      <c r="A1978" t="s">
        <v>79</v>
      </c>
      <c r="B1978" t="s">
        <v>66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hidden="1" x14ac:dyDescent="0.2">
      <c r="A1979" t="s">
        <v>79</v>
      </c>
      <c r="B1979" t="s">
        <v>66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hidden="1" x14ac:dyDescent="0.2">
      <c r="A1980" t="s">
        <v>79</v>
      </c>
      <c r="B1980" t="s">
        <v>66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hidden="1" x14ac:dyDescent="0.2">
      <c r="A1981" t="s">
        <v>79</v>
      </c>
      <c r="B1981" t="s">
        <v>66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hidden="1" x14ac:dyDescent="0.2">
      <c r="A1982" t="s">
        <v>79</v>
      </c>
      <c r="B1982" t="s">
        <v>66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hidden="1" x14ac:dyDescent="0.2">
      <c r="A1983" t="s">
        <v>79</v>
      </c>
      <c r="B1983" t="s">
        <v>66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hidden="1" x14ac:dyDescent="0.2">
      <c r="A1984" t="s">
        <v>79</v>
      </c>
      <c r="B1984" t="s">
        <v>66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hidden="1" x14ac:dyDescent="0.2">
      <c r="A1985" t="s">
        <v>79</v>
      </c>
      <c r="B1985" t="s">
        <v>66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hidden="1" x14ac:dyDescent="0.2">
      <c r="A1986" t="s">
        <v>79</v>
      </c>
      <c r="B1986" t="s">
        <v>66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hidden="1" x14ac:dyDescent="0.2">
      <c r="A1987" t="s">
        <v>79</v>
      </c>
      <c r="B1987" t="s">
        <v>66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hidden="1" x14ac:dyDescent="0.2">
      <c r="A1988" t="s">
        <v>79</v>
      </c>
      <c r="B1988" t="s">
        <v>66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hidden="1" x14ac:dyDescent="0.2">
      <c r="A1989" t="s">
        <v>79</v>
      </c>
      <c r="B1989" t="s">
        <v>66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hidden="1" x14ac:dyDescent="0.2">
      <c r="A1990" t="s">
        <v>79</v>
      </c>
      <c r="B1990" t="s">
        <v>66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hidden="1" x14ac:dyDescent="0.2">
      <c r="A1991" t="s">
        <v>79</v>
      </c>
      <c r="B1991" t="s">
        <v>66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hidden="1" x14ac:dyDescent="0.2">
      <c r="A1992" t="s">
        <v>79</v>
      </c>
      <c r="B1992" t="s">
        <v>66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hidden="1" x14ac:dyDescent="0.2">
      <c r="A1993" t="s">
        <v>79</v>
      </c>
      <c r="B1993" t="s">
        <v>66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hidden="1" x14ac:dyDescent="0.2">
      <c r="A1994" t="s">
        <v>79</v>
      </c>
      <c r="B1994" t="s">
        <v>66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hidden="1" x14ac:dyDescent="0.2">
      <c r="A1995" t="s">
        <v>79</v>
      </c>
      <c r="B1995" t="s">
        <v>66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hidden="1" x14ac:dyDescent="0.2">
      <c r="A1996" t="s">
        <v>79</v>
      </c>
      <c r="B1996" t="s">
        <v>66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hidden="1" x14ac:dyDescent="0.2">
      <c r="A1997" t="s">
        <v>79</v>
      </c>
      <c r="B1997" t="s">
        <v>66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hidden="1" x14ac:dyDescent="0.2">
      <c r="A1998" t="s">
        <v>79</v>
      </c>
      <c r="B1998" t="s">
        <v>66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hidden="1" x14ac:dyDescent="0.2">
      <c r="A1999" t="s">
        <v>79</v>
      </c>
      <c r="B1999" t="s">
        <v>66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hidden="1" x14ac:dyDescent="0.2">
      <c r="A2000" t="s">
        <v>79</v>
      </c>
      <c r="B2000" t="s">
        <v>66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hidden="1" x14ac:dyDescent="0.2">
      <c r="A2001" t="s">
        <v>79</v>
      </c>
      <c r="B2001" t="s">
        <v>66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hidden="1" x14ac:dyDescent="0.2">
      <c r="A2002" t="s">
        <v>97</v>
      </c>
      <c r="B2002" t="s">
        <v>66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hidden="1" x14ac:dyDescent="0.2">
      <c r="A2003" t="s">
        <v>97</v>
      </c>
      <c r="B2003" t="s">
        <v>66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hidden="1" x14ac:dyDescent="0.2">
      <c r="A2004" t="s">
        <v>97</v>
      </c>
      <c r="B2004" t="s">
        <v>66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hidden="1" x14ac:dyDescent="0.2">
      <c r="A2005" t="s">
        <v>97</v>
      </c>
      <c r="B2005" t="s">
        <v>66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hidden="1" x14ac:dyDescent="0.2">
      <c r="A2006" t="s">
        <v>97</v>
      </c>
      <c r="B2006" t="s">
        <v>66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hidden="1" x14ac:dyDescent="0.2">
      <c r="A2007" t="s">
        <v>97</v>
      </c>
      <c r="B2007" t="s">
        <v>66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hidden="1" x14ac:dyDescent="0.2">
      <c r="A2008" t="s">
        <v>97</v>
      </c>
      <c r="B2008" t="s">
        <v>66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hidden="1" x14ac:dyDescent="0.2">
      <c r="A2009" t="s">
        <v>97</v>
      </c>
      <c r="B2009" t="s">
        <v>66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hidden="1" x14ac:dyDescent="0.2">
      <c r="A2010" t="s">
        <v>97</v>
      </c>
      <c r="B2010" t="s">
        <v>66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hidden="1" x14ac:dyDescent="0.2">
      <c r="A2011" t="s">
        <v>97</v>
      </c>
      <c r="B2011" t="s">
        <v>66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hidden="1" x14ac:dyDescent="0.2">
      <c r="A2012" t="s">
        <v>97</v>
      </c>
      <c r="B2012" t="s">
        <v>66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hidden="1" x14ac:dyDescent="0.2">
      <c r="A2013" t="s">
        <v>97</v>
      </c>
      <c r="B2013" t="s">
        <v>66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hidden="1" x14ac:dyDescent="0.2">
      <c r="A2014" t="s">
        <v>97</v>
      </c>
      <c r="B2014" t="s">
        <v>66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hidden="1" x14ac:dyDescent="0.2">
      <c r="A2015" t="s">
        <v>97</v>
      </c>
      <c r="B2015" t="s">
        <v>66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hidden="1" x14ac:dyDescent="0.2">
      <c r="A2016" t="s">
        <v>97</v>
      </c>
      <c r="B2016" t="s">
        <v>66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hidden="1" x14ac:dyDescent="0.2">
      <c r="A2017" t="s">
        <v>97</v>
      </c>
      <c r="B2017" t="s">
        <v>66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hidden="1" x14ac:dyDescent="0.2">
      <c r="A2018" t="s">
        <v>97</v>
      </c>
      <c r="B2018" t="s">
        <v>66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hidden="1" x14ac:dyDescent="0.2">
      <c r="A2019" t="s">
        <v>97</v>
      </c>
      <c r="B2019" t="s">
        <v>66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hidden="1" x14ac:dyDescent="0.2">
      <c r="A2020" t="s">
        <v>97</v>
      </c>
      <c r="B2020" t="s">
        <v>66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hidden="1" x14ac:dyDescent="0.2">
      <c r="A2021" t="s">
        <v>97</v>
      </c>
      <c r="B2021" t="s">
        <v>66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hidden="1" x14ac:dyDescent="0.2">
      <c r="A2022" t="s">
        <v>97</v>
      </c>
      <c r="B2022" t="s">
        <v>66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hidden="1" x14ac:dyDescent="0.2">
      <c r="A2023" t="s">
        <v>97</v>
      </c>
      <c r="B2023" t="s">
        <v>66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hidden="1" x14ac:dyDescent="0.2">
      <c r="A2024" t="s">
        <v>97</v>
      </c>
      <c r="B2024" t="s">
        <v>66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hidden="1" x14ac:dyDescent="0.2">
      <c r="A2025" t="s">
        <v>97</v>
      </c>
      <c r="B2025" t="s">
        <v>66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hidden="1" x14ac:dyDescent="0.2">
      <c r="A2026" t="s">
        <v>97</v>
      </c>
      <c r="B2026" t="s">
        <v>66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hidden="1" x14ac:dyDescent="0.2">
      <c r="A2027" t="s">
        <v>97</v>
      </c>
      <c r="B2027" t="s">
        <v>66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hidden="1" x14ac:dyDescent="0.2">
      <c r="A2028" t="s">
        <v>97</v>
      </c>
      <c r="B2028" t="s">
        <v>66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hidden="1" x14ac:dyDescent="0.2">
      <c r="A2029" t="s">
        <v>97</v>
      </c>
      <c r="B2029" t="s">
        <v>66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hidden="1" x14ac:dyDescent="0.2">
      <c r="A2030" t="s">
        <v>97</v>
      </c>
      <c r="B2030" t="s">
        <v>66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hidden="1" x14ac:dyDescent="0.2">
      <c r="A2031" t="s">
        <v>97</v>
      </c>
      <c r="B2031" t="s">
        <v>66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hidden="1" x14ac:dyDescent="0.2">
      <c r="A2032" t="s">
        <v>97</v>
      </c>
      <c r="B2032" t="s">
        <v>66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hidden="1" x14ac:dyDescent="0.2">
      <c r="A2033" t="s">
        <v>97</v>
      </c>
      <c r="B2033" t="s">
        <v>66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hidden="1" x14ac:dyDescent="0.2">
      <c r="A2034" t="s">
        <v>97</v>
      </c>
      <c r="B2034" t="s">
        <v>66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hidden="1" x14ac:dyDescent="0.2">
      <c r="A2035" t="s">
        <v>97</v>
      </c>
      <c r="B2035" t="s">
        <v>66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hidden="1" x14ac:dyDescent="0.2">
      <c r="A2036" t="s">
        <v>97</v>
      </c>
      <c r="B2036" t="s">
        <v>66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hidden="1" x14ac:dyDescent="0.2">
      <c r="A2037" t="s">
        <v>97</v>
      </c>
      <c r="B2037" t="s">
        <v>66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hidden="1" x14ac:dyDescent="0.2">
      <c r="A2038" t="s">
        <v>97</v>
      </c>
      <c r="B2038" t="s">
        <v>66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hidden="1" x14ac:dyDescent="0.2">
      <c r="A2039" t="s">
        <v>97</v>
      </c>
      <c r="B2039" t="s">
        <v>66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hidden="1" x14ac:dyDescent="0.2">
      <c r="A2040" t="s">
        <v>97</v>
      </c>
      <c r="B2040" t="s">
        <v>66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hidden="1" x14ac:dyDescent="0.2">
      <c r="A2041" t="s">
        <v>97</v>
      </c>
      <c r="B2041" t="s">
        <v>66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hidden="1" x14ac:dyDescent="0.2">
      <c r="A2042" t="s">
        <v>97</v>
      </c>
      <c r="B2042" t="s">
        <v>66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hidden="1" x14ac:dyDescent="0.2">
      <c r="A2043" t="s">
        <v>97</v>
      </c>
      <c r="B2043" t="s">
        <v>66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hidden="1" x14ac:dyDescent="0.2">
      <c r="A2044" t="s">
        <v>97</v>
      </c>
      <c r="B2044" t="s">
        <v>66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hidden="1" x14ac:dyDescent="0.2">
      <c r="A2045" t="s">
        <v>97</v>
      </c>
      <c r="B2045" t="s">
        <v>66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hidden="1" x14ac:dyDescent="0.2">
      <c r="A2046" t="s">
        <v>97</v>
      </c>
      <c r="B2046" t="s">
        <v>66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hidden="1" x14ac:dyDescent="0.2">
      <c r="A2047" t="s">
        <v>97</v>
      </c>
      <c r="B2047" t="s">
        <v>66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hidden="1" x14ac:dyDescent="0.2">
      <c r="A2048" t="s">
        <v>97</v>
      </c>
      <c r="B2048" t="s">
        <v>66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hidden="1" x14ac:dyDescent="0.2">
      <c r="A2049" t="s">
        <v>97</v>
      </c>
      <c r="B2049" t="s">
        <v>66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hidden="1" x14ac:dyDescent="0.2">
      <c r="A2050" t="s">
        <v>97</v>
      </c>
      <c r="B2050" t="s">
        <v>66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hidden="1" x14ac:dyDescent="0.2">
      <c r="A2051" t="s">
        <v>97</v>
      </c>
      <c r="B2051" t="s">
        <v>66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hidden="1" x14ac:dyDescent="0.2">
      <c r="A2052" t="s">
        <v>97</v>
      </c>
      <c r="B2052" t="s">
        <v>66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hidden="1" x14ac:dyDescent="0.2">
      <c r="A2053" t="s">
        <v>97</v>
      </c>
      <c r="B2053" t="s">
        <v>66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hidden="1" x14ac:dyDescent="0.2">
      <c r="A2054" t="s">
        <v>97</v>
      </c>
      <c r="B2054" t="s">
        <v>66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hidden="1" x14ac:dyDescent="0.2">
      <c r="A2055" t="s">
        <v>97</v>
      </c>
      <c r="B2055" t="s">
        <v>66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hidden="1" x14ac:dyDescent="0.2">
      <c r="A2056" t="s">
        <v>97</v>
      </c>
      <c r="B2056" t="s">
        <v>66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hidden="1" x14ac:dyDescent="0.2">
      <c r="A2057" t="s">
        <v>97</v>
      </c>
      <c r="B2057" t="s">
        <v>66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hidden="1" x14ac:dyDescent="0.2">
      <c r="A2058" t="s">
        <v>97</v>
      </c>
      <c r="B2058" t="s">
        <v>66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hidden="1" x14ac:dyDescent="0.2">
      <c r="A2059" t="s">
        <v>97</v>
      </c>
      <c r="B2059" t="s">
        <v>66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hidden="1" x14ac:dyDescent="0.2">
      <c r="A2060" t="s">
        <v>97</v>
      </c>
      <c r="B2060" t="s">
        <v>66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hidden="1" x14ac:dyDescent="0.2">
      <c r="A2061" t="s">
        <v>97</v>
      </c>
      <c r="B2061" t="s">
        <v>66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hidden="1" x14ac:dyDescent="0.2">
      <c r="A2062" t="s">
        <v>97</v>
      </c>
      <c r="B2062" t="s">
        <v>66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hidden="1" x14ac:dyDescent="0.2">
      <c r="A2063" t="s">
        <v>97</v>
      </c>
      <c r="B2063" t="s">
        <v>66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hidden="1" x14ac:dyDescent="0.2">
      <c r="A2064" t="s">
        <v>97</v>
      </c>
      <c r="B2064" t="s">
        <v>66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hidden="1" x14ac:dyDescent="0.2">
      <c r="A2065" t="s">
        <v>97</v>
      </c>
      <c r="B2065" t="s">
        <v>66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hidden="1" x14ac:dyDescent="0.2">
      <c r="A2066" t="s">
        <v>97</v>
      </c>
      <c r="B2066" t="s">
        <v>66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hidden="1" x14ac:dyDescent="0.2">
      <c r="A2067" t="s">
        <v>97</v>
      </c>
      <c r="B2067" t="s">
        <v>66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hidden="1" x14ac:dyDescent="0.2">
      <c r="A2068" t="s">
        <v>97</v>
      </c>
      <c r="B2068" t="s">
        <v>66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hidden="1" x14ac:dyDescent="0.2">
      <c r="A2069" t="s">
        <v>97</v>
      </c>
      <c r="B2069" t="s">
        <v>66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hidden="1" x14ac:dyDescent="0.2">
      <c r="A2070" t="s">
        <v>97</v>
      </c>
      <c r="B2070" t="s">
        <v>66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hidden="1" x14ac:dyDescent="0.2">
      <c r="A2071" t="s">
        <v>97</v>
      </c>
      <c r="B2071" t="s">
        <v>66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hidden="1" x14ac:dyDescent="0.2">
      <c r="A2072" t="s">
        <v>97</v>
      </c>
      <c r="B2072" t="s">
        <v>66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hidden="1" x14ac:dyDescent="0.2">
      <c r="A2073" t="s">
        <v>97</v>
      </c>
      <c r="B2073" t="s">
        <v>66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hidden="1" x14ac:dyDescent="0.2">
      <c r="A2074" t="s">
        <v>97</v>
      </c>
      <c r="B2074" t="s">
        <v>66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hidden="1" x14ac:dyDescent="0.2">
      <c r="A2075" t="s">
        <v>97</v>
      </c>
      <c r="B2075" t="s">
        <v>66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hidden="1" x14ac:dyDescent="0.2">
      <c r="A2076" t="s">
        <v>97</v>
      </c>
      <c r="B2076" t="s">
        <v>66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hidden="1" x14ac:dyDescent="0.2">
      <c r="A2077" t="s">
        <v>97</v>
      </c>
      <c r="B2077" t="s">
        <v>66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hidden="1" x14ac:dyDescent="0.2">
      <c r="A2078" t="s">
        <v>97</v>
      </c>
      <c r="B2078" t="s">
        <v>66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hidden="1" x14ac:dyDescent="0.2">
      <c r="A2079" t="s">
        <v>97</v>
      </c>
      <c r="B2079" t="s">
        <v>66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hidden="1" x14ac:dyDescent="0.2">
      <c r="A2080" t="s">
        <v>97</v>
      </c>
      <c r="B2080" t="s">
        <v>66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hidden="1" x14ac:dyDescent="0.2">
      <c r="A2081" t="s">
        <v>97</v>
      </c>
      <c r="B2081" t="s">
        <v>66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hidden="1" x14ac:dyDescent="0.2">
      <c r="A2082" t="s">
        <v>97</v>
      </c>
      <c r="B2082" t="s">
        <v>66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hidden="1" x14ac:dyDescent="0.2">
      <c r="A2083" t="s">
        <v>97</v>
      </c>
      <c r="B2083" t="s">
        <v>66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hidden="1" x14ac:dyDescent="0.2">
      <c r="A2084" t="s">
        <v>97</v>
      </c>
      <c r="B2084" t="s">
        <v>66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hidden="1" x14ac:dyDescent="0.2">
      <c r="A2085" t="s">
        <v>97</v>
      </c>
      <c r="B2085" t="s">
        <v>66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hidden="1" x14ac:dyDescent="0.2">
      <c r="A2086" t="s">
        <v>97</v>
      </c>
      <c r="B2086" t="s">
        <v>66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hidden="1" x14ac:dyDescent="0.2">
      <c r="A2087" t="s">
        <v>97</v>
      </c>
      <c r="B2087" t="s">
        <v>66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hidden="1" x14ac:dyDescent="0.2">
      <c r="A2088" t="s">
        <v>97</v>
      </c>
      <c r="B2088" t="s">
        <v>66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hidden="1" x14ac:dyDescent="0.2">
      <c r="A2089" t="s">
        <v>97</v>
      </c>
      <c r="B2089" t="s">
        <v>66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hidden="1" x14ac:dyDescent="0.2">
      <c r="A2090" t="s">
        <v>97</v>
      </c>
      <c r="B2090" t="s">
        <v>66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hidden="1" x14ac:dyDescent="0.2">
      <c r="A2091" t="s">
        <v>97</v>
      </c>
      <c r="B2091" t="s">
        <v>66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hidden="1" x14ac:dyDescent="0.2">
      <c r="A2092" t="s">
        <v>97</v>
      </c>
      <c r="B2092" t="s">
        <v>66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hidden="1" x14ac:dyDescent="0.2">
      <c r="A2093" t="s">
        <v>97</v>
      </c>
      <c r="B2093" t="s">
        <v>66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hidden="1" x14ac:dyDescent="0.2">
      <c r="A2094" t="s">
        <v>97</v>
      </c>
      <c r="B2094" t="s">
        <v>66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hidden="1" x14ac:dyDescent="0.2">
      <c r="A2095" t="s">
        <v>97</v>
      </c>
      <c r="B2095" t="s">
        <v>66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hidden="1" x14ac:dyDescent="0.2">
      <c r="A2096" t="s">
        <v>97</v>
      </c>
      <c r="B2096" t="s">
        <v>66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hidden="1" x14ac:dyDescent="0.2">
      <c r="A2097" t="s">
        <v>97</v>
      </c>
      <c r="B2097" t="s">
        <v>66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hidden="1" x14ac:dyDescent="0.2">
      <c r="A2098" t="s">
        <v>97</v>
      </c>
      <c r="B2098" t="s">
        <v>66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hidden="1" x14ac:dyDescent="0.2">
      <c r="A2099" t="s">
        <v>97</v>
      </c>
      <c r="B2099" t="s">
        <v>66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hidden="1" x14ac:dyDescent="0.2">
      <c r="A2100" t="s">
        <v>97</v>
      </c>
      <c r="B2100" t="s">
        <v>66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hidden="1" x14ac:dyDescent="0.2">
      <c r="A2101" t="s">
        <v>97</v>
      </c>
      <c r="B2101" t="s">
        <v>66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hidden="1" x14ac:dyDescent="0.2">
      <c r="A2102" t="s">
        <v>74</v>
      </c>
      <c r="B2102" t="s">
        <v>67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hidden="1" x14ac:dyDescent="0.2">
      <c r="A2103" t="s">
        <v>74</v>
      </c>
      <c r="B2103" t="s">
        <v>67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hidden="1" x14ac:dyDescent="0.2">
      <c r="A2104" t="s">
        <v>74</v>
      </c>
      <c r="B2104" t="s">
        <v>67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hidden="1" x14ac:dyDescent="0.2">
      <c r="A2105" t="s">
        <v>74</v>
      </c>
      <c r="B2105" t="s">
        <v>67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hidden="1" x14ac:dyDescent="0.2">
      <c r="A2106" t="s">
        <v>74</v>
      </c>
      <c r="B2106" t="s">
        <v>67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hidden="1" x14ac:dyDescent="0.2">
      <c r="A2107" t="s">
        <v>74</v>
      </c>
      <c r="B2107" t="s">
        <v>67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hidden="1" x14ac:dyDescent="0.2">
      <c r="A2108" t="s">
        <v>74</v>
      </c>
      <c r="B2108" t="s">
        <v>67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hidden="1" x14ac:dyDescent="0.2">
      <c r="A2109" t="s">
        <v>74</v>
      </c>
      <c r="B2109" t="s">
        <v>67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hidden="1" x14ac:dyDescent="0.2">
      <c r="A2110" t="s">
        <v>74</v>
      </c>
      <c r="B2110" t="s">
        <v>67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hidden="1" x14ac:dyDescent="0.2">
      <c r="A2111" t="s">
        <v>74</v>
      </c>
      <c r="B2111" t="s">
        <v>67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hidden="1" x14ac:dyDescent="0.2">
      <c r="A2112" t="s">
        <v>75</v>
      </c>
      <c r="B2112" t="s">
        <v>67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hidden="1" x14ac:dyDescent="0.2">
      <c r="A2113" t="s">
        <v>75</v>
      </c>
      <c r="B2113" t="s">
        <v>67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hidden="1" x14ac:dyDescent="0.2">
      <c r="A2114" t="s">
        <v>75</v>
      </c>
      <c r="B2114" t="s">
        <v>67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hidden="1" x14ac:dyDescent="0.2">
      <c r="A2115" t="s">
        <v>75</v>
      </c>
      <c r="B2115" t="s">
        <v>67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hidden="1" x14ac:dyDescent="0.2">
      <c r="A2116" t="s">
        <v>75</v>
      </c>
      <c r="B2116" t="s">
        <v>67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hidden="1" x14ac:dyDescent="0.2">
      <c r="A2117" t="s">
        <v>75</v>
      </c>
      <c r="B2117" t="s">
        <v>67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hidden="1" x14ac:dyDescent="0.2">
      <c r="A2118" t="s">
        <v>75</v>
      </c>
      <c r="B2118" t="s">
        <v>67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hidden="1" x14ac:dyDescent="0.2">
      <c r="A2119" t="s">
        <v>75</v>
      </c>
      <c r="B2119" t="s">
        <v>67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hidden="1" x14ac:dyDescent="0.2">
      <c r="A2120" t="s">
        <v>75</v>
      </c>
      <c r="B2120" t="s">
        <v>67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hidden="1" x14ac:dyDescent="0.2">
      <c r="A2121" t="s">
        <v>75</v>
      </c>
      <c r="B2121" t="s">
        <v>67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hidden="1" x14ac:dyDescent="0.2">
      <c r="A2122" t="s">
        <v>76</v>
      </c>
      <c r="B2122" t="s">
        <v>67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hidden="1" x14ac:dyDescent="0.2">
      <c r="A2123" t="s">
        <v>76</v>
      </c>
      <c r="B2123" t="s">
        <v>67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hidden="1" x14ac:dyDescent="0.2">
      <c r="A2124" t="s">
        <v>76</v>
      </c>
      <c r="B2124" t="s">
        <v>67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hidden="1" x14ac:dyDescent="0.2">
      <c r="A2125" t="s">
        <v>76</v>
      </c>
      <c r="B2125" t="s">
        <v>67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hidden="1" x14ac:dyDescent="0.2">
      <c r="A2126" t="s">
        <v>76</v>
      </c>
      <c r="B2126" t="s">
        <v>67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hidden="1" x14ac:dyDescent="0.2">
      <c r="A2127" t="s">
        <v>76</v>
      </c>
      <c r="B2127" t="s">
        <v>67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hidden="1" x14ac:dyDescent="0.2">
      <c r="A2128" t="s">
        <v>76</v>
      </c>
      <c r="B2128" t="s">
        <v>67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hidden="1" x14ac:dyDescent="0.2">
      <c r="A2129" t="s">
        <v>76</v>
      </c>
      <c r="B2129" t="s">
        <v>67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hidden="1" x14ac:dyDescent="0.2">
      <c r="A2130" t="s">
        <v>76</v>
      </c>
      <c r="B2130" t="s">
        <v>67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hidden="1" x14ac:dyDescent="0.2">
      <c r="A2131" t="s">
        <v>76</v>
      </c>
      <c r="B2131" t="s">
        <v>67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hidden="1" x14ac:dyDescent="0.2">
      <c r="A2132" t="s">
        <v>77</v>
      </c>
      <c r="B2132" t="s">
        <v>67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hidden="1" x14ac:dyDescent="0.2">
      <c r="A2133" t="s">
        <v>77</v>
      </c>
      <c r="B2133" t="s">
        <v>67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hidden="1" x14ac:dyDescent="0.2">
      <c r="A2134" t="s">
        <v>77</v>
      </c>
      <c r="B2134" t="s">
        <v>67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hidden="1" x14ac:dyDescent="0.2">
      <c r="A2135" t="s">
        <v>77</v>
      </c>
      <c r="B2135" t="s">
        <v>67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hidden="1" x14ac:dyDescent="0.2">
      <c r="A2136" t="s">
        <v>77</v>
      </c>
      <c r="B2136" t="s">
        <v>67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hidden="1" x14ac:dyDescent="0.2">
      <c r="A2137" t="s">
        <v>77</v>
      </c>
      <c r="B2137" t="s">
        <v>67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hidden="1" x14ac:dyDescent="0.2">
      <c r="A2138" t="s">
        <v>77</v>
      </c>
      <c r="B2138" t="s">
        <v>67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hidden="1" x14ac:dyDescent="0.2">
      <c r="A2139" t="s">
        <v>77</v>
      </c>
      <c r="B2139" t="s">
        <v>67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hidden="1" x14ac:dyDescent="0.2">
      <c r="A2140" t="s">
        <v>77</v>
      </c>
      <c r="B2140" t="s">
        <v>67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hidden="1" x14ac:dyDescent="0.2">
      <c r="A2141" t="s">
        <v>77</v>
      </c>
      <c r="B2141" t="s">
        <v>67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hidden="1" x14ac:dyDescent="0.2">
      <c r="A2142" t="s">
        <v>78</v>
      </c>
      <c r="B2142" t="s">
        <v>67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hidden="1" x14ac:dyDescent="0.2">
      <c r="A2143" t="s">
        <v>78</v>
      </c>
      <c r="B2143" t="s">
        <v>67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hidden="1" x14ac:dyDescent="0.2">
      <c r="A2144" t="s">
        <v>78</v>
      </c>
      <c r="B2144" t="s">
        <v>67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hidden="1" x14ac:dyDescent="0.2">
      <c r="A2145" t="s">
        <v>78</v>
      </c>
      <c r="B2145" t="s">
        <v>67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hidden="1" x14ac:dyDescent="0.2">
      <c r="A2146" t="s">
        <v>78</v>
      </c>
      <c r="B2146" t="s">
        <v>67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hidden="1" x14ac:dyDescent="0.2">
      <c r="A2147" t="s">
        <v>78</v>
      </c>
      <c r="B2147" t="s">
        <v>67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hidden="1" x14ac:dyDescent="0.2">
      <c r="A2148" t="s">
        <v>78</v>
      </c>
      <c r="B2148" t="s">
        <v>67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hidden="1" x14ac:dyDescent="0.2">
      <c r="A2149" t="s">
        <v>78</v>
      </c>
      <c r="B2149" t="s">
        <v>67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hidden="1" x14ac:dyDescent="0.2">
      <c r="A2150" t="s">
        <v>78</v>
      </c>
      <c r="B2150" t="s">
        <v>67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hidden="1" x14ac:dyDescent="0.2">
      <c r="A2151" t="s">
        <v>78</v>
      </c>
      <c r="B2151" t="s">
        <v>67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hidden="1" x14ac:dyDescent="0.2">
      <c r="A2152" t="s">
        <v>79</v>
      </c>
      <c r="B2152" t="s">
        <v>67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hidden="1" x14ac:dyDescent="0.2">
      <c r="A2153" t="s">
        <v>79</v>
      </c>
      <c r="B2153" t="s">
        <v>67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hidden="1" x14ac:dyDescent="0.2">
      <c r="A2154" t="s">
        <v>79</v>
      </c>
      <c r="B2154" t="s">
        <v>67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hidden="1" x14ac:dyDescent="0.2">
      <c r="A2155" t="s">
        <v>79</v>
      </c>
      <c r="B2155" t="s">
        <v>67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hidden="1" x14ac:dyDescent="0.2">
      <c r="A2156" t="s">
        <v>79</v>
      </c>
      <c r="B2156" t="s">
        <v>67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hidden="1" x14ac:dyDescent="0.2">
      <c r="A2157" t="s">
        <v>79</v>
      </c>
      <c r="B2157" t="s">
        <v>67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hidden="1" x14ac:dyDescent="0.2">
      <c r="A2158" t="s">
        <v>79</v>
      </c>
      <c r="B2158" t="s">
        <v>67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hidden="1" x14ac:dyDescent="0.2">
      <c r="A2159" t="s">
        <v>79</v>
      </c>
      <c r="B2159" t="s">
        <v>67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hidden="1" x14ac:dyDescent="0.2">
      <c r="A2160" t="s">
        <v>79</v>
      </c>
      <c r="B2160" t="s">
        <v>67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hidden="1" x14ac:dyDescent="0.2">
      <c r="A2161" t="s">
        <v>79</v>
      </c>
      <c r="B2161" t="s">
        <v>67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hidden="1" x14ac:dyDescent="0.2">
      <c r="A2162" t="s">
        <v>97</v>
      </c>
      <c r="B2162" t="s">
        <v>67</v>
      </c>
      <c r="C2162" t="s">
        <v>5</v>
      </c>
      <c r="D2162">
        <v>2916</v>
      </c>
      <c r="E2162">
        <v>2991</v>
      </c>
      <c r="F2162" s="1">
        <f>(Tabla9[[#This Row],[Best]]-Tabla9[[#This Row],[Bks]])/Tabla9[[#This Row],[Bks]]*100</f>
        <v>2.57201646090535</v>
      </c>
      <c r="G2162">
        <v>3060.75</v>
      </c>
      <c r="H2162" s="1">
        <f>(Tabla9[[#This Row],[Avg]]-Tabla9[[#This Row],[Bks]])/Tabla9[[#This Row],[Bks]]*100</f>
        <v>4.9639917695473255</v>
      </c>
      <c r="I2162">
        <v>3090</v>
      </c>
      <c r="J2162">
        <v>4367.59</v>
      </c>
      <c r="K2162">
        <v>0.02</v>
      </c>
      <c r="L2162">
        <v>20.010000000000002</v>
      </c>
      <c r="M2162">
        <v>1556.3</v>
      </c>
      <c r="N2162">
        <v>5.3</v>
      </c>
    </row>
    <row r="2163" spans="1:14" hidden="1" x14ac:dyDescent="0.2">
      <c r="A2163" t="s">
        <v>97</v>
      </c>
      <c r="B2163" t="s">
        <v>67</v>
      </c>
      <c r="C2163" t="s">
        <v>8</v>
      </c>
      <c r="D2163">
        <v>11087.21</v>
      </c>
      <c r="E2163">
        <v>11218.12</v>
      </c>
      <c r="F2163" s="1">
        <f>(Tabla9[[#This Row],[Best]]-Tabla9[[#This Row],[Bks]])/Tabla9[[#This Row],[Bks]]*100</f>
        <v>1.1807298680191112</v>
      </c>
      <c r="G2163">
        <v>11501.35</v>
      </c>
      <c r="H2163" s="1">
        <f>(Tabla9[[#This Row],[Avg]]-Tabla9[[#This Row],[Bks]])/Tabla9[[#This Row],[Bks]]*100</f>
        <v>3.7352949930595818</v>
      </c>
      <c r="I2163">
        <v>12133.14</v>
      </c>
      <c r="J2163">
        <v>18390.150000000001</v>
      </c>
      <c r="K2163">
        <v>0.08</v>
      </c>
      <c r="L2163">
        <v>20.010000000000002</v>
      </c>
      <c r="M2163">
        <v>1014.2</v>
      </c>
      <c r="N2163">
        <v>16.7</v>
      </c>
    </row>
    <row r="2164" spans="1:14" hidden="1" x14ac:dyDescent="0.2">
      <c r="A2164" t="s">
        <v>97</v>
      </c>
      <c r="B2164" t="s">
        <v>67</v>
      </c>
      <c r="C2164" t="s">
        <v>10</v>
      </c>
      <c r="D2164">
        <v>945.3184</v>
      </c>
      <c r="E2164">
        <v>950.74</v>
      </c>
      <c r="F2164" s="1">
        <f>(Tabla9[[#This Row],[Best]]-Tabla9[[#This Row],[Bks]])/Tabla9[[#This Row],[Bks]]*100</f>
        <v>0.57352104856945685</v>
      </c>
      <c r="G2164">
        <v>964.77</v>
      </c>
      <c r="H2164" s="1">
        <f>(Tabla9[[#This Row],[Avg]]-Tabla9[[#This Row],[Bks]])/Tabla9[[#This Row],[Bks]]*100</f>
        <v>2.0576770747295288</v>
      </c>
      <c r="I2164">
        <v>1030.99</v>
      </c>
      <c r="J2164">
        <v>1784.46</v>
      </c>
      <c r="K2164">
        <v>0.28000000000000003</v>
      </c>
      <c r="L2164">
        <v>20.02</v>
      </c>
      <c r="M2164">
        <v>578.5</v>
      </c>
      <c r="N2164">
        <v>24</v>
      </c>
    </row>
    <row r="2165" spans="1:14" hidden="1" x14ac:dyDescent="0.2">
      <c r="A2165" t="s">
        <v>97</v>
      </c>
      <c r="B2165" t="s">
        <v>67</v>
      </c>
      <c r="C2165" t="s">
        <v>7</v>
      </c>
      <c r="D2165">
        <v>628.51</v>
      </c>
      <c r="E2165">
        <v>639.78</v>
      </c>
      <c r="F2165" s="1">
        <f>(Tabla9[[#This Row],[Best]]-Tabla9[[#This Row],[Bks]])/Tabla9[[#This Row],[Bks]]*100</f>
        <v>1.7931297831378947</v>
      </c>
      <c r="G2165">
        <v>650.61</v>
      </c>
      <c r="H2165" s="1">
        <f>(Tabla9[[#This Row],[Avg]]-Tabla9[[#This Row],[Bks]])/Tabla9[[#This Row],[Bks]]*100</f>
        <v>3.516252724698099</v>
      </c>
      <c r="I2165">
        <v>680.57</v>
      </c>
      <c r="J2165">
        <v>1038.69</v>
      </c>
      <c r="K2165">
        <v>0.08</v>
      </c>
      <c r="L2165">
        <v>20.010000000000002</v>
      </c>
      <c r="M2165">
        <v>1033.9000000000001</v>
      </c>
      <c r="N2165">
        <v>12.8</v>
      </c>
    </row>
    <row r="2166" spans="1:14" hidden="1" x14ac:dyDescent="0.2">
      <c r="A2166" t="s">
        <v>97</v>
      </c>
      <c r="B2166" t="s">
        <v>67</v>
      </c>
      <c r="C2166" t="s">
        <v>9</v>
      </c>
      <c r="D2166">
        <v>801.91</v>
      </c>
      <c r="E2166">
        <v>818.94</v>
      </c>
      <c r="F2166" s="1">
        <f>(Tabla9[[#This Row],[Best]]-Tabla9[[#This Row],[Bks]])/Tabla9[[#This Row],[Bks]]*100</f>
        <v>2.1236797146812094</v>
      </c>
      <c r="G2166">
        <v>834.29</v>
      </c>
      <c r="H2166" s="1">
        <f>(Tabla9[[#This Row],[Avg]]-Tabla9[[#This Row],[Bks]])/Tabla9[[#This Row],[Bks]]*100</f>
        <v>4.0378596101806936</v>
      </c>
      <c r="I2166">
        <v>872.61</v>
      </c>
      <c r="J2166">
        <v>1457.95</v>
      </c>
      <c r="K2166">
        <v>0.16</v>
      </c>
      <c r="L2166">
        <v>20.010000000000002</v>
      </c>
      <c r="M2166">
        <v>740.7</v>
      </c>
      <c r="N2166">
        <v>12.5</v>
      </c>
    </row>
    <row r="2167" spans="1:14" hidden="1" x14ac:dyDescent="0.2">
      <c r="A2167" t="s">
        <v>97</v>
      </c>
      <c r="B2167" t="s">
        <v>67</v>
      </c>
      <c r="C2167" t="s">
        <v>4</v>
      </c>
      <c r="D2167">
        <v>1283</v>
      </c>
      <c r="E2167">
        <v>1302</v>
      </c>
      <c r="F2167" s="1">
        <f>(Tabla9[[#This Row],[Best]]-Tabla9[[#This Row],[Bks]])/Tabla9[[#This Row],[Bks]]*100</f>
        <v>1.4809041309431021</v>
      </c>
      <c r="G2167">
        <v>1327.92</v>
      </c>
      <c r="H2167" s="1">
        <f>(Tabla9[[#This Row],[Avg]]-Tabla9[[#This Row],[Bks]])/Tabla9[[#This Row],[Bks]]*100</f>
        <v>3.5011691348402243</v>
      </c>
      <c r="I2167">
        <v>1302</v>
      </c>
      <c r="J2167">
        <v>1833.97</v>
      </c>
      <c r="K2167">
        <v>0.02</v>
      </c>
      <c r="L2167">
        <v>20</v>
      </c>
      <c r="M2167">
        <v>1753.2</v>
      </c>
      <c r="N2167">
        <v>1.4</v>
      </c>
    </row>
    <row r="2168" spans="1:14" hidden="1" x14ac:dyDescent="0.2">
      <c r="A2168" t="s">
        <v>97</v>
      </c>
      <c r="B2168" t="s">
        <v>67</v>
      </c>
      <c r="C2168" t="s">
        <v>1</v>
      </c>
      <c r="D2168">
        <v>2760</v>
      </c>
      <c r="E2168">
        <v>2760</v>
      </c>
      <c r="F2168" s="1">
        <f>(Tabla9[[#This Row],[Best]]-Tabla9[[#This Row],[Bks]])/Tabla9[[#This Row],[Bks]]*100</f>
        <v>0</v>
      </c>
      <c r="G2168">
        <v>2944.16</v>
      </c>
      <c r="H2168" s="1">
        <f>(Tabla9[[#This Row],[Avg]]-Tabla9[[#This Row],[Bks]])/Tabla9[[#This Row],[Bks]]*100</f>
        <v>6.6724637681159367</v>
      </c>
      <c r="I2168">
        <v>2995</v>
      </c>
      <c r="J2168">
        <v>3854.83</v>
      </c>
      <c r="K2168">
        <v>0.01</v>
      </c>
      <c r="L2168">
        <v>20.010000000000002</v>
      </c>
      <c r="M2168">
        <v>2076.5</v>
      </c>
      <c r="N2168">
        <v>238.9</v>
      </c>
    </row>
    <row r="2169" spans="1:14" hidden="1" x14ac:dyDescent="0.2">
      <c r="A2169" t="s">
        <v>97</v>
      </c>
      <c r="B2169" t="s">
        <v>67</v>
      </c>
      <c r="C2169" t="s">
        <v>2</v>
      </c>
      <c r="D2169">
        <v>7788</v>
      </c>
      <c r="E2169">
        <v>7788</v>
      </c>
      <c r="F2169" s="1">
        <f>(Tabla9[[#This Row],[Best]]-Tabla9[[#This Row],[Bks]])/Tabla9[[#This Row],[Bks]]*100</f>
        <v>0</v>
      </c>
      <c r="G2169">
        <v>8288.39</v>
      </c>
      <c r="H2169" s="1">
        <f>(Tabla9[[#This Row],[Avg]]-Tabla9[[#This Row],[Bks]])/Tabla9[[#This Row],[Bks]]*100</f>
        <v>6.4251412429378458</v>
      </c>
      <c r="I2169">
        <v>9067</v>
      </c>
      <c r="J2169">
        <v>11398.76</v>
      </c>
      <c r="K2169">
        <v>0.01</v>
      </c>
      <c r="L2169">
        <v>20.010000000000002</v>
      </c>
      <c r="M2169">
        <v>1871.6</v>
      </c>
      <c r="N2169">
        <v>630.29999999999995</v>
      </c>
    </row>
    <row r="2170" spans="1:14" hidden="1" x14ac:dyDescent="0.2">
      <c r="A2170" t="s">
        <v>97</v>
      </c>
      <c r="B2170" t="s">
        <v>67</v>
      </c>
      <c r="C2170" t="s">
        <v>3</v>
      </c>
      <c r="D2170">
        <v>1806</v>
      </c>
      <c r="E2170">
        <v>1845</v>
      </c>
      <c r="F2170" s="1">
        <f>(Tabla9[[#This Row],[Best]]-Tabla9[[#This Row],[Bks]])/Tabla9[[#This Row],[Bks]]*100</f>
        <v>2.1594684385382057</v>
      </c>
      <c r="G2170">
        <v>1875.09</v>
      </c>
      <c r="H2170" s="1">
        <f>(Tabla9[[#This Row],[Avg]]-Tabla9[[#This Row],[Bks]])/Tabla9[[#This Row],[Bks]]*100</f>
        <v>3.8255813953488329</v>
      </c>
      <c r="I2170">
        <v>1867</v>
      </c>
      <c r="J2170">
        <v>2550.83</v>
      </c>
      <c r="K2170">
        <v>0.02</v>
      </c>
      <c r="L2170">
        <v>20.010000000000002</v>
      </c>
      <c r="M2170">
        <v>1720.9</v>
      </c>
      <c r="N2170">
        <v>794.8</v>
      </c>
    </row>
    <row r="2171" spans="1:14" hidden="1" x14ac:dyDescent="0.2">
      <c r="A2171" t="s">
        <v>97</v>
      </c>
      <c r="B2171" t="s">
        <v>67</v>
      </c>
      <c r="C2171" t="s">
        <v>6</v>
      </c>
      <c r="D2171">
        <v>7282</v>
      </c>
      <c r="E2171">
        <v>7583</v>
      </c>
      <c r="F2171" s="1">
        <f>(Tabla9[[#This Row],[Best]]-Tabla9[[#This Row],[Bks]])/Tabla9[[#This Row],[Bks]]*100</f>
        <v>4.1334798132381216</v>
      </c>
      <c r="G2171">
        <v>7731.19</v>
      </c>
      <c r="H2171" s="1">
        <f>(Tabla9[[#This Row],[Avg]]-Tabla9[[#This Row],[Bks]])/Tabla9[[#This Row],[Bks]]*100</f>
        <v>6.1684976654765116</v>
      </c>
      <c r="I2171">
        <v>8132</v>
      </c>
      <c r="J2171">
        <v>12576.97</v>
      </c>
      <c r="K2171">
        <v>7.0000000000000007E-2</v>
      </c>
      <c r="L2171">
        <v>20.010000000000002</v>
      </c>
      <c r="M2171">
        <v>1120.0999999999999</v>
      </c>
      <c r="N2171">
        <v>307.7</v>
      </c>
    </row>
    <row r="2172" spans="1:14" hidden="1" x14ac:dyDescent="0.2">
      <c r="A2172" t="s">
        <v>112</v>
      </c>
      <c r="B2172" t="s">
        <v>64</v>
      </c>
      <c r="C2172">
        <v>1</v>
      </c>
      <c r="D2172">
        <v>13457</v>
      </c>
      <c r="E2172">
        <v>14514</v>
      </c>
      <c r="F2172" s="1">
        <f>(Tabla9[[#This Row],[Best]]-Tabla9[[#This Row],[Bks]])/Tabla9[[#This Row],[Bks]]*100</f>
        <v>7.8546481385152704</v>
      </c>
      <c r="G2172">
        <v>14734.7</v>
      </c>
      <c r="H2172" s="1">
        <f>(Tabla9[[#This Row],[Avg]]-Tabla9[[#This Row],[Bks]])/Tabla9[[#This Row],[Bks]]*100</f>
        <v>9.4946867801144439</v>
      </c>
      <c r="I2172" s="1">
        <v>15963</v>
      </c>
      <c r="J2172">
        <v>16084</v>
      </c>
      <c r="K2172">
        <v>71426.459999999905</v>
      </c>
      <c r="L2172">
        <v>401.8109</v>
      </c>
      <c r="M2172">
        <v>108.7</v>
      </c>
      <c r="N2172">
        <v>108.4</v>
      </c>
    </row>
    <row r="2173" spans="1:14" hidden="1" x14ac:dyDescent="0.2">
      <c r="A2173" t="s">
        <v>112</v>
      </c>
      <c r="B2173" t="s">
        <v>64</v>
      </c>
      <c r="C2173">
        <v>2</v>
      </c>
      <c r="D2173">
        <v>13988</v>
      </c>
      <c r="E2173">
        <v>15097</v>
      </c>
      <c r="F2173" s="1">
        <f>(Tabla9[[#This Row],[Best]]-Tabla9[[#This Row],[Bks]])/Tabla9[[#This Row],[Bks]]*100</f>
        <v>7.9282241921647127</v>
      </c>
      <c r="G2173">
        <v>15166.5</v>
      </c>
      <c r="H2173" s="1">
        <f>(Tabla9[[#This Row],[Avg]]-Tabla9[[#This Row],[Bks]])/Tabla9[[#This Row],[Bks]]*100</f>
        <v>8.4250786388332859</v>
      </c>
      <c r="I2173" s="1">
        <v>16565</v>
      </c>
      <c r="J2173">
        <v>16690.8</v>
      </c>
      <c r="K2173">
        <v>72333.384999999995</v>
      </c>
      <c r="L2173">
        <v>401.8913</v>
      </c>
      <c r="M2173">
        <v>127.2</v>
      </c>
      <c r="N2173">
        <v>126.8</v>
      </c>
    </row>
    <row r="2174" spans="1:14" hidden="1" x14ac:dyDescent="0.2">
      <c r="A2174" t="s">
        <v>112</v>
      </c>
      <c r="B2174" t="s">
        <v>64</v>
      </c>
      <c r="C2174">
        <v>3</v>
      </c>
      <c r="D2174">
        <v>12874</v>
      </c>
      <c r="E2174">
        <v>13678</v>
      </c>
      <c r="F2174" s="1">
        <f>(Tabla9[[#This Row],[Best]]-Tabla9[[#This Row],[Bks]])/Tabla9[[#This Row],[Bks]]*100</f>
        <v>6.2451452540003105</v>
      </c>
      <c r="G2174">
        <v>13802.5</v>
      </c>
      <c r="H2174" s="1">
        <f>(Tabla9[[#This Row],[Avg]]-Tabla9[[#This Row],[Bks]])/Tabla9[[#This Row],[Bks]]*100</f>
        <v>7.2122106571384181</v>
      </c>
      <c r="I2174" s="1">
        <v>15098</v>
      </c>
      <c r="J2174">
        <v>15277.6</v>
      </c>
      <c r="K2174">
        <v>62636.832999999999</v>
      </c>
      <c r="L2174">
        <v>402.53469999999999</v>
      </c>
      <c r="M2174">
        <v>134.1</v>
      </c>
      <c r="N2174">
        <v>133.4</v>
      </c>
    </row>
    <row r="2175" spans="1:14" hidden="1" x14ac:dyDescent="0.2">
      <c r="A2175" t="s">
        <v>112</v>
      </c>
      <c r="B2175" t="s">
        <v>64</v>
      </c>
      <c r="C2175">
        <v>4</v>
      </c>
      <c r="D2175">
        <v>13194</v>
      </c>
      <c r="E2175">
        <v>14083</v>
      </c>
      <c r="F2175" s="1">
        <f>(Tabla9[[#This Row],[Best]]-Tabla9[[#This Row],[Bks]])/Tabla9[[#This Row],[Bks]]*100</f>
        <v>6.7379111717447326</v>
      </c>
      <c r="G2175">
        <v>14244.5</v>
      </c>
      <c r="H2175" s="1">
        <f>(Tabla9[[#This Row],[Avg]]-Tabla9[[#This Row],[Bks]])/Tabla9[[#This Row],[Bks]]*100</f>
        <v>7.9619524026072463</v>
      </c>
      <c r="I2175" s="1">
        <v>15602</v>
      </c>
      <c r="J2175">
        <v>15665.1</v>
      </c>
      <c r="K2175">
        <v>63276.78</v>
      </c>
      <c r="L2175">
        <v>402.53820000000002</v>
      </c>
      <c r="M2175">
        <v>130.19999999999999</v>
      </c>
      <c r="N2175">
        <v>129.80000000000001</v>
      </c>
    </row>
    <row r="2176" spans="1:14" hidden="1" x14ac:dyDescent="0.2">
      <c r="A2176" t="s">
        <v>112</v>
      </c>
      <c r="B2176" t="s">
        <v>64</v>
      </c>
      <c r="C2176">
        <v>5</v>
      </c>
      <c r="D2176">
        <v>13419</v>
      </c>
      <c r="E2176">
        <v>14435</v>
      </c>
      <c r="F2176" s="1">
        <f>(Tabla9[[#This Row],[Best]]-Tabla9[[#This Row],[Bks]])/Tabla9[[#This Row],[Bks]]*100</f>
        <v>7.5713540502272902</v>
      </c>
      <c r="G2176">
        <v>14554.8</v>
      </c>
      <c r="H2176" s="1">
        <f>(Tabla9[[#This Row],[Avg]]-Tabla9[[#This Row],[Bks]])/Tabla9[[#This Row],[Bks]]*100</f>
        <v>8.4641180415828252</v>
      </c>
      <c r="I2176" s="1">
        <v>15967</v>
      </c>
      <c r="J2176">
        <v>16030.8</v>
      </c>
      <c r="K2176">
        <v>70113.710999999996</v>
      </c>
      <c r="L2176">
        <v>401.77870000000001</v>
      </c>
      <c r="M2176">
        <v>117.9</v>
      </c>
      <c r="N2176">
        <v>117.6</v>
      </c>
    </row>
    <row r="2177" spans="1:14" hidden="1" x14ac:dyDescent="0.2">
      <c r="A2177" t="s">
        <v>112</v>
      </c>
      <c r="B2177" t="s">
        <v>64</v>
      </c>
      <c r="C2177">
        <v>6</v>
      </c>
      <c r="D2177">
        <v>13753</v>
      </c>
      <c r="E2177">
        <v>14873</v>
      </c>
      <c r="F2177" s="1">
        <f>(Tabla9[[#This Row],[Best]]-Tabla9[[#This Row],[Bks]])/Tabla9[[#This Row],[Bks]]*100</f>
        <v>8.1436777430378839</v>
      </c>
      <c r="G2177">
        <v>14957.2</v>
      </c>
      <c r="H2177" s="1">
        <f>(Tabla9[[#This Row],[Avg]]-Tabla9[[#This Row],[Bks]])/Tabla9[[#This Row],[Bks]]*100</f>
        <v>8.7559078019341285</v>
      </c>
      <c r="I2177" s="1">
        <v>16296</v>
      </c>
      <c r="J2177">
        <v>16440.099999999999</v>
      </c>
      <c r="K2177">
        <v>69342.659</v>
      </c>
      <c r="L2177">
        <v>401.7636</v>
      </c>
      <c r="M2177">
        <v>112.5</v>
      </c>
      <c r="N2177">
        <v>112.1</v>
      </c>
    </row>
    <row r="2178" spans="1:14" hidden="1" x14ac:dyDescent="0.2">
      <c r="A2178" t="s">
        <v>112</v>
      </c>
      <c r="B2178" t="s">
        <v>64</v>
      </c>
      <c r="C2178">
        <v>7</v>
      </c>
      <c r="D2178">
        <v>13255</v>
      </c>
      <c r="E2178">
        <v>14152</v>
      </c>
      <c r="F2178" s="1">
        <f>(Tabla9[[#This Row],[Best]]-Tabla9[[#This Row],[Bks]])/Tabla9[[#This Row],[Bks]]*100</f>
        <v>6.7672576386269334</v>
      </c>
      <c r="G2178">
        <v>14290.9</v>
      </c>
      <c r="H2178" s="1">
        <f>(Tabla9[[#This Row],[Avg]]-Tabla9[[#This Row],[Bks]])/Tabla9[[#This Row],[Bks]]*100</f>
        <v>7.8151640890230079</v>
      </c>
      <c r="I2178" s="1">
        <v>15615</v>
      </c>
      <c r="J2178">
        <v>15821.2</v>
      </c>
      <c r="K2178">
        <v>67778.604999999996</v>
      </c>
      <c r="L2178">
        <v>402.004199999999</v>
      </c>
      <c r="M2178">
        <v>127</v>
      </c>
      <c r="N2178">
        <v>126.6</v>
      </c>
    </row>
    <row r="2179" spans="1:14" hidden="1" x14ac:dyDescent="0.2">
      <c r="A2179" t="s">
        <v>112</v>
      </c>
      <c r="B2179" t="s">
        <v>64</v>
      </c>
      <c r="C2179">
        <v>8</v>
      </c>
      <c r="D2179">
        <v>13320</v>
      </c>
      <c r="E2179">
        <v>14190</v>
      </c>
      <c r="F2179" s="1">
        <f>(Tabla9[[#This Row],[Best]]-Tabla9[[#This Row],[Bks]])/Tabla9[[#This Row],[Bks]]*100</f>
        <v>6.531531531531531</v>
      </c>
      <c r="G2179">
        <v>14340.9</v>
      </c>
      <c r="H2179" s="1">
        <f>(Tabla9[[#This Row],[Avg]]-Tabla9[[#This Row],[Bks]])/Tabla9[[#This Row],[Bks]]*100</f>
        <v>7.6644144144144111</v>
      </c>
      <c r="I2179" s="1">
        <v>15850</v>
      </c>
      <c r="J2179">
        <v>15944.4</v>
      </c>
      <c r="K2179">
        <v>65418.460999999901</v>
      </c>
      <c r="L2179">
        <v>401.714</v>
      </c>
      <c r="M2179">
        <v>136.9</v>
      </c>
      <c r="N2179">
        <v>136.19999999999999</v>
      </c>
    </row>
    <row r="2180" spans="1:14" hidden="1" x14ac:dyDescent="0.2">
      <c r="A2180" t="s">
        <v>112</v>
      </c>
      <c r="B2180" t="s">
        <v>64</v>
      </c>
      <c r="C2180">
        <v>9</v>
      </c>
      <c r="D2180">
        <v>13571</v>
      </c>
      <c r="E2180">
        <v>14653</v>
      </c>
      <c r="F2180" s="1">
        <f>(Tabla9[[#This Row],[Best]]-Tabla9[[#This Row],[Bks]])/Tabla9[[#This Row],[Bks]]*100</f>
        <v>7.9728833542111852</v>
      </c>
      <c r="G2180">
        <v>14827.4</v>
      </c>
      <c r="H2180" s="1">
        <f>(Tabla9[[#This Row],[Avg]]-Tabla9[[#This Row],[Bks]])/Tabla9[[#This Row],[Bks]]*100</f>
        <v>9.2579765676810819</v>
      </c>
      <c r="I2180" s="1">
        <v>16010</v>
      </c>
      <c r="J2180">
        <v>16243.8</v>
      </c>
      <c r="K2180">
        <v>70902.827000000005</v>
      </c>
      <c r="L2180">
        <v>401.84309999999999</v>
      </c>
      <c r="M2180">
        <v>118.5</v>
      </c>
      <c r="N2180">
        <v>118</v>
      </c>
    </row>
    <row r="2181" spans="1:14" hidden="1" x14ac:dyDescent="0.2">
      <c r="A2181" t="s">
        <v>112</v>
      </c>
      <c r="B2181" t="s">
        <v>64</v>
      </c>
      <c r="C2181">
        <v>10</v>
      </c>
      <c r="D2181">
        <v>13241</v>
      </c>
      <c r="E2181">
        <v>14038</v>
      </c>
      <c r="F2181" s="1">
        <f>(Tabla9[[#This Row],[Best]]-Tabla9[[#This Row],[Bks]])/Tabla9[[#This Row],[Bks]]*100</f>
        <v>6.0191828411751382</v>
      </c>
      <c r="G2181">
        <v>14174.4</v>
      </c>
      <c r="H2181" s="1">
        <f>(Tabla9[[#This Row],[Avg]]-Tabla9[[#This Row],[Bks]])/Tabla9[[#This Row],[Bks]]*100</f>
        <v>7.0493165168793865</v>
      </c>
      <c r="I2181" s="1">
        <v>15678</v>
      </c>
      <c r="J2181">
        <v>15821.3</v>
      </c>
      <c r="K2181">
        <v>66461.551999999996</v>
      </c>
      <c r="L2181">
        <v>401.70769999999999</v>
      </c>
      <c r="M2181">
        <v>142.1</v>
      </c>
      <c r="N2181">
        <v>141.9</v>
      </c>
    </row>
    <row r="2182" spans="1:14" x14ac:dyDescent="0.2">
      <c r="A2182" t="s">
        <v>111</v>
      </c>
      <c r="B2182" t="s">
        <v>64</v>
      </c>
      <c r="C2182">
        <v>1</v>
      </c>
      <c r="D2182">
        <v>13457</v>
      </c>
      <c r="E2182">
        <v>14674</v>
      </c>
      <c r="F2182" s="1">
        <f>(Tabla9[[#This Row],[Best]]-Tabla9[[#This Row],[Bks]])/Tabla9[[#This Row],[Bks]]*100</f>
        <v>9.0436204205989448</v>
      </c>
      <c r="G2182">
        <v>14736.8</v>
      </c>
      <c r="H2182" s="1">
        <f>(Tabla9[[#This Row],[Avg]]-Tabla9[[#This Row],[Bks]])/Tabla9[[#This Row],[Bks]]*100</f>
        <v>9.5102920413167809</v>
      </c>
      <c r="I2182" s="1">
        <v>15963</v>
      </c>
      <c r="J2182">
        <v>16084</v>
      </c>
      <c r="K2182">
        <v>71426.459999999905</v>
      </c>
      <c r="L2182">
        <v>402.46789999999999</v>
      </c>
      <c r="M2182">
        <v>101.2</v>
      </c>
      <c r="N2182">
        <v>100.6</v>
      </c>
    </row>
    <row r="2183" spans="1:14" x14ac:dyDescent="0.2">
      <c r="A2183" t="s">
        <v>111</v>
      </c>
      <c r="B2183" t="s">
        <v>64</v>
      </c>
      <c r="C2183">
        <v>2</v>
      </c>
      <c r="D2183">
        <v>13988</v>
      </c>
      <c r="E2183">
        <v>15109</v>
      </c>
      <c r="F2183" s="1">
        <f>(Tabla9[[#This Row],[Best]]-Tabla9[[#This Row],[Bks]])/Tabla9[[#This Row],[Bks]]*100</f>
        <v>8.0140120102945378</v>
      </c>
      <c r="G2183">
        <v>15232</v>
      </c>
      <c r="H2183" s="1">
        <f>(Tabla9[[#This Row],[Avg]]-Tabla9[[#This Row],[Bks]])/Tabla9[[#This Row],[Bks]]*100</f>
        <v>8.8933371461252513</v>
      </c>
      <c r="I2183" s="1">
        <v>16565</v>
      </c>
      <c r="J2183">
        <v>16690.8</v>
      </c>
      <c r="K2183">
        <v>72333.384999999995</v>
      </c>
      <c r="L2183">
        <v>402.608</v>
      </c>
      <c r="M2183">
        <v>114.7</v>
      </c>
      <c r="N2183">
        <v>114.3</v>
      </c>
    </row>
    <row r="2184" spans="1:14" x14ac:dyDescent="0.2">
      <c r="A2184" t="s">
        <v>111</v>
      </c>
      <c r="B2184" t="s">
        <v>64</v>
      </c>
      <c r="C2184">
        <v>3</v>
      </c>
      <c r="D2184">
        <v>12874</v>
      </c>
      <c r="E2184">
        <v>13706</v>
      </c>
      <c r="F2184" s="1">
        <f>(Tabla9[[#This Row],[Best]]-Tabla9[[#This Row],[Bks]])/Tabla9[[#This Row],[Bks]]*100</f>
        <v>6.4626378747863908</v>
      </c>
      <c r="G2184">
        <v>13799.5</v>
      </c>
      <c r="H2184" s="1">
        <f>(Tabla9[[#This Row],[Avg]]-Tabla9[[#This Row],[Bks]])/Tabla9[[#This Row],[Bks]]*100</f>
        <v>7.1889078763399104</v>
      </c>
      <c r="I2184" s="1">
        <v>15098</v>
      </c>
      <c r="J2184">
        <v>15277.6</v>
      </c>
      <c r="K2184">
        <v>62636.832999999999</v>
      </c>
      <c r="L2184">
        <v>402.36070000000001</v>
      </c>
      <c r="M2184">
        <v>121.6</v>
      </c>
      <c r="N2184">
        <v>121.4</v>
      </c>
    </row>
    <row r="2185" spans="1:14" x14ac:dyDescent="0.2">
      <c r="A2185" t="s">
        <v>111</v>
      </c>
      <c r="B2185" t="s">
        <v>64</v>
      </c>
      <c r="C2185">
        <v>4</v>
      </c>
      <c r="D2185">
        <v>13194</v>
      </c>
      <c r="E2185">
        <v>14080</v>
      </c>
      <c r="F2185" s="1">
        <f>(Tabla9[[#This Row],[Best]]-Tabla9[[#This Row],[Bks]])/Tabla9[[#This Row],[Bks]]*100</f>
        <v>6.7151735637410948</v>
      </c>
      <c r="G2185">
        <v>14255.8</v>
      </c>
      <c r="H2185" s="1">
        <f>(Tabla9[[#This Row],[Avg]]-Tabla9[[#This Row],[Bks]])/Tabla9[[#This Row],[Bks]]*100</f>
        <v>8.0475973927542768</v>
      </c>
      <c r="I2185" s="1">
        <v>15602</v>
      </c>
      <c r="J2185">
        <v>15665.1</v>
      </c>
      <c r="K2185">
        <v>63276.78</v>
      </c>
      <c r="L2185">
        <v>401.21550000000002</v>
      </c>
      <c r="M2185">
        <v>123.5</v>
      </c>
      <c r="N2185">
        <v>122.6</v>
      </c>
    </row>
    <row r="2186" spans="1:14" x14ac:dyDescent="0.2">
      <c r="A2186" t="s">
        <v>111</v>
      </c>
      <c r="B2186" t="s">
        <v>64</v>
      </c>
      <c r="C2186">
        <v>5</v>
      </c>
      <c r="D2186">
        <v>13419</v>
      </c>
      <c r="E2186">
        <v>14473</v>
      </c>
      <c r="F2186" s="1">
        <f>(Tabla9[[#This Row],[Best]]-Tabla9[[#This Row],[Bks]])/Tabla9[[#This Row],[Bks]]*100</f>
        <v>7.8545346150979949</v>
      </c>
      <c r="G2186">
        <v>14598.8</v>
      </c>
      <c r="H2186" s="1">
        <f>(Tabla9[[#This Row],[Avg]]-Tabla9[[#This Row],[Bks]])/Tabla9[[#This Row],[Bks]]*100</f>
        <v>8.792011327222589</v>
      </c>
      <c r="I2186" s="1">
        <v>15967</v>
      </c>
      <c r="J2186">
        <v>16030.8</v>
      </c>
      <c r="K2186">
        <v>70113.710999999996</v>
      </c>
      <c r="L2186">
        <v>401.69130000000001</v>
      </c>
      <c r="M2186">
        <v>109.8</v>
      </c>
      <c r="N2186">
        <v>109.6</v>
      </c>
    </row>
    <row r="2187" spans="1:14" x14ac:dyDescent="0.2">
      <c r="A2187" t="s">
        <v>111</v>
      </c>
      <c r="B2187" t="s">
        <v>64</v>
      </c>
      <c r="C2187">
        <v>6</v>
      </c>
      <c r="D2187">
        <v>13753</v>
      </c>
      <c r="E2187">
        <v>14975</v>
      </c>
      <c r="F2187" s="1">
        <f>(Tabla9[[#This Row],[Best]]-Tabla9[[#This Row],[Bks]])/Tabla9[[#This Row],[Bks]]*100</f>
        <v>8.8853341089216897</v>
      </c>
      <c r="G2187">
        <v>15071.2</v>
      </c>
      <c r="H2187" s="1">
        <f>(Tabla9[[#This Row],[Avg]]-Tabla9[[#This Row],[Bks]])/Tabla9[[#This Row],[Bks]]*100</f>
        <v>9.5848178579219141</v>
      </c>
      <c r="I2187" s="1">
        <v>16296</v>
      </c>
      <c r="J2187">
        <v>16440.099999999999</v>
      </c>
      <c r="K2187">
        <v>69342.659</v>
      </c>
      <c r="L2187">
        <v>403.32569999999998</v>
      </c>
      <c r="M2187">
        <v>105</v>
      </c>
      <c r="N2187">
        <v>105</v>
      </c>
    </row>
    <row r="2188" spans="1:14" x14ac:dyDescent="0.2">
      <c r="A2188" t="s">
        <v>111</v>
      </c>
      <c r="B2188" t="s">
        <v>64</v>
      </c>
      <c r="C2188">
        <v>7</v>
      </c>
      <c r="D2188">
        <v>13255</v>
      </c>
      <c r="E2188">
        <v>14199</v>
      </c>
      <c r="F2188" s="1">
        <f>(Tabla9[[#This Row],[Best]]-Tabla9[[#This Row],[Bks]])/Tabla9[[#This Row],[Bks]]*100</f>
        <v>7.1218408147868733</v>
      </c>
      <c r="G2188">
        <v>14323.1</v>
      </c>
      <c r="H2188" s="1">
        <f>(Tabla9[[#This Row],[Avg]]-Tabla9[[#This Row],[Bks]])/Tabla9[[#This Row],[Bks]]*100</f>
        <v>8.0580912863070573</v>
      </c>
      <c r="I2188" s="1">
        <v>15615</v>
      </c>
      <c r="J2188">
        <v>15821.2</v>
      </c>
      <c r="K2188">
        <v>67778.604999999996</v>
      </c>
      <c r="L2188">
        <v>402.01609999999999</v>
      </c>
      <c r="M2188">
        <v>119.8</v>
      </c>
      <c r="N2188">
        <v>119.5</v>
      </c>
    </row>
    <row r="2189" spans="1:14" x14ac:dyDescent="0.2">
      <c r="A2189" t="s">
        <v>111</v>
      </c>
      <c r="B2189" t="s">
        <v>64</v>
      </c>
      <c r="C2189">
        <v>8</v>
      </c>
      <c r="D2189">
        <v>13320</v>
      </c>
      <c r="E2189">
        <v>14341</v>
      </c>
      <c r="F2189" s="1">
        <f>(Tabla9[[#This Row],[Best]]-Tabla9[[#This Row],[Bks]])/Tabla9[[#This Row],[Bks]]*100</f>
        <v>7.6651651651651651</v>
      </c>
      <c r="G2189">
        <v>14410.8</v>
      </c>
      <c r="H2189" s="1">
        <f>(Tabla9[[#This Row],[Avg]]-Tabla9[[#This Row],[Bks]])/Tabla9[[#This Row],[Bks]]*100</f>
        <v>8.1891891891891824</v>
      </c>
      <c r="I2189" s="1">
        <v>15850</v>
      </c>
      <c r="J2189">
        <v>15944.4</v>
      </c>
      <c r="K2189">
        <v>65418.460999999901</v>
      </c>
      <c r="L2189">
        <v>402.10449999999997</v>
      </c>
      <c r="M2189">
        <v>126.5</v>
      </c>
      <c r="N2189">
        <v>125.8</v>
      </c>
    </row>
    <row r="2190" spans="1:14" x14ac:dyDescent="0.2">
      <c r="A2190" t="s">
        <v>111</v>
      </c>
      <c r="B2190" t="s">
        <v>64</v>
      </c>
      <c r="C2190">
        <v>9</v>
      </c>
      <c r="D2190">
        <v>13571</v>
      </c>
      <c r="E2190">
        <v>14598</v>
      </c>
      <c r="F2190" s="1">
        <f>(Tabla9[[#This Row],[Best]]-Tabla9[[#This Row],[Bks]])/Tabla9[[#This Row],[Bks]]*100</f>
        <v>7.567607398128362</v>
      </c>
      <c r="G2190">
        <v>14824.7</v>
      </c>
      <c r="H2190" s="1">
        <f>(Tabla9[[#This Row],[Avg]]-Tabla9[[#This Row],[Bks]])/Tabla9[[#This Row],[Bks]]*100</f>
        <v>9.2380812025642971</v>
      </c>
      <c r="I2190" s="1">
        <v>16010</v>
      </c>
      <c r="J2190">
        <v>16243.8</v>
      </c>
      <c r="K2190">
        <v>70902.827000000005</v>
      </c>
      <c r="L2190">
        <v>402.033199999999</v>
      </c>
      <c r="M2190">
        <v>113.2</v>
      </c>
      <c r="N2190">
        <v>113</v>
      </c>
    </row>
    <row r="2191" spans="1:14" x14ac:dyDescent="0.2">
      <c r="A2191" t="s">
        <v>111</v>
      </c>
      <c r="B2191" t="s">
        <v>64</v>
      </c>
      <c r="C2191">
        <v>10</v>
      </c>
      <c r="D2191">
        <v>13241</v>
      </c>
      <c r="E2191">
        <v>14065</v>
      </c>
      <c r="F2191" s="1">
        <f>(Tabla9[[#This Row],[Best]]-Tabla9[[#This Row],[Bks]])/Tabla9[[#This Row],[Bks]]*100</f>
        <v>6.2230949324069185</v>
      </c>
      <c r="G2191">
        <v>14177.7</v>
      </c>
      <c r="H2191" s="1">
        <f>(Tabla9[[#This Row],[Avg]]-Tabla9[[#This Row],[Bks]])/Tabla9[[#This Row],[Bks]]*100</f>
        <v>7.0742391058077239</v>
      </c>
      <c r="I2191" s="1">
        <v>15678</v>
      </c>
      <c r="J2191">
        <v>15821.3</v>
      </c>
      <c r="K2191">
        <v>66461.551999999996</v>
      </c>
      <c r="L2191">
        <v>401.46039999999999</v>
      </c>
      <c r="M2191">
        <v>135.69999999999999</v>
      </c>
      <c r="N2191">
        <v>135.4</v>
      </c>
    </row>
    <row r="2192" spans="1:14" hidden="1" x14ac:dyDescent="0.2">
      <c r="A2192" t="s">
        <v>112</v>
      </c>
      <c r="B2192" t="s">
        <v>64</v>
      </c>
      <c r="C2192">
        <v>11</v>
      </c>
      <c r="D2192">
        <v>12739</v>
      </c>
      <c r="E2192">
        <v>13460</v>
      </c>
      <c r="F2192" s="1">
        <f>(Tabla9[[#This Row],[Best]]-Tabla9[[#This Row],[Bks]])/Tabla9[[#This Row],[Bks]]*100</f>
        <v>5.6597849124735067</v>
      </c>
      <c r="G2192">
        <v>13543.9</v>
      </c>
      <c r="H2192" s="1">
        <f>(Tabla9[[#This Row],[Avg]]-Tabla9[[#This Row],[Bks]])/Tabla9[[#This Row],[Bks]]*100</f>
        <v>6.3183923384881044</v>
      </c>
      <c r="I2192" s="1">
        <v>15132</v>
      </c>
      <c r="J2192">
        <v>15203.9</v>
      </c>
      <c r="K2192">
        <v>60469.995000000003</v>
      </c>
      <c r="L2192">
        <v>401.16419999999999</v>
      </c>
      <c r="M2192">
        <v>155.4</v>
      </c>
      <c r="N2192">
        <v>155</v>
      </c>
    </row>
    <row r="2193" spans="1:14" hidden="1" x14ac:dyDescent="0.2">
      <c r="A2193" t="s">
        <v>112</v>
      </c>
      <c r="B2193" t="s">
        <v>64</v>
      </c>
      <c r="C2193">
        <v>12</v>
      </c>
      <c r="D2193">
        <v>13125</v>
      </c>
      <c r="E2193">
        <v>14025</v>
      </c>
      <c r="F2193" s="1">
        <f>(Tabla9[[#This Row],[Best]]-Tabla9[[#This Row],[Bks]])/Tabla9[[#This Row],[Bks]]*100</f>
        <v>6.8571428571428577</v>
      </c>
      <c r="G2193">
        <v>14206.4</v>
      </c>
      <c r="H2193" s="1">
        <f>(Tabla9[[#This Row],[Avg]]-Tabla9[[#This Row],[Bks]])/Tabla9[[#This Row],[Bks]]*100</f>
        <v>8.2392380952380933</v>
      </c>
      <c r="I2193" s="1">
        <v>15559</v>
      </c>
      <c r="J2193">
        <v>15685.8</v>
      </c>
      <c r="K2193">
        <v>68761.566999999995</v>
      </c>
      <c r="L2193">
        <v>401.89319999999998</v>
      </c>
      <c r="M2193">
        <v>128</v>
      </c>
      <c r="N2193">
        <v>127.7</v>
      </c>
    </row>
    <row r="2194" spans="1:14" hidden="1" x14ac:dyDescent="0.2">
      <c r="A2194" t="s">
        <v>112</v>
      </c>
      <c r="B2194" t="s">
        <v>64</v>
      </c>
      <c r="C2194">
        <v>13</v>
      </c>
      <c r="D2194">
        <v>12747</v>
      </c>
      <c r="E2194">
        <v>13468</v>
      </c>
      <c r="F2194" s="1">
        <f>(Tabla9[[#This Row],[Best]]-Tabla9[[#This Row],[Bks]])/Tabla9[[#This Row],[Bks]]*100</f>
        <v>5.6562328390993963</v>
      </c>
      <c r="G2194">
        <v>13590.8</v>
      </c>
      <c r="H2194" s="1">
        <f>(Tabla9[[#This Row],[Avg]]-Tabla9[[#This Row],[Bks]])/Tabla9[[#This Row],[Bks]]*100</f>
        <v>6.6195967678669438</v>
      </c>
      <c r="I2194" s="1">
        <v>14997</v>
      </c>
      <c r="J2194">
        <v>15184.7</v>
      </c>
      <c r="K2194">
        <v>58572.393999999898</v>
      </c>
      <c r="L2194">
        <v>401.4298</v>
      </c>
      <c r="M2194">
        <v>153.5</v>
      </c>
      <c r="N2194">
        <v>153.1</v>
      </c>
    </row>
    <row r="2195" spans="1:14" hidden="1" x14ac:dyDescent="0.2">
      <c r="A2195" t="s">
        <v>112</v>
      </c>
      <c r="B2195" t="s">
        <v>64</v>
      </c>
      <c r="C2195">
        <v>14</v>
      </c>
      <c r="D2195">
        <v>13504</v>
      </c>
      <c r="E2195">
        <v>14725</v>
      </c>
      <c r="F2195" s="1">
        <f>(Tabla9[[#This Row],[Best]]-Tabla9[[#This Row],[Bks]])/Tabla9[[#This Row],[Bks]]*100</f>
        <v>9.0417654028436019</v>
      </c>
      <c r="G2195">
        <v>14818.4</v>
      </c>
      <c r="H2195" s="1">
        <f>(Tabla9[[#This Row],[Avg]]-Tabla9[[#This Row],[Bks]])/Tabla9[[#This Row],[Bks]]*100</f>
        <v>9.7334123222748783</v>
      </c>
      <c r="I2195" s="1">
        <v>16144</v>
      </c>
      <c r="J2195">
        <v>16194.6</v>
      </c>
      <c r="K2195">
        <v>64448.572</v>
      </c>
      <c r="L2195">
        <v>402.21300000000002</v>
      </c>
      <c r="M2195">
        <v>108.2</v>
      </c>
      <c r="N2195">
        <v>107.9</v>
      </c>
    </row>
    <row r="2196" spans="1:14" hidden="1" x14ac:dyDescent="0.2">
      <c r="A2196" t="s">
        <v>112</v>
      </c>
      <c r="B2196" t="s">
        <v>64</v>
      </c>
      <c r="C2196">
        <v>15</v>
      </c>
      <c r="D2196">
        <v>13177</v>
      </c>
      <c r="E2196">
        <v>14025</v>
      </c>
      <c r="F2196" s="1">
        <f>(Tabla9[[#This Row],[Best]]-Tabla9[[#This Row],[Bks]])/Tabla9[[#This Row],[Bks]]*100</f>
        <v>6.4354557182970327</v>
      </c>
      <c r="G2196">
        <v>14116.3</v>
      </c>
      <c r="H2196" s="1">
        <f>(Tabla9[[#This Row],[Avg]]-Tabla9[[#This Row],[Bks]])/Tabla9[[#This Row],[Bks]]*100</f>
        <v>7.1283296653259418</v>
      </c>
      <c r="I2196" s="1">
        <v>15709</v>
      </c>
      <c r="J2196">
        <v>15758.7</v>
      </c>
      <c r="K2196">
        <v>62989.8319999999</v>
      </c>
      <c r="L2196">
        <v>402.14049999999997</v>
      </c>
      <c r="M2196">
        <v>143.9</v>
      </c>
      <c r="N2196">
        <v>143.80000000000001</v>
      </c>
    </row>
    <row r="2197" spans="1:14" hidden="1" x14ac:dyDescent="0.2">
      <c r="A2197" t="s">
        <v>112</v>
      </c>
      <c r="B2197" t="s">
        <v>64</v>
      </c>
      <c r="C2197">
        <v>16</v>
      </c>
      <c r="D2197">
        <v>12903</v>
      </c>
      <c r="E2197">
        <v>13515</v>
      </c>
      <c r="F2197" s="1">
        <f>(Tabla9[[#This Row],[Best]]-Tabla9[[#This Row],[Bks]])/Tabla9[[#This Row],[Bks]]*100</f>
        <v>4.7430830039525684</v>
      </c>
      <c r="G2197">
        <v>13623.1</v>
      </c>
      <c r="H2197" s="1">
        <f>(Tabla9[[#This Row],[Avg]]-Tabla9[[#This Row],[Bks]])/Tabla9[[#This Row],[Bks]]*100</f>
        <v>5.5808726652716452</v>
      </c>
      <c r="I2197" s="1">
        <v>15256</v>
      </c>
      <c r="J2197">
        <v>15353.9</v>
      </c>
      <c r="K2197">
        <v>58930.101000000002</v>
      </c>
      <c r="L2197">
        <v>401.76139999999998</v>
      </c>
      <c r="M2197">
        <v>166.2</v>
      </c>
      <c r="N2197">
        <v>165.9</v>
      </c>
    </row>
    <row r="2198" spans="1:14" hidden="1" x14ac:dyDescent="0.2">
      <c r="A2198" t="s">
        <v>112</v>
      </c>
      <c r="B2198" t="s">
        <v>64</v>
      </c>
      <c r="C2198">
        <v>17</v>
      </c>
      <c r="D2198">
        <v>12862</v>
      </c>
      <c r="E2198">
        <v>13605</v>
      </c>
      <c r="F2198" s="1">
        <f>(Tabla9[[#This Row],[Best]]-Tabla9[[#This Row],[Bks]])/Tabla9[[#This Row],[Bks]]*100</f>
        <v>5.7767065775151609</v>
      </c>
      <c r="G2198">
        <v>13661.7</v>
      </c>
      <c r="H2198" s="1">
        <f>(Tabla9[[#This Row],[Avg]]-Tabla9[[#This Row],[Bks]])/Tabla9[[#This Row],[Bks]]*100</f>
        <v>6.217540040429177</v>
      </c>
      <c r="I2198" s="1">
        <v>15279</v>
      </c>
      <c r="J2198">
        <v>15366.2</v>
      </c>
      <c r="K2198">
        <v>64236.938999999998</v>
      </c>
      <c r="L2198">
        <v>401.35910000000001</v>
      </c>
      <c r="M2198">
        <v>164.6</v>
      </c>
      <c r="N2198">
        <v>164.2</v>
      </c>
    </row>
    <row r="2199" spans="1:14" hidden="1" x14ac:dyDescent="0.2">
      <c r="A2199" t="s">
        <v>112</v>
      </c>
      <c r="B2199" t="s">
        <v>64</v>
      </c>
      <c r="C2199">
        <v>18</v>
      </c>
      <c r="D2199">
        <v>13288</v>
      </c>
      <c r="E2199">
        <v>14135</v>
      </c>
      <c r="F2199" s="1">
        <f>(Tabla9[[#This Row],[Best]]-Tabla9[[#This Row],[Bks]])/Tabla9[[#This Row],[Bks]]*100</f>
        <v>6.3741721854304645</v>
      </c>
      <c r="G2199">
        <v>14359.2</v>
      </c>
      <c r="H2199" s="1">
        <f>(Tabla9[[#This Row],[Avg]]-Tabla9[[#This Row],[Bks]])/Tabla9[[#This Row],[Bks]]*100</f>
        <v>8.0614087898856166</v>
      </c>
      <c r="I2199" s="1">
        <v>15809</v>
      </c>
      <c r="J2199">
        <v>15892.3</v>
      </c>
      <c r="K2199">
        <v>63247.987999999998</v>
      </c>
      <c r="L2199">
        <v>402.43470000000002</v>
      </c>
      <c r="M2199">
        <v>132.9</v>
      </c>
      <c r="N2199">
        <v>132.5</v>
      </c>
    </row>
    <row r="2200" spans="1:14" hidden="1" x14ac:dyDescent="0.2">
      <c r="A2200" t="s">
        <v>112</v>
      </c>
      <c r="B2200" t="s">
        <v>64</v>
      </c>
      <c r="C2200">
        <v>19</v>
      </c>
      <c r="D2200">
        <v>13566</v>
      </c>
      <c r="E2200">
        <v>14684</v>
      </c>
      <c r="F2200" s="1">
        <f>(Tabla9[[#This Row],[Best]]-Tabla9[[#This Row],[Bks]])/Tabla9[[#This Row],[Bks]]*100</f>
        <v>8.2411912133274363</v>
      </c>
      <c r="G2200">
        <v>14891</v>
      </c>
      <c r="H2200" s="1">
        <f>(Tabla9[[#This Row],[Avg]]-Tabla9[[#This Row],[Bks]])/Tabla9[[#This Row],[Bks]]*100</f>
        <v>9.7670647206250916</v>
      </c>
      <c r="I2200" s="1">
        <v>16164</v>
      </c>
      <c r="J2200">
        <v>16256.4</v>
      </c>
      <c r="K2200">
        <v>69513.869000000006</v>
      </c>
      <c r="L2200">
        <v>401.96019999999999</v>
      </c>
      <c r="M2200">
        <v>106.2</v>
      </c>
      <c r="N2200">
        <v>105.7</v>
      </c>
    </row>
    <row r="2201" spans="1:14" hidden="1" x14ac:dyDescent="0.2">
      <c r="A2201" t="s">
        <v>112</v>
      </c>
      <c r="B2201" t="s">
        <v>64</v>
      </c>
      <c r="C2201">
        <v>20</v>
      </c>
      <c r="D2201">
        <v>13627</v>
      </c>
      <c r="E2201">
        <v>14669</v>
      </c>
      <c r="F2201" s="1">
        <f>(Tabla9[[#This Row],[Best]]-Tabla9[[#This Row],[Bks]])/Tabla9[[#This Row],[Bks]]*100</f>
        <v>7.6465839876715345</v>
      </c>
      <c r="G2201">
        <v>14834.1</v>
      </c>
      <c r="H2201" s="1">
        <f>(Tabla9[[#This Row],[Avg]]-Tabla9[[#This Row],[Bks]])/Tabla9[[#This Row],[Bks]]*100</f>
        <v>8.8581492624935816</v>
      </c>
      <c r="I2201" s="1">
        <v>16220</v>
      </c>
      <c r="J2201">
        <v>16279.8</v>
      </c>
      <c r="K2201">
        <v>68472.554000000004</v>
      </c>
      <c r="L2201">
        <v>401.86959999999999</v>
      </c>
      <c r="M2201">
        <v>118.6</v>
      </c>
      <c r="N2201">
        <v>118.4</v>
      </c>
    </row>
    <row r="2202" spans="1:14" hidden="1" x14ac:dyDescent="0.2">
      <c r="A2202" t="s">
        <v>112</v>
      </c>
      <c r="B2202" t="s">
        <v>64</v>
      </c>
      <c r="C2202">
        <v>21</v>
      </c>
      <c r="D2202">
        <v>13041</v>
      </c>
      <c r="E2202">
        <v>13855</v>
      </c>
      <c r="F2202" s="1">
        <f>(Tabla9[[#This Row],[Best]]-Tabla9[[#This Row],[Bks]])/Tabla9[[#This Row],[Bks]]*100</f>
        <v>6.2418526186642129</v>
      </c>
      <c r="G2202">
        <v>14000.4</v>
      </c>
      <c r="H2202" s="1">
        <f>(Tabla9[[#This Row],[Avg]]-Tabla9[[#This Row],[Bks]])/Tabla9[[#This Row],[Bks]]*100</f>
        <v>7.3567977915803979</v>
      </c>
      <c r="I2202" s="1">
        <v>15440</v>
      </c>
      <c r="J2202">
        <v>15580.3</v>
      </c>
      <c r="K2202">
        <v>65174.014999999999</v>
      </c>
      <c r="L2202">
        <v>401.94459999999998</v>
      </c>
      <c r="M2202">
        <v>133.69999999999999</v>
      </c>
      <c r="N2202">
        <v>133.6</v>
      </c>
    </row>
    <row r="2203" spans="1:14" hidden="1" x14ac:dyDescent="0.2">
      <c r="A2203" t="s">
        <v>112</v>
      </c>
      <c r="B2203" t="s">
        <v>64</v>
      </c>
      <c r="C2203">
        <v>22</v>
      </c>
      <c r="D2203">
        <v>13494</v>
      </c>
      <c r="E2203">
        <v>14539</v>
      </c>
      <c r="F2203" s="1">
        <f>(Tabla9[[#This Row],[Best]]-Tabla9[[#This Row],[Bks]])/Tabla9[[#This Row],[Bks]]*100</f>
        <v>7.7441825996739295</v>
      </c>
      <c r="G2203">
        <v>14624.9</v>
      </c>
      <c r="H2203" s="1">
        <f>(Tabla9[[#This Row],[Avg]]-Tabla9[[#This Row],[Bks]])/Tabla9[[#This Row],[Bks]]*100</f>
        <v>8.3807618200681766</v>
      </c>
      <c r="I2203" s="1">
        <v>16086</v>
      </c>
      <c r="J2203">
        <v>16196.1</v>
      </c>
      <c r="K2203">
        <v>65860.258000000002</v>
      </c>
      <c r="L2203">
        <v>401.7627</v>
      </c>
      <c r="M2203">
        <v>132.19999999999999</v>
      </c>
      <c r="N2203">
        <v>132.1</v>
      </c>
    </row>
    <row r="2204" spans="1:14" hidden="1" x14ac:dyDescent="0.2">
      <c r="A2204" t="s">
        <v>112</v>
      </c>
      <c r="B2204" t="s">
        <v>64</v>
      </c>
      <c r="C2204">
        <v>23</v>
      </c>
      <c r="D2204">
        <v>12922</v>
      </c>
      <c r="E2204">
        <v>13585</v>
      </c>
      <c r="F2204" s="1">
        <f>(Tabla9[[#This Row],[Best]]-Tabla9[[#This Row],[Bks]])/Tabla9[[#This Row],[Bks]]*100</f>
        <v>5.1307847082494975</v>
      </c>
      <c r="G2204">
        <v>13787.2</v>
      </c>
      <c r="H2204" s="1">
        <f>(Tabla9[[#This Row],[Avg]]-Tabla9[[#This Row],[Bks]])/Tabla9[[#This Row],[Bks]]*100</f>
        <v>6.6955579631636022</v>
      </c>
      <c r="I2204" s="1">
        <v>15396</v>
      </c>
      <c r="J2204">
        <v>15456</v>
      </c>
      <c r="K2204">
        <v>63870.137999999999</v>
      </c>
      <c r="L2204">
        <v>401.33920000000001</v>
      </c>
      <c r="M2204">
        <v>146</v>
      </c>
      <c r="N2204">
        <v>145.9</v>
      </c>
    </row>
    <row r="2205" spans="1:14" hidden="1" x14ac:dyDescent="0.2">
      <c r="A2205" t="s">
        <v>112</v>
      </c>
      <c r="B2205" t="s">
        <v>64</v>
      </c>
      <c r="C2205">
        <v>24</v>
      </c>
      <c r="D2205">
        <v>13588</v>
      </c>
      <c r="E2205">
        <v>14518</v>
      </c>
      <c r="F2205" s="1">
        <f>(Tabla9[[#This Row],[Best]]-Tabla9[[#This Row],[Bks]])/Tabla9[[#This Row],[Bks]]*100</f>
        <v>6.8442743597291731</v>
      </c>
      <c r="G2205">
        <v>14703.2</v>
      </c>
      <c r="H2205" s="1">
        <f>(Tabla9[[#This Row],[Avg]]-Tabla9[[#This Row],[Bks]])/Tabla9[[#This Row],[Bks]]*100</f>
        <v>8.2072416838386868</v>
      </c>
      <c r="I2205" s="1">
        <v>16185</v>
      </c>
      <c r="J2205">
        <v>16279.4</v>
      </c>
      <c r="K2205">
        <v>62228.455999999998</v>
      </c>
      <c r="L2205">
        <v>402.12520000000001</v>
      </c>
      <c r="M2205">
        <v>131.5</v>
      </c>
      <c r="N2205">
        <v>130.9</v>
      </c>
    </row>
    <row r="2206" spans="1:14" hidden="1" x14ac:dyDescent="0.2">
      <c r="A2206" t="s">
        <v>112</v>
      </c>
      <c r="B2206" t="s">
        <v>64</v>
      </c>
      <c r="C2206">
        <v>25</v>
      </c>
      <c r="D2206">
        <v>13794</v>
      </c>
      <c r="E2206">
        <v>14777</v>
      </c>
      <c r="F2206" s="1">
        <f>(Tabla9[[#This Row],[Best]]-Tabla9[[#This Row],[Bks]])/Tabla9[[#This Row],[Bks]]*100</f>
        <v>7.1262867913585621</v>
      </c>
      <c r="G2206">
        <v>15070</v>
      </c>
      <c r="H2206" s="1">
        <f>(Tabla9[[#This Row],[Avg]]-Tabla9[[#This Row],[Bks]])/Tabla9[[#This Row],[Bks]]*100</f>
        <v>9.2503987240829346</v>
      </c>
      <c r="I2206" s="1">
        <v>16380</v>
      </c>
      <c r="J2206">
        <v>16484.599999999999</v>
      </c>
      <c r="K2206">
        <v>68551.232000000004</v>
      </c>
      <c r="L2206">
        <v>401.48950000000002</v>
      </c>
      <c r="M2206">
        <v>114.3</v>
      </c>
      <c r="N2206">
        <v>113.3</v>
      </c>
    </row>
    <row r="2207" spans="1:14" hidden="1" x14ac:dyDescent="0.2">
      <c r="A2207" t="s">
        <v>112</v>
      </c>
      <c r="B2207" t="s">
        <v>64</v>
      </c>
      <c r="C2207">
        <v>26</v>
      </c>
      <c r="D2207">
        <v>13671</v>
      </c>
      <c r="E2207">
        <v>14717</v>
      </c>
      <c r="F2207" s="1">
        <f>(Tabla9[[#This Row],[Best]]-Tabla9[[#This Row],[Bks]])/Tabla9[[#This Row],[Bks]]*100</f>
        <v>7.6512325360251623</v>
      </c>
      <c r="G2207">
        <v>14815.1</v>
      </c>
      <c r="H2207" s="1">
        <f>(Tabla9[[#This Row],[Avg]]-Tabla9[[#This Row],[Bks]])/Tabla9[[#This Row],[Bks]]*100</f>
        <v>8.3688098895472205</v>
      </c>
      <c r="I2207" s="1">
        <v>16157</v>
      </c>
      <c r="J2207">
        <v>16319</v>
      </c>
      <c r="K2207">
        <v>72021.649999999994</v>
      </c>
      <c r="L2207">
        <v>402.72550000000001</v>
      </c>
      <c r="M2207">
        <v>118.7</v>
      </c>
      <c r="N2207">
        <v>118.4</v>
      </c>
    </row>
    <row r="2208" spans="1:14" hidden="1" x14ac:dyDescent="0.2">
      <c r="A2208" t="s">
        <v>112</v>
      </c>
      <c r="B2208" t="s">
        <v>64</v>
      </c>
      <c r="C2208">
        <v>27</v>
      </c>
      <c r="D2208">
        <v>12846</v>
      </c>
      <c r="E2208">
        <v>13491</v>
      </c>
      <c r="F2208" s="1">
        <f>(Tabla9[[#This Row],[Best]]-Tabla9[[#This Row],[Bks]])/Tabla9[[#This Row],[Bks]]*100</f>
        <v>5.0210182157870156</v>
      </c>
      <c r="G2208">
        <v>13662.2</v>
      </c>
      <c r="H2208" s="1">
        <f>(Tabla9[[#This Row],[Avg]]-Tabla9[[#This Row],[Bks]])/Tabla9[[#This Row],[Bks]]*100</f>
        <v>6.353728787171109</v>
      </c>
      <c r="I2208" s="1">
        <v>15260</v>
      </c>
      <c r="J2208">
        <v>15357</v>
      </c>
      <c r="K2208">
        <v>58924.719999999899</v>
      </c>
      <c r="L2208">
        <v>401.63069999999999</v>
      </c>
      <c r="M2208">
        <v>161.80000000000001</v>
      </c>
      <c r="N2208">
        <v>161.4</v>
      </c>
    </row>
    <row r="2209" spans="1:14" hidden="1" x14ac:dyDescent="0.2">
      <c r="A2209" t="s">
        <v>112</v>
      </c>
      <c r="B2209" t="s">
        <v>64</v>
      </c>
      <c r="C2209">
        <v>28</v>
      </c>
      <c r="D2209">
        <v>13210</v>
      </c>
      <c r="E2209">
        <v>14115</v>
      </c>
      <c r="F2209" s="1">
        <f>(Tabla9[[#This Row],[Best]]-Tabla9[[#This Row],[Bks]])/Tabla9[[#This Row],[Bks]]*100</f>
        <v>6.8508705526116582</v>
      </c>
      <c r="G2209">
        <v>14210.3</v>
      </c>
      <c r="H2209" s="1">
        <f>(Tabla9[[#This Row],[Avg]]-Tabla9[[#This Row],[Bks]])/Tabla9[[#This Row],[Bks]]*100</f>
        <v>7.5722937168811457</v>
      </c>
      <c r="I2209" s="1">
        <v>15643</v>
      </c>
      <c r="J2209">
        <v>15775.4</v>
      </c>
      <c r="K2209">
        <v>64958.868000000002</v>
      </c>
      <c r="L2209">
        <v>401.376699999999</v>
      </c>
      <c r="M2209">
        <v>147</v>
      </c>
      <c r="N2209">
        <v>146.30000000000001</v>
      </c>
    </row>
    <row r="2210" spans="1:14" hidden="1" x14ac:dyDescent="0.2">
      <c r="A2210" t="s">
        <v>112</v>
      </c>
      <c r="B2210" t="s">
        <v>64</v>
      </c>
      <c r="C2210">
        <v>29</v>
      </c>
      <c r="D2210">
        <v>13013</v>
      </c>
      <c r="E2210">
        <v>13758</v>
      </c>
      <c r="F2210" s="1">
        <f>(Tabla9[[#This Row],[Best]]-Tabla9[[#This Row],[Bks]])/Tabla9[[#This Row],[Bks]]*100</f>
        <v>5.7250441865826476</v>
      </c>
      <c r="G2210">
        <v>13950.3</v>
      </c>
      <c r="H2210" s="1">
        <f>(Tabla9[[#This Row],[Avg]]-Tabla9[[#This Row],[Bks]])/Tabla9[[#This Row],[Bks]]*100</f>
        <v>7.2027972027971972</v>
      </c>
      <c r="I2210" s="1">
        <v>15437</v>
      </c>
      <c r="J2210">
        <v>15535.1</v>
      </c>
      <c r="K2210">
        <v>64689.091</v>
      </c>
      <c r="L2210">
        <v>401.36219999999997</v>
      </c>
      <c r="M2210">
        <v>144.69999999999999</v>
      </c>
      <c r="N2210">
        <v>144.19999999999999</v>
      </c>
    </row>
    <row r="2211" spans="1:14" hidden="1" x14ac:dyDescent="0.2">
      <c r="A2211" t="s">
        <v>112</v>
      </c>
      <c r="B2211" t="s">
        <v>64</v>
      </c>
      <c r="C2211">
        <v>30</v>
      </c>
      <c r="D2211">
        <v>13166</v>
      </c>
      <c r="E2211">
        <v>13951</v>
      </c>
      <c r="F2211" s="1">
        <f>(Tabla9[[#This Row],[Best]]-Tabla9[[#This Row],[Bks]])/Tabla9[[#This Row],[Bks]]*100</f>
        <v>5.9623272064408326</v>
      </c>
      <c r="G2211">
        <v>14064.1</v>
      </c>
      <c r="H2211" s="1">
        <f>(Tabla9[[#This Row],[Avg]]-Tabla9[[#This Row],[Bks]])/Tabla9[[#This Row],[Bks]]*100</f>
        <v>6.8213580434452403</v>
      </c>
      <c r="I2211" s="1">
        <v>15672</v>
      </c>
      <c r="J2211">
        <v>15760.9</v>
      </c>
      <c r="K2211">
        <v>65602.343999999997</v>
      </c>
      <c r="L2211">
        <v>402.08080000000001</v>
      </c>
      <c r="M2211">
        <v>149.9</v>
      </c>
      <c r="N2211">
        <v>149.6</v>
      </c>
    </row>
    <row r="2212" spans="1:14" hidden="1" x14ac:dyDescent="0.2">
      <c r="A2212" t="s">
        <v>112</v>
      </c>
      <c r="B2212" t="s">
        <v>64</v>
      </c>
      <c r="C2212">
        <v>31</v>
      </c>
      <c r="D2212">
        <v>13261</v>
      </c>
      <c r="E2212">
        <v>13929</v>
      </c>
      <c r="F2212" s="1">
        <f>(Tabla9[[#This Row],[Best]]-Tabla9[[#This Row],[Bks]])/Tabla9[[#This Row],[Bks]]*100</f>
        <v>5.037327501696705</v>
      </c>
      <c r="G2212">
        <v>14114.3</v>
      </c>
      <c r="H2212" s="1">
        <f>(Tabla9[[#This Row],[Avg]]-Tabla9[[#This Row],[Bks]])/Tabla9[[#This Row],[Bks]]*100</f>
        <v>6.4346580197571779</v>
      </c>
      <c r="I2212" s="1">
        <v>15658</v>
      </c>
      <c r="J2212">
        <v>15776.1</v>
      </c>
      <c r="K2212">
        <v>64961.082000000002</v>
      </c>
      <c r="L2212">
        <v>401.10700000000003</v>
      </c>
      <c r="M2212">
        <v>144.5</v>
      </c>
      <c r="N2212">
        <v>144</v>
      </c>
    </row>
    <row r="2213" spans="1:14" hidden="1" x14ac:dyDescent="0.2">
      <c r="A2213" t="s">
        <v>112</v>
      </c>
      <c r="B2213" t="s">
        <v>64</v>
      </c>
      <c r="C2213">
        <v>32</v>
      </c>
      <c r="D2213">
        <v>13287</v>
      </c>
      <c r="E2213">
        <v>14094</v>
      </c>
      <c r="F2213" s="1">
        <f>(Tabla9[[#This Row],[Best]]-Tabla9[[#This Row],[Bks]])/Tabla9[[#This Row],[Bks]]*100</f>
        <v>6.0736057800857983</v>
      </c>
      <c r="G2213">
        <v>14313.2</v>
      </c>
      <c r="H2213" s="1">
        <f>(Tabla9[[#This Row],[Avg]]-Tabla9[[#This Row],[Bks]])/Tabla9[[#This Row],[Bks]]*100</f>
        <v>7.7233386016407071</v>
      </c>
      <c r="I2213" s="1">
        <v>15734</v>
      </c>
      <c r="J2213">
        <v>15839.8</v>
      </c>
      <c r="K2213">
        <v>64343.080999999998</v>
      </c>
      <c r="L2213">
        <v>402.0283</v>
      </c>
      <c r="M2213">
        <v>128.9</v>
      </c>
      <c r="N2213">
        <v>128.30000000000001</v>
      </c>
    </row>
    <row r="2214" spans="1:14" hidden="1" x14ac:dyDescent="0.2">
      <c r="A2214" t="s">
        <v>112</v>
      </c>
      <c r="B2214" t="s">
        <v>64</v>
      </c>
      <c r="C2214">
        <v>33</v>
      </c>
      <c r="D2214">
        <v>13327</v>
      </c>
      <c r="E2214">
        <v>14319</v>
      </c>
      <c r="F2214" s="1">
        <f>(Tabla9[[#This Row],[Best]]-Tabla9[[#This Row],[Bks]])/Tabla9[[#This Row],[Bks]]*100</f>
        <v>7.4435356794477379</v>
      </c>
      <c r="G2214">
        <v>14427.5</v>
      </c>
      <c r="H2214" s="1">
        <f>(Tabla9[[#This Row],[Avg]]-Tabla9[[#This Row],[Bks]])/Tabla9[[#This Row],[Bks]]*100</f>
        <v>8.2576723943873347</v>
      </c>
      <c r="I2214" s="1">
        <v>15767</v>
      </c>
      <c r="J2214">
        <v>15901.8</v>
      </c>
      <c r="K2214">
        <v>67577.862999999998</v>
      </c>
      <c r="L2214">
        <v>401.666</v>
      </c>
      <c r="M2214">
        <v>124.2</v>
      </c>
      <c r="N2214">
        <v>123.5</v>
      </c>
    </row>
    <row r="2215" spans="1:14" hidden="1" x14ac:dyDescent="0.2">
      <c r="A2215" t="s">
        <v>112</v>
      </c>
      <c r="B2215" t="s">
        <v>64</v>
      </c>
      <c r="C2215">
        <v>34</v>
      </c>
      <c r="D2215">
        <v>13846</v>
      </c>
      <c r="E2215">
        <v>14995</v>
      </c>
      <c r="F2215" s="1">
        <f>(Tabla9[[#This Row],[Best]]-Tabla9[[#This Row],[Bks]])/Tabla9[[#This Row],[Bks]]*100</f>
        <v>8.298425538061533</v>
      </c>
      <c r="G2215">
        <v>15135.5</v>
      </c>
      <c r="H2215" s="1">
        <f>(Tabla9[[#This Row],[Avg]]-Tabla9[[#This Row],[Bks]])/Tabla9[[#This Row],[Bks]]*100</f>
        <v>9.3131590351003908</v>
      </c>
      <c r="I2215" s="1">
        <v>16398</v>
      </c>
      <c r="J2215">
        <v>16588.2</v>
      </c>
      <c r="K2215">
        <v>67396.952000000005</v>
      </c>
      <c r="L2215">
        <v>402.33620000000002</v>
      </c>
      <c r="M2215">
        <v>109.3</v>
      </c>
      <c r="N2215">
        <v>108.7</v>
      </c>
    </row>
    <row r="2216" spans="1:14" hidden="1" x14ac:dyDescent="0.2">
      <c r="A2216" t="s">
        <v>112</v>
      </c>
      <c r="B2216" t="s">
        <v>64</v>
      </c>
      <c r="C2216">
        <v>35</v>
      </c>
      <c r="D2216">
        <v>12368</v>
      </c>
      <c r="E2216">
        <v>12947</v>
      </c>
      <c r="F2216" s="1">
        <f>(Tabla9[[#This Row],[Best]]-Tabla9[[#This Row],[Bks]])/Tabla9[[#This Row],[Bks]]*100</f>
        <v>4.6814359637774903</v>
      </c>
      <c r="G2216">
        <v>13125.6</v>
      </c>
      <c r="H2216" s="1">
        <f>(Tabla9[[#This Row],[Avg]]-Tabla9[[#This Row],[Bks]])/Tabla9[[#This Row],[Bks]]*100</f>
        <v>6.1254851228978033</v>
      </c>
      <c r="I2216" s="1">
        <v>14654</v>
      </c>
      <c r="J2216">
        <v>14787.5</v>
      </c>
      <c r="K2216">
        <v>64983.824000000001</v>
      </c>
      <c r="L2216">
        <v>401.4479</v>
      </c>
      <c r="M2216">
        <v>170.7</v>
      </c>
      <c r="N2216">
        <v>170.3</v>
      </c>
    </row>
    <row r="2217" spans="1:14" hidden="1" x14ac:dyDescent="0.2">
      <c r="A2217" t="s">
        <v>112</v>
      </c>
      <c r="B2217" t="s">
        <v>64</v>
      </c>
      <c r="C2217">
        <v>36</v>
      </c>
      <c r="D2217">
        <v>13428</v>
      </c>
      <c r="E2217">
        <v>14274</v>
      </c>
      <c r="F2217" s="1">
        <f>(Tabla9[[#This Row],[Best]]-Tabla9[[#This Row],[Bks]])/Tabla9[[#This Row],[Bks]]*100</f>
        <v>6.3002680965147455</v>
      </c>
      <c r="G2217">
        <v>14354.9</v>
      </c>
      <c r="H2217" s="1">
        <f>(Tabla9[[#This Row],[Avg]]-Tabla9[[#This Row],[Bks]])/Tabla9[[#This Row],[Bks]]*100</f>
        <v>6.9027405421507275</v>
      </c>
      <c r="I2217" s="1">
        <v>15965</v>
      </c>
      <c r="J2217">
        <v>16016.6</v>
      </c>
      <c r="K2217">
        <v>64596.616999999998</v>
      </c>
      <c r="L2217">
        <v>401.39659999999998</v>
      </c>
      <c r="M2217">
        <v>137.80000000000001</v>
      </c>
      <c r="N2217">
        <v>137.69999999999999</v>
      </c>
    </row>
    <row r="2218" spans="1:14" hidden="1" x14ac:dyDescent="0.2">
      <c r="A2218" t="s">
        <v>112</v>
      </c>
      <c r="B2218" t="s">
        <v>64</v>
      </c>
      <c r="C2218">
        <v>37</v>
      </c>
      <c r="D2218">
        <v>13263</v>
      </c>
      <c r="E2218">
        <v>14271</v>
      </c>
      <c r="F2218" s="1">
        <f>(Tabla9[[#This Row],[Best]]-Tabla9[[#This Row],[Bks]])/Tabla9[[#This Row],[Bks]]*100</f>
        <v>7.6000904772675861</v>
      </c>
      <c r="G2218">
        <v>14369.7</v>
      </c>
      <c r="H2218" s="1">
        <f>(Tabla9[[#This Row],[Avg]]-Tabla9[[#This Row],[Bks]])/Tabla9[[#This Row],[Bks]]*100</f>
        <v>8.3442660031667106</v>
      </c>
      <c r="I2218" s="1">
        <v>15652</v>
      </c>
      <c r="J2218">
        <v>15834.9</v>
      </c>
      <c r="K2218">
        <v>65889.025999999998</v>
      </c>
      <c r="L2218">
        <v>401.92930000000001</v>
      </c>
      <c r="M2218">
        <v>127.2</v>
      </c>
      <c r="N2218">
        <v>126.7</v>
      </c>
    </row>
    <row r="2219" spans="1:14" hidden="1" x14ac:dyDescent="0.2">
      <c r="A2219" t="s">
        <v>112</v>
      </c>
      <c r="B2219" t="s">
        <v>64</v>
      </c>
      <c r="C2219">
        <v>38</v>
      </c>
      <c r="D2219">
        <v>13213</v>
      </c>
      <c r="E2219">
        <v>14209</v>
      </c>
      <c r="F2219" s="1">
        <f>(Tabla9[[#This Row],[Best]]-Tabla9[[#This Row],[Bks]])/Tabla9[[#This Row],[Bks]]*100</f>
        <v>7.538030727314009</v>
      </c>
      <c r="G2219">
        <v>14378.8</v>
      </c>
      <c r="H2219" s="1">
        <f>(Tabla9[[#This Row],[Avg]]-Tabla9[[#This Row],[Bks]])/Tabla9[[#This Row],[Bks]]*100</f>
        <v>8.8231287368500659</v>
      </c>
      <c r="I2219" s="1">
        <v>15690</v>
      </c>
      <c r="J2219">
        <v>15824.6</v>
      </c>
      <c r="K2219">
        <v>70450.043000000005</v>
      </c>
      <c r="L2219">
        <v>401.9633</v>
      </c>
      <c r="M2219">
        <v>116.5</v>
      </c>
      <c r="N2219">
        <v>116.5</v>
      </c>
    </row>
    <row r="2220" spans="1:14" hidden="1" x14ac:dyDescent="0.2">
      <c r="A2220" t="s">
        <v>112</v>
      </c>
      <c r="B2220" t="s">
        <v>64</v>
      </c>
      <c r="C2220">
        <v>39</v>
      </c>
      <c r="D2220">
        <v>13746</v>
      </c>
      <c r="E2220">
        <v>14980</v>
      </c>
      <c r="F2220" s="1">
        <f>(Tabla9[[#This Row],[Best]]-Tabla9[[#This Row],[Bks]])/Tabla9[[#This Row],[Bks]]*100</f>
        <v>8.9771569911246907</v>
      </c>
      <c r="G2220">
        <v>15147.6</v>
      </c>
      <c r="H2220" s="1">
        <f>(Tabla9[[#This Row],[Avg]]-Tabla9[[#This Row],[Bks]])/Tabla9[[#This Row],[Bks]]*100</f>
        <v>10.196420776953298</v>
      </c>
      <c r="I2220" s="1">
        <v>16338</v>
      </c>
      <c r="J2220">
        <v>16391.900000000001</v>
      </c>
      <c r="K2220">
        <v>72043.880999999994</v>
      </c>
      <c r="L2220">
        <v>401.53039999999999</v>
      </c>
      <c r="M2220">
        <v>111.1</v>
      </c>
      <c r="N2220">
        <v>110.9</v>
      </c>
    </row>
    <row r="2221" spans="1:14" hidden="1" x14ac:dyDescent="0.2">
      <c r="A2221" t="s">
        <v>112</v>
      </c>
      <c r="B2221" t="s">
        <v>64</v>
      </c>
      <c r="C2221">
        <v>40</v>
      </c>
      <c r="D2221">
        <v>13483</v>
      </c>
      <c r="E2221">
        <v>14426</v>
      </c>
      <c r="F2221" s="1">
        <f>(Tabla9[[#This Row],[Best]]-Tabla9[[#This Row],[Bks]])/Tabla9[[#This Row],[Bks]]*100</f>
        <v>6.9939924349180451</v>
      </c>
      <c r="G2221">
        <v>14576.1</v>
      </c>
      <c r="H2221" s="1">
        <f>(Tabla9[[#This Row],[Avg]]-Tabla9[[#This Row],[Bks]])/Tabla9[[#This Row],[Bks]]*100</f>
        <v>8.1072461618334231</v>
      </c>
      <c r="I2221" s="1">
        <v>16021</v>
      </c>
      <c r="J2221">
        <v>16121.7</v>
      </c>
      <c r="K2221">
        <v>73584.88</v>
      </c>
      <c r="L2221">
        <v>401.92700000000002</v>
      </c>
      <c r="M2221">
        <v>115.4</v>
      </c>
      <c r="N2221">
        <v>115.1</v>
      </c>
    </row>
    <row r="2222" spans="1:14" hidden="1" x14ac:dyDescent="0.2">
      <c r="A2222" t="s">
        <v>112</v>
      </c>
      <c r="B2222" t="s">
        <v>64</v>
      </c>
      <c r="C2222">
        <v>41</v>
      </c>
      <c r="D2222">
        <v>13081</v>
      </c>
      <c r="E2222">
        <v>13970</v>
      </c>
      <c r="F2222" s="1">
        <f>(Tabla9[[#This Row],[Best]]-Tabla9[[#This Row],[Bks]])/Tabla9[[#This Row],[Bks]]*100</f>
        <v>6.7961165048543686</v>
      </c>
      <c r="G2222">
        <v>14079.7</v>
      </c>
      <c r="H2222" s="1">
        <f>(Tabla9[[#This Row],[Avg]]-Tabla9[[#This Row],[Bks]])/Tabla9[[#This Row],[Bks]]*100</f>
        <v>7.6347374053971464</v>
      </c>
      <c r="I2222" s="1">
        <v>15597</v>
      </c>
      <c r="J2222">
        <v>15645.3</v>
      </c>
      <c r="K2222">
        <v>67726.786999999997</v>
      </c>
      <c r="L2222">
        <v>401.4973</v>
      </c>
      <c r="M2222">
        <v>127.2</v>
      </c>
      <c r="N2222">
        <v>127.1</v>
      </c>
    </row>
    <row r="2223" spans="1:14" hidden="1" x14ac:dyDescent="0.2">
      <c r="A2223" t="s">
        <v>112</v>
      </c>
      <c r="B2223" t="s">
        <v>64</v>
      </c>
      <c r="C2223">
        <v>42</v>
      </c>
      <c r="D2223">
        <v>13482</v>
      </c>
      <c r="E2223">
        <v>14369</v>
      </c>
      <c r="F2223" s="1">
        <f>(Tabla9[[#This Row],[Best]]-Tabla9[[#This Row],[Bks]])/Tabla9[[#This Row],[Bks]]*100</f>
        <v>6.5791425604509719</v>
      </c>
      <c r="G2223">
        <v>14610.7</v>
      </c>
      <c r="H2223" s="1">
        <f>(Tabla9[[#This Row],[Avg]]-Tabla9[[#This Row],[Bks]])/Tabla9[[#This Row],[Bks]]*100</f>
        <v>8.3719032784453411</v>
      </c>
      <c r="I2223" s="1">
        <v>16068</v>
      </c>
      <c r="J2223">
        <v>16120.7</v>
      </c>
      <c r="K2223">
        <v>69658.758000000002</v>
      </c>
      <c r="L2223">
        <v>401.96529999999899</v>
      </c>
      <c r="M2223">
        <v>126.3</v>
      </c>
      <c r="N2223">
        <v>126</v>
      </c>
    </row>
    <row r="2224" spans="1:14" hidden="1" x14ac:dyDescent="0.2">
      <c r="A2224" t="s">
        <v>112</v>
      </c>
      <c r="B2224" t="s">
        <v>64</v>
      </c>
      <c r="C2224">
        <v>43</v>
      </c>
      <c r="D2224">
        <v>13250</v>
      </c>
      <c r="E2224">
        <v>14167</v>
      </c>
      <c r="F2224" s="1">
        <f>(Tabla9[[#This Row],[Best]]-Tabla9[[#This Row],[Bks]])/Tabla9[[#This Row],[Bks]]*100</f>
        <v>6.9207547169811328</v>
      </c>
      <c r="G2224">
        <v>14236.2</v>
      </c>
      <c r="H2224" s="1">
        <f>(Tabla9[[#This Row],[Avg]]-Tabla9[[#This Row],[Bks]])/Tabla9[[#This Row],[Bks]]*100</f>
        <v>7.4430188679245335</v>
      </c>
      <c r="I2224" s="1">
        <v>15813</v>
      </c>
      <c r="J2224">
        <v>15881.3</v>
      </c>
      <c r="K2224">
        <v>64141.665000000001</v>
      </c>
      <c r="L2224">
        <v>401.55200000000002</v>
      </c>
      <c r="M2224">
        <v>146.1</v>
      </c>
      <c r="N2224">
        <v>145.69999999999999</v>
      </c>
    </row>
    <row r="2225" spans="1:14" hidden="1" x14ac:dyDescent="0.2">
      <c r="A2225" t="s">
        <v>112</v>
      </c>
      <c r="B2225" t="s">
        <v>64</v>
      </c>
      <c r="C2225">
        <v>44</v>
      </c>
      <c r="D2225">
        <v>12510</v>
      </c>
      <c r="E2225">
        <v>13148</v>
      </c>
      <c r="F2225" s="1">
        <f>(Tabla9[[#This Row],[Best]]-Tabla9[[#This Row],[Bks]])/Tabla9[[#This Row],[Bks]]*100</f>
        <v>5.0999200639488409</v>
      </c>
      <c r="G2225">
        <v>13309.2</v>
      </c>
      <c r="H2225" s="1">
        <f>(Tabla9[[#This Row],[Avg]]-Tabla9[[#This Row],[Bks]])/Tabla9[[#This Row],[Bks]]*100</f>
        <v>6.3884892086331</v>
      </c>
      <c r="I2225" s="1">
        <v>14926</v>
      </c>
      <c r="J2225">
        <v>14968.8</v>
      </c>
      <c r="K2225">
        <v>59720.94</v>
      </c>
      <c r="L2225">
        <v>401.28789999999998</v>
      </c>
      <c r="M2225">
        <v>159.69999999999999</v>
      </c>
      <c r="N2225">
        <v>159.30000000000001</v>
      </c>
    </row>
    <row r="2226" spans="1:14" hidden="1" x14ac:dyDescent="0.2">
      <c r="A2226" t="s">
        <v>112</v>
      </c>
      <c r="B2226" t="s">
        <v>64</v>
      </c>
      <c r="C2226">
        <v>45</v>
      </c>
      <c r="D2226">
        <v>12826</v>
      </c>
      <c r="E2226">
        <v>13453</v>
      </c>
      <c r="F2226" s="1">
        <f>(Tabla9[[#This Row],[Best]]-Tabla9[[#This Row],[Bks]])/Tabla9[[#This Row],[Bks]]*100</f>
        <v>4.8885077186963981</v>
      </c>
      <c r="G2226">
        <v>13607.6</v>
      </c>
      <c r="H2226" s="1">
        <f>(Tabla9[[#This Row],[Avg]]-Tabla9[[#This Row],[Bks]])/Tabla9[[#This Row],[Bks]]*100</f>
        <v>6.0938718228598194</v>
      </c>
      <c r="I2226" s="1">
        <v>15088</v>
      </c>
      <c r="J2226">
        <v>15233.8</v>
      </c>
      <c r="K2226">
        <v>60350.186999999998</v>
      </c>
      <c r="L2226">
        <v>400.96510000000001</v>
      </c>
      <c r="M2226">
        <v>161.1</v>
      </c>
      <c r="N2226">
        <v>161</v>
      </c>
    </row>
    <row r="2227" spans="1:14" hidden="1" x14ac:dyDescent="0.2">
      <c r="A2227" t="s">
        <v>112</v>
      </c>
      <c r="B2227" t="s">
        <v>64</v>
      </c>
      <c r="C2227">
        <v>46</v>
      </c>
      <c r="D2227">
        <v>13374</v>
      </c>
      <c r="E2227">
        <v>14482</v>
      </c>
      <c r="F2227" s="1">
        <f>(Tabla9[[#This Row],[Best]]-Tabla9[[#This Row],[Bks]])/Tabla9[[#This Row],[Bks]]*100</f>
        <v>8.2847315687154186</v>
      </c>
      <c r="G2227">
        <v>14592.7</v>
      </c>
      <c r="H2227" s="1">
        <f>(Tabla9[[#This Row],[Avg]]-Tabla9[[#This Row],[Bks]])/Tabla9[[#This Row],[Bks]]*100</f>
        <v>9.1124570061313062</v>
      </c>
      <c r="I2227" s="1">
        <v>15976</v>
      </c>
      <c r="J2227">
        <v>16035</v>
      </c>
      <c r="K2227">
        <v>66580.854000000007</v>
      </c>
      <c r="L2227">
        <v>401.82260000000002</v>
      </c>
      <c r="M2227">
        <v>123.1</v>
      </c>
      <c r="N2227">
        <v>122.2</v>
      </c>
    </row>
    <row r="2228" spans="1:14" hidden="1" x14ac:dyDescent="0.2">
      <c r="A2228" t="s">
        <v>112</v>
      </c>
      <c r="B2228" t="s">
        <v>64</v>
      </c>
      <c r="C2228">
        <v>47</v>
      </c>
      <c r="D2228">
        <v>14166</v>
      </c>
      <c r="E2228">
        <v>15378</v>
      </c>
      <c r="F2228" s="1">
        <f>(Tabla9[[#This Row],[Best]]-Tabla9[[#This Row],[Bks]])/Tabla9[[#This Row],[Bks]]*100</f>
        <v>8.5556967386700542</v>
      </c>
      <c r="G2228">
        <v>15499.5</v>
      </c>
      <c r="H2228" s="1">
        <f>(Tabla9[[#This Row],[Avg]]-Tabla9[[#This Row],[Bks]])/Tabla9[[#This Row],[Bks]]*100</f>
        <v>9.4133841592545533</v>
      </c>
      <c r="I2228" s="1">
        <v>16837</v>
      </c>
      <c r="J2228">
        <v>16986</v>
      </c>
      <c r="K2228">
        <v>74355.327999999994</v>
      </c>
      <c r="L2228">
        <v>402.43619999999999</v>
      </c>
      <c r="M2228">
        <v>114</v>
      </c>
      <c r="N2228">
        <v>113.6</v>
      </c>
    </row>
    <row r="2229" spans="1:14" hidden="1" x14ac:dyDescent="0.2">
      <c r="A2229" t="s">
        <v>112</v>
      </c>
      <c r="B2229" t="s">
        <v>64</v>
      </c>
      <c r="C2229">
        <v>48</v>
      </c>
      <c r="D2229">
        <v>13655</v>
      </c>
      <c r="E2229">
        <v>14799</v>
      </c>
      <c r="F2229" s="1">
        <f>(Tabla9[[#This Row],[Best]]-Tabla9[[#This Row],[Bks]])/Tabla9[[#This Row],[Bks]]*100</f>
        <v>8.3778835591358476</v>
      </c>
      <c r="G2229">
        <v>14951.6</v>
      </c>
      <c r="H2229" s="1">
        <f>(Tabla9[[#This Row],[Avg]]-Tabla9[[#This Row],[Bks]])/Tabla9[[#This Row],[Bks]]*100</f>
        <v>9.4954229220065933</v>
      </c>
      <c r="I2229" s="1">
        <v>16279</v>
      </c>
      <c r="J2229">
        <v>16355.5</v>
      </c>
      <c r="K2229">
        <v>73690.914999999994</v>
      </c>
      <c r="L2229">
        <v>401.76319999999998</v>
      </c>
      <c r="M2229">
        <v>111.3</v>
      </c>
      <c r="N2229">
        <v>110.9</v>
      </c>
    </row>
    <row r="2230" spans="1:14" hidden="1" x14ac:dyDescent="0.2">
      <c r="A2230" t="s">
        <v>112</v>
      </c>
      <c r="B2230" t="s">
        <v>64</v>
      </c>
      <c r="C2230">
        <v>49</v>
      </c>
      <c r="D2230">
        <v>13813</v>
      </c>
      <c r="E2230">
        <v>14960</v>
      </c>
      <c r="F2230" s="1">
        <f>(Tabla9[[#This Row],[Best]]-Tabla9[[#This Row],[Bks]])/Tabla9[[#This Row],[Bks]]*100</f>
        <v>8.3037718091652799</v>
      </c>
      <c r="G2230">
        <v>15077.2</v>
      </c>
      <c r="H2230" s="1">
        <f>(Tabla9[[#This Row],[Avg]]-Tabla9[[#This Row],[Bks]])/Tabla9[[#This Row],[Bks]]*100</f>
        <v>9.1522478824296005</v>
      </c>
      <c r="I2230" s="1">
        <v>16435</v>
      </c>
      <c r="J2230">
        <v>16542</v>
      </c>
      <c r="K2230">
        <v>67052.572</v>
      </c>
      <c r="L2230">
        <v>402.23480000000001</v>
      </c>
      <c r="M2230">
        <v>106</v>
      </c>
      <c r="N2230">
        <v>105.6</v>
      </c>
    </row>
    <row r="2231" spans="1:14" hidden="1" x14ac:dyDescent="0.2">
      <c r="A2231" t="s">
        <v>112</v>
      </c>
      <c r="B2231" t="s">
        <v>64</v>
      </c>
      <c r="C2231">
        <v>50</v>
      </c>
      <c r="D2231">
        <v>13468</v>
      </c>
      <c r="E2231">
        <v>14494</v>
      </c>
      <c r="F2231" s="1">
        <f>(Tabla9[[#This Row],[Best]]-Tabla9[[#This Row],[Bks]])/Tabla9[[#This Row],[Bks]]*100</f>
        <v>7.6180576180576178</v>
      </c>
      <c r="G2231">
        <v>14611.2</v>
      </c>
      <c r="H2231" s="1">
        <f>(Tabla9[[#This Row],[Avg]]-Tabla9[[#This Row],[Bks]])/Tabla9[[#This Row],[Bks]]*100</f>
        <v>8.4882684882684938</v>
      </c>
      <c r="I2231" s="1">
        <v>16027</v>
      </c>
      <c r="J2231">
        <v>16077.6</v>
      </c>
      <c r="K2231">
        <v>75693.839000000007</v>
      </c>
      <c r="L2231">
        <v>401.78469999999999</v>
      </c>
      <c r="M2231">
        <v>118.5</v>
      </c>
      <c r="N2231">
        <v>118.3</v>
      </c>
    </row>
    <row r="2232" spans="1:14" hidden="1" x14ac:dyDescent="0.2">
      <c r="A2232" t="s">
        <v>112</v>
      </c>
      <c r="B2232" t="s">
        <v>64</v>
      </c>
      <c r="C2232">
        <v>51</v>
      </c>
      <c r="D2232">
        <v>13665</v>
      </c>
      <c r="E2232">
        <v>14812</v>
      </c>
      <c r="F2232" s="1">
        <f>(Tabla9[[#This Row],[Best]]-Tabla9[[#This Row],[Bks]])/Tabla9[[#This Row],[Bks]]*100</f>
        <v>8.3937065495792176</v>
      </c>
      <c r="G2232">
        <v>14935.2</v>
      </c>
      <c r="H2232" s="1">
        <f>(Tabla9[[#This Row],[Avg]]-Tabla9[[#This Row],[Bks]])/Tabla9[[#This Row],[Bks]]*100</f>
        <v>9.2952799121844176</v>
      </c>
      <c r="I2232" s="1">
        <v>16190</v>
      </c>
      <c r="J2232">
        <v>16296.4</v>
      </c>
      <c r="K2232">
        <v>70508.187000000005</v>
      </c>
      <c r="L2232">
        <v>402.48079999999999</v>
      </c>
      <c r="M2232">
        <v>94.6</v>
      </c>
      <c r="N2232">
        <v>94.4</v>
      </c>
    </row>
    <row r="2233" spans="1:14" hidden="1" x14ac:dyDescent="0.2">
      <c r="A2233" t="s">
        <v>112</v>
      </c>
      <c r="B2233" t="s">
        <v>64</v>
      </c>
      <c r="C2233">
        <v>52</v>
      </c>
      <c r="D2233">
        <v>13437</v>
      </c>
      <c r="E2233">
        <v>14569</v>
      </c>
      <c r="F2233" s="1">
        <f>(Tabla9[[#This Row],[Best]]-Tabla9[[#This Row],[Bks]])/Tabla9[[#This Row],[Bks]]*100</f>
        <v>8.4244995162610703</v>
      </c>
      <c r="G2233">
        <v>14667.3</v>
      </c>
      <c r="H2233" s="1">
        <f>(Tabla9[[#This Row],[Avg]]-Tabla9[[#This Row],[Bks]])/Tabla9[[#This Row],[Bks]]*100</f>
        <v>9.1560616208975176</v>
      </c>
      <c r="I2233" s="1">
        <v>15968</v>
      </c>
      <c r="J2233">
        <v>16044.4</v>
      </c>
      <c r="K2233">
        <v>69018.92</v>
      </c>
      <c r="L2233">
        <v>403.0822</v>
      </c>
      <c r="M2233">
        <v>103.5</v>
      </c>
      <c r="N2233">
        <v>102.9</v>
      </c>
    </row>
    <row r="2234" spans="1:14" hidden="1" x14ac:dyDescent="0.2">
      <c r="A2234" t="s">
        <v>112</v>
      </c>
      <c r="B2234" t="s">
        <v>64</v>
      </c>
      <c r="C2234">
        <v>53</v>
      </c>
      <c r="D2234">
        <v>13500</v>
      </c>
      <c r="E2234">
        <v>14668</v>
      </c>
      <c r="F2234" s="1">
        <f>(Tabla9[[#This Row],[Best]]-Tabla9[[#This Row],[Bks]])/Tabla9[[#This Row],[Bks]]*100</f>
        <v>8.6518518518518519</v>
      </c>
      <c r="G2234">
        <v>14813.8</v>
      </c>
      <c r="H2234" s="1">
        <f>(Tabla9[[#This Row],[Avg]]-Tabla9[[#This Row],[Bks]])/Tabla9[[#This Row],[Bks]]*100</f>
        <v>9.7318518518518466</v>
      </c>
      <c r="I2234" s="1">
        <v>16030</v>
      </c>
      <c r="J2234">
        <v>16127.4</v>
      </c>
      <c r="K2234">
        <v>69150.012000000002</v>
      </c>
      <c r="L2234">
        <v>401.49290000000002</v>
      </c>
      <c r="M2234">
        <v>96.6</v>
      </c>
      <c r="N2234">
        <v>96.5</v>
      </c>
    </row>
    <row r="2235" spans="1:14" hidden="1" x14ac:dyDescent="0.2">
      <c r="A2235" t="s">
        <v>112</v>
      </c>
      <c r="B2235" t="s">
        <v>64</v>
      </c>
      <c r="C2235">
        <v>54</v>
      </c>
      <c r="D2235">
        <v>13350</v>
      </c>
      <c r="E2235">
        <v>14417</v>
      </c>
      <c r="F2235" s="1">
        <f>(Tabla9[[#This Row],[Best]]-Tabla9[[#This Row],[Bks]])/Tabla9[[#This Row],[Bks]]*100</f>
        <v>7.9925093632958797</v>
      </c>
      <c r="G2235">
        <v>14585.2</v>
      </c>
      <c r="H2235" s="1">
        <f>(Tabla9[[#This Row],[Avg]]-Tabla9[[#This Row],[Bks]])/Tabla9[[#This Row],[Bks]]*100</f>
        <v>9.2524344569288441</v>
      </c>
      <c r="I2235" s="1">
        <v>15936</v>
      </c>
      <c r="J2235">
        <v>15981.1</v>
      </c>
      <c r="K2235">
        <v>63686.54</v>
      </c>
      <c r="L2235">
        <v>401.5188</v>
      </c>
      <c r="M2235">
        <v>111.5</v>
      </c>
      <c r="N2235">
        <v>110.8</v>
      </c>
    </row>
    <row r="2236" spans="1:14" hidden="1" x14ac:dyDescent="0.2">
      <c r="A2236" t="s">
        <v>112</v>
      </c>
      <c r="B2236" t="s">
        <v>64</v>
      </c>
      <c r="C2236">
        <v>55</v>
      </c>
      <c r="D2236">
        <v>13306</v>
      </c>
      <c r="E2236">
        <v>14334</v>
      </c>
      <c r="F2236" s="1">
        <f>(Tabla9[[#This Row],[Best]]-Tabla9[[#This Row],[Bks]])/Tabla9[[#This Row],[Bks]]*100</f>
        <v>7.7258379678340594</v>
      </c>
      <c r="G2236">
        <v>14468</v>
      </c>
      <c r="H2236" s="1">
        <f>(Tabla9[[#This Row],[Avg]]-Tabla9[[#This Row],[Bks]])/Tabla9[[#This Row],[Bks]]*100</f>
        <v>8.7329024500225465</v>
      </c>
      <c r="I2236" s="1">
        <v>15726</v>
      </c>
      <c r="J2236">
        <v>15854.8</v>
      </c>
      <c r="K2236">
        <v>63858.820999999902</v>
      </c>
      <c r="L2236">
        <v>402.3107</v>
      </c>
      <c r="M2236">
        <v>107.9</v>
      </c>
      <c r="N2236">
        <v>107.7</v>
      </c>
    </row>
    <row r="2237" spans="1:14" hidden="1" x14ac:dyDescent="0.2">
      <c r="A2237" t="s">
        <v>112</v>
      </c>
      <c r="B2237" t="s">
        <v>64</v>
      </c>
      <c r="C2237">
        <v>56</v>
      </c>
      <c r="D2237">
        <v>13339</v>
      </c>
      <c r="E2237">
        <v>14361</v>
      </c>
      <c r="F2237" s="1">
        <f>(Tabla9[[#This Row],[Best]]-Tabla9[[#This Row],[Bks]])/Tabla9[[#This Row],[Bks]]*100</f>
        <v>7.6617437589024657</v>
      </c>
      <c r="G2237">
        <v>14507.9</v>
      </c>
      <c r="H2237" s="1">
        <f>(Tabla9[[#This Row],[Avg]]-Tabla9[[#This Row],[Bks]])/Tabla9[[#This Row],[Bks]]*100</f>
        <v>8.7630257140715173</v>
      </c>
      <c r="I2237" s="1">
        <v>15920</v>
      </c>
      <c r="J2237">
        <v>15965.2</v>
      </c>
      <c r="K2237">
        <v>68327.381999999998</v>
      </c>
      <c r="L2237">
        <v>402.31369999999998</v>
      </c>
      <c r="M2237">
        <v>118</v>
      </c>
      <c r="N2237">
        <v>117.5</v>
      </c>
    </row>
    <row r="2238" spans="1:14" hidden="1" x14ac:dyDescent="0.2">
      <c r="A2238" t="s">
        <v>112</v>
      </c>
      <c r="B2238" t="s">
        <v>64</v>
      </c>
      <c r="C2238">
        <v>57</v>
      </c>
      <c r="D2238">
        <v>13389</v>
      </c>
      <c r="E2238">
        <v>14294</v>
      </c>
      <c r="F2238" s="1">
        <f>(Tabla9[[#This Row],[Best]]-Tabla9[[#This Row],[Bks]])/Tabla9[[#This Row],[Bks]]*100</f>
        <v>6.7592800059750546</v>
      </c>
      <c r="G2238">
        <v>14470</v>
      </c>
      <c r="H2238" s="1">
        <f>(Tabla9[[#This Row],[Avg]]-Tabla9[[#This Row],[Bks]])/Tabla9[[#This Row],[Bks]]*100</f>
        <v>8.0737919187392642</v>
      </c>
      <c r="I2238" s="1">
        <v>15893</v>
      </c>
      <c r="J2238">
        <v>15997</v>
      </c>
      <c r="K2238">
        <v>63249.6709999999</v>
      </c>
      <c r="L2238">
        <v>402.78049999999899</v>
      </c>
      <c r="M2238">
        <v>116.5</v>
      </c>
      <c r="N2238">
        <v>116.4</v>
      </c>
    </row>
    <row r="2239" spans="1:14" hidden="1" x14ac:dyDescent="0.2">
      <c r="A2239" t="s">
        <v>112</v>
      </c>
      <c r="B2239" t="s">
        <v>64</v>
      </c>
      <c r="C2239">
        <v>58</v>
      </c>
      <c r="D2239">
        <v>13885</v>
      </c>
      <c r="E2239">
        <v>15074</v>
      </c>
      <c r="F2239" s="1">
        <f>(Tabla9[[#This Row],[Best]]-Tabla9[[#This Row],[Bks]])/Tabla9[[#This Row],[Bks]]*100</f>
        <v>8.5631976953546989</v>
      </c>
      <c r="G2239">
        <v>15272.4</v>
      </c>
      <c r="H2239" s="1">
        <f>(Tabla9[[#This Row],[Avg]]-Tabla9[[#This Row],[Bks]])/Tabla9[[#This Row],[Bks]]*100</f>
        <v>9.9920777817788942</v>
      </c>
      <c r="I2239" s="1">
        <v>16544</v>
      </c>
      <c r="J2239">
        <v>16628.900000000001</v>
      </c>
      <c r="K2239">
        <v>73448.964000000007</v>
      </c>
      <c r="L2239">
        <v>401.36859999999899</v>
      </c>
      <c r="M2239">
        <v>92.6</v>
      </c>
      <c r="N2239">
        <v>92.4</v>
      </c>
    </row>
    <row r="2240" spans="1:14" hidden="1" x14ac:dyDescent="0.2">
      <c r="A2240" t="s">
        <v>112</v>
      </c>
      <c r="B2240" t="s">
        <v>64</v>
      </c>
      <c r="C2240">
        <v>59</v>
      </c>
      <c r="D2240">
        <v>13181</v>
      </c>
      <c r="E2240">
        <v>14086</v>
      </c>
      <c r="F2240" s="1">
        <f>(Tabla9[[#This Row],[Best]]-Tabla9[[#This Row],[Bks]])/Tabla9[[#This Row],[Bks]]*100</f>
        <v>6.8659434033836577</v>
      </c>
      <c r="G2240">
        <v>14236.3</v>
      </c>
      <c r="H2240" s="1">
        <f>(Tabla9[[#This Row],[Avg]]-Tabla9[[#This Row],[Bks]])/Tabla9[[#This Row],[Bks]]*100</f>
        <v>8.0062210757909043</v>
      </c>
      <c r="I2240" s="1">
        <v>15668</v>
      </c>
      <c r="J2240">
        <v>15757.8</v>
      </c>
      <c r="K2240">
        <v>64758.1</v>
      </c>
      <c r="L2240">
        <v>401.35739999999998</v>
      </c>
      <c r="M2240">
        <v>126.5</v>
      </c>
      <c r="N2240">
        <v>126.1</v>
      </c>
    </row>
    <row r="2241" spans="1:14" hidden="1" x14ac:dyDescent="0.2">
      <c r="A2241" t="s">
        <v>112</v>
      </c>
      <c r="B2241" t="s">
        <v>64</v>
      </c>
      <c r="C2241">
        <v>60</v>
      </c>
      <c r="D2241">
        <v>13273</v>
      </c>
      <c r="E2241">
        <v>14297</v>
      </c>
      <c r="F2241" s="1">
        <f>(Tabla9[[#This Row],[Best]]-Tabla9[[#This Row],[Bks]])/Tabla9[[#This Row],[Bks]]*100</f>
        <v>7.7149099676034059</v>
      </c>
      <c r="G2241">
        <v>14400.5</v>
      </c>
      <c r="H2241" s="1">
        <f>(Tabla9[[#This Row],[Avg]]-Tabla9[[#This Row],[Bks]])/Tabla9[[#This Row],[Bks]]*100</f>
        <v>8.4946884653055061</v>
      </c>
      <c r="I2241" s="1">
        <v>15763</v>
      </c>
      <c r="J2241">
        <v>15863.7</v>
      </c>
      <c r="K2241">
        <v>67626.476999999999</v>
      </c>
      <c r="L2241">
        <v>401.51100000000002</v>
      </c>
      <c r="M2241">
        <v>114.9</v>
      </c>
      <c r="N2241">
        <v>114.7</v>
      </c>
    </row>
    <row r="2242" spans="1:14" hidden="1" x14ac:dyDescent="0.2">
      <c r="A2242" t="s">
        <v>112</v>
      </c>
      <c r="B2242" t="s">
        <v>64</v>
      </c>
      <c r="C2242">
        <v>61</v>
      </c>
      <c r="D2242">
        <v>13134</v>
      </c>
      <c r="E2242">
        <v>14042</v>
      </c>
      <c r="F2242" s="1">
        <f>(Tabla9[[#This Row],[Best]]-Tabla9[[#This Row],[Bks]])/Tabla9[[#This Row],[Bks]]*100</f>
        <v>6.9133546520481186</v>
      </c>
      <c r="G2242">
        <v>14097.7</v>
      </c>
      <c r="H2242" s="1">
        <f>(Tabla9[[#This Row],[Avg]]-Tabla9[[#This Row],[Bks]])/Tabla9[[#This Row],[Bks]]*100</f>
        <v>7.3374447997563621</v>
      </c>
      <c r="I2242" s="1">
        <v>15565</v>
      </c>
      <c r="J2242">
        <v>15686</v>
      </c>
      <c r="K2242">
        <v>64395.81</v>
      </c>
      <c r="L2242">
        <v>401.20119999999997</v>
      </c>
      <c r="M2242">
        <v>124.7</v>
      </c>
      <c r="N2242">
        <v>124.4</v>
      </c>
    </row>
    <row r="2243" spans="1:14" hidden="1" x14ac:dyDescent="0.2">
      <c r="A2243" t="s">
        <v>112</v>
      </c>
      <c r="B2243" t="s">
        <v>64</v>
      </c>
      <c r="C2243">
        <v>62</v>
      </c>
      <c r="D2243">
        <v>13159</v>
      </c>
      <c r="E2243">
        <v>14004</v>
      </c>
      <c r="F2243" s="1">
        <f>(Tabla9[[#This Row],[Best]]-Tabla9[[#This Row],[Bks]])/Tabla9[[#This Row],[Bks]]*100</f>
        <v>6.4214605973098262</v>
      </c>
      <c r="G2243">
        <v>14237</v>
      </c>
      <c r="H2243" s="1">
        <f>(Tabla9[[#This Row],[Avg]]-Tabla9[[#This Row],[Bks]])/Tabla9[[#This Row],[Bks]]*100</f>
        <v>8.1921118626035412</v>
      </c>
      <c r="I2243" s="1">
        <v>15681</v>
      </c>
      <c r="J2243">
        <v>15748.4</v>
      </c>
      <c r="K2243">
        <v>61898.517999999996</v>
      </c>
      <c r="L2243">
        <v>401.91079999999999</v>
      </c>
      <c r="M2243">
        <v>129.9</v>
      </c>
      <c r="N2243">
        <v>129.5</v>
      </c>
    </row>
    <row r="2244" spans="1:14" hidden="1" x14ac:dyDescent="0.2">
      <c r="A2244" t="s">
        <v>112</v>
      </c>
      <c r="B2244" t="s">
        <v>64</v>
      </c>
      <c r="C2244">
        <v>63</v>
      </c>
      <c r="D2244">
        <v>13458</v>
      </c>
      <c r="E2244">
        <v>14593</v>
      </c>
      <c r="F2244" s="1">
        <f>(Tabla9[[#This Row],[Best]]-Tabla9[[#This Row],[Bks]])/Tabla9[[#This Row],[Bks]]*100</f>
        <v>8.4336454153663247</v>
      </c>
      <c r="G2244">
        <v>14690.3</v>
      </c>
      <c r="H2244" s="1">
        <f>(Tabla9[[#This Row],[Avg]]-Tabla9[[#This Row],[Bks]])/Tabla9[[#This Row],[Bks]]*100</f>
        <v>9.1566354584633629</v>
      </c>
      <c r="I2244" s="1">
        <v>15881</v>
      </c>
      <c r="J2244">
        <v>16019.1</v>
      </c>
      <c r="K2244">
        <v>69824.214000000007</v>
      </c>
      <c r="L2244">
        <v>402.346599999999</v>
      </c>
      <c r="M2244">
        <v>102.6</v>
      </c>
      <c r="N2244">
        <v>102.3</v>
      </c>
    </row>
    <row r="2245" spans="1:14" hidden="1" x14ac:dyDescent="0.2">
      <c r="A2245" t="s">
        <v>112</v>
      </c>
      <c r="B2245" t="s">
        <v>64</v>
      </c>
      <c r="C2245">
        <v>64</v>
      </c>
      <c r="D2245">
        <v>12763</v>
      </c>
      <c r="E2245">
        <v>13457</v>
      </c>
      <c r="F2245" s="1">
        <f>(Tabla9[[#This Row],[Best]]-Tabla9[[#This Row],[Bks]])/Tabla9[[#This Row],[Bks]]*100</f>
        <v>5.4375930423881531</v>
      </c>
      <c r="G2245">
        <v>13529.2</v>
      </c>
      <c r="H2245" s="1">
        <f>(Tabla9[[#This Row],[Avg]]-Tabla9[[#This Row],[Bks]])/Tabla9[[#This Row],[Bks]]*100</f>
        <v>6.0032907623599518</v>
      </c>
      <c r="I2245" s="1">
        <v>15132</v>
      </c>
      <c r="J2245">
        <v>15212.4</v>
      </c>
      <c r="K2245">
        <v>59135.101999999999</v>
      </c>
      <c r="L2245">
        <v>401.15940000000001</v>
      </c>
      <c r="M2245">
        <v>145.1</v>
      </c>
      <c r="N2245">
        <v>144.69999999999999</v>
      </c>
    </row>
    <row r="2246" spans="1:14" hidden="1" x14ac:dyDescent="0.2">
      <c r="A2246" t="s">
        <v>112</v>
      </c>
      <c r="B2246" t="s">
        <v>64</v>
      </c>
      <c r="C2246">
        <v>65</v>
      </c>
      <c r="D2246">
        <v>13255</v>
      </c>
      <c r="E2246">
        <v>14245</v>
      </c>
      <c r="F2246" s="1">
        <f>(Tabla9[[#This Row],[Best]]-Tabla9[[#This Row],[Bks]])/Tabla9[[#This Row],[Bks]]*100</f>
        <v>7.4688796680497926</v>
      </c>
      <c r="G2246">
        <v>14342.9</v>
      </c>
      <c r="H2246" s="1">
        <f>(Tabla9[[#This Row],[Avg]]-Tabla9[[#This Row],[Bks]])/Tabla9[[#This Row],[Bks]]*100</f>
        <v>8.2074688796680473</v>
      </c>
      <c r="I2246" s="1">
        <v>15762</v>
      </c>
      <c r="J2246">
        <v>15826.4</v>
      </c>
      <c r="K2246">
        <v>61253.855999999898</v>
      </c>
      <c r="L2246">
        <v>401.8793</v>
      </c>
      <c r="M2246">
        <v>121.4</v>
      </c>
      <c r="N2246">
        <v>120.9</v>
      </c>
    </row>
    <row r="2247" spans="1:14" hidden="1" x14ac:dyDescent="0.2">
      <c r="A2247" t="s">
        <v>112</v>
      </c>
      <c r="B2247" t="s">
        <v>64</v>
      </c>
      <c r="C2247">
        <v>66</v>
      </c>
      <c r="D2247">
        <v>13936</v>
      </c>
      <c r="E2247">
        <v>15204</v>
      </c>
      <c r="F2247" s="1">
        <f>(Tabla9[[#This Row],[Best]]-Tabla9[[#This Row],[Bks]])/Tabla9[[#This Row],[Bks]]*100</f>
        <v>9.0987370838117094</v>
      </c>
      <c r="G2247">
        <v>15307.4</v>
      </c>
      <c r="H2247" s="1">
        <f>(Tabla9[[#This Row],[Avg]]-Tabla9[[#This Row],[Bks]])/Tabla9[[#This Row],[Bks]]*100</f>
        <v>9.840700344431685</v>
      </c>
      <c r="I2247" s="1">
        <v>16601</v>
      </c>
      <c r="J2247">
        <v>16671.8</v>
      </c>
      <c r="K2247">
        <v>76510.150999999998</v>
      </c>
      <c r="L2247">
        <v>401.83010000000002</v>
      </c>
      <c r="M2247">
        <v>107.2</v>
      </c>
      <c r="N2247">
        <v>106.6</v>
      </c>
    </row>
    <row r="2248" spans="1:14" hidden="1" x14ac:dyDescent="0.2">
      <c r="A2248" t="s">
        <v>112</v>
      </c>
      <c r="B2248" t="s">
        <v>64</v>
      </c>
      <c r="C2248">
        <v>67</v>
      </c>
      <c r="D2248">
        <v>13218</v>
      </c>
      <c r="E2248">
        <v>14162</v>
      </c>
      <c r="F2248" s="1">
        <f>(Tabla9[[#This Row],[Best]]-Tabla9[[#This Row],[Bks]])/Tabla9[[#This Row],[Bks]]*100</f>
        <v>7.1417763655621123</v>
      </c>
      <c r="G2248">
        <v>14297.5</v>
      </c>
      <c r="H2248" s="1">
        <f>(Tabla9[[#This Row],[Avg]]-Tabla9[[#This Row],[Bks]])/Tabla9[[#This Row],[Bks]]*100</f>
        <v>8.1668936298986239</v>
      </c>
      <c r="I2248" s="1">
        <v>15662</v>
      </c>
      <c r="J2248">
        <v>15766.3</v>
      </c>
      <c r="K2248">
        <v>69209.955000000002</v>
      </c>
      <c r="L2248">
        <v>401.93169999999998</v>
      </c>
      <c r="M2248">
        <v>120.5</v>
      </c>
      <c r="N2248">
        <v>120.1</v>
      </c>
    </row>
    <row r="2249" spans="1:14" hidden="1" x14ac:dyDescent="0.2">
      <c r="A2249" t="s">
        <v>112</v>
      </c>
      <c r="B2249" t="s">
        <v>64</v>
      </c>
      <c r="C2249">
        <v>68</v>
      </c>
      <c r="D2249">
        <v>12963</v>
      </c>
      <c r="E2249">
        <v>13674</v>
      </c>
      <c r="F2249" s="1">
        <f>(Tabla9[[#This Row],[Best]]-Tabla9[[#This Row],[Bks]])/Tabla9[[#This Row],[Bks]]*100</f>
        <v>5.4848414718815093</v>
      </c>
      <c r="G2249">
        <v>13799.6</v>
      </c>
      <c r="H2249" s="1">
        <f>(Tabla9[[#This Row],[Avg]]-Tabla9[[#This Row],[Bks]])/Tabla9[[#This Row],[Bks]]*100</f>
        <v>6.4537529892771772</v>
      </c>
      <c r="I2249" s="1">
        <v>15292</v>
      </c>
      <c r="J2249">
        <v>15435.7</v>
      </c>
      <c r="K2249">
        <v>67423.233999999997</v>
      </c>
      <c r="L2249">
        <v>401.57579999999899</v>
      </c>
      <c r="M2249">
        <v>142.4</v>
      </c>
      <c r="N2249">
        <v>142.19999999999999</v>
      </c>
    </row>
    <row r="2250" spans="1:14" hidden="1" x14ac:dyDescent="0.2">
      <c r="A2250" t="s">
        <v>112</v>
      </c>
      <c r="B2250" t="s">
        <v>64</v>
      </c>
      <c r="C2250">
        <v>69</v>
      </c>
      <c r="D2250">
        <v>13256</v>
      </c>
      <c r="E2250">
        <v>14198</v>
      </c>
      <c r="F2250" s="1">
        <f>(Tabla9[[#This Row],[Best]]-Tabla9[[#This Row],[Bks]])/Tabla9[[#This Row],[Bks]]*100</f>
        <v>7.1062160531080263</v>
      </c>
      <c r="G2250">
        <v>14405.2</v>
      </c>
      <c r="H2250" s="1">
        <f>(Tabla9[[#This Row],[Avg]]-Tabla9[[#This Row],[Bks]])/Tabla9[[#This Row],[Bks]]*100</f>
        <v>8.6692818346409233</v>
      </c>
      <c r="I2250" s="1">
        <v>15776</v>
      </c>
      <c r="J2250">
        <v>15865.4</v>
      </c>
      <c r="K2250">
        <v>68086.638999999996</v>
      </c>
      <c r="L2250">
        <v>401.52139999999901</v>
      </c>
      <c r="M2250">
        <v>120.2</v>
      </c>
      <c r="N2250">
        <v>119.8</v>
      </c>
    </row>
    <row r="2251" spans="1:14" hidden="1" x14ac:dyDescent="0.2">
      <c r="A2251" t="s">
        <v>112</v>
      </c>
      <c r="B2251" t="s">
        <v>64</v>
      </c>
      <c r="C2251">
        <v>70</v>
      </c>
      <c r="D2251">
        <v>13269</v>
      </c>
      <c r="E2251">
        <v>14191</v>
      </c>
      <c r="F2251" s="1">
        <f>(Tabla9[[#This Row],[Best]]-Tabla9[[#This Row],[Bks]])/Tabla9[[#This Row],[Bks]]*100</f>
        <v>6.9485266410430331</v>
      </c>
      <c r="G2251">
        <v>14486.7</v>
      </c>
      <c r="H2251" s="1">
        <f>(Tabla9[[#This Row],[Avg]]-Tabla9[[#This Row],[Bks]])/Tabla9[[#This Row],[Bks]]*100</f>
        <v>9.1770291657246261</v>
      </c>
      <c r="I2251" s="1">
        <v>15773</v>
      </c>
      <c r="J2251">
        <v>15856</v>
      </c>
      <c r="K2251">
        <v>69183.091</v>
      </c>
      <c r="L2251">
        <v>401.60199999999998</v>
      </c>
      <c r="M2251">
        <v>107.1</v>
      </c>
      <c r="N2251">
        <v>106.8</v>
      </c>
    </row>
    <row r="2252" spans="1:14" hidden="1" x14ac:dyDescent="0.2">
      <c r="A2252" t="s">
        <v>112</v>
      </c>
      <c r="B2252" t="s">
        <v>64</v>
      </c>
      <c r="C2252">
        <v>71</v>
      </c>
      <c r="D2252">
        <v>13072</v>
      </c>
      <c r="E2252">
        <v>13938</v>
      </c>
      <c r="F2252" s="1">
        <f>(Tabla9[[#This Row],[Best]]-Tabla9[[#This Row],[Bks]])/Tabla9[[#This Row],[Bks]]*100</f>
        <v>6.6248470012239906</v>
      </c>
      <c r="G2252">
        <v>14030.6</v>
      </c>
      <c r="H2252" s="1">
        <f>(Tabla9[[#This Row],[Avg]]-Tabla9[[#This Row],[Bks]])/Tabla9[[#This Row],[Bks]]*100</f>
        <v>7.33323133414933</v>
      </c>
      <c r="I2252" s="1">
        <v>15487</v>
      </c>
      <c r="J2252">
        <v>15560.9</v>
      </c>
      <c r="K2252">
        <v>66456.5</v>
      </c>
      <c r="L2252">
        <v>401.54599999999999</v>
      </c>
      <c r="M2252">
        <v>131.9</v>
      </c>
      <c r="N2252">
        <v>131.69999999999999</v>
      </c>
    </row>
    <row r="2253" spans="1:14" hidden="1" x14ac:dyDescent="0.2">
      <c r="A2253" t="s">
        <v>112</v>
      </c>
      <c r="B2253" t="s">
        <v>64</v>
      </c>
      <c r="C2253">
        <v>72</v>
      </c>
      <c r="D2253">
        <v>13383</v>
      </c>
      <c r="E2253">
        <v>14450</v>
      </c>
      <c r="F2253" s="1">
        <f>(Tabla9[[#This Row],[Best]]-Tabla9[[#This Row],[Bks]])/Tabla9[[#This Row],[Bks]]*100</f>
        <v>7.9728013151012478</v>
      </c>
      <c r="G2253">
        <v>14622.5</v>
      </c>
      <c r="H2253" s="1">
        <f>(Tabla9[[#This Row],[Avg]]-Tabla9[[#This Row],[Bks]])/Tabla9[[#This Row],[Bks]]*100</f>
        <v>9.2617499813195856</v>
      </c>
      <c r="I2253" s="1">
        <v>15916</v>
      </c>
      <c r="J2253">
        <v>16020.5</v>
      </c>
      <c r="K2253">
        <v>68318.758999999904</v>
      </c>
      <c r="L2253">
        <v>401.81349999999998</v>
      </c>
      <c r="M2253">
        <v>108.6</v>
      </c>
      <c r="N2253">
        <v>108.4</v>
      </c>
    </row>
    <row r="2254" spans="1:14" hidden="1" x14ac:dyDescent="0.2">
      <c r="A2254" t="s">
        <v>112</v>
      </c>
      <c r="B2254" t="s">
        <v>64</v>
      </c>
      <c r="C2254">
        <v>73</v>
      </c>
      <c r="D2254">
        <v>13679</v>
      </c>
      <c r="E2254">
        <v>14711</v>
      </c>
      <c r="F2254" s="1">
        <f>(Tabla9[[#This Row],[Best]]-Tabla9[[#This Row],[Bks]])/Tabla9[[#This Row],[Bks]]*100</f>
        <v>7.5444111411652903</v>
      </c>
      <c r="G2254">
        <v>14879.8</v>
      </c>
      <c r="H2254" s="1">
        <f>(Tabla9[[#This Row],[Avg]]-Tabla9[[#This Row],[Bks]])/Tabla9[[#This Row],[Bks]]*100</f>
        <v>8.7784194751078246</v>
      </c>
      <c r="I2254" s="1">
        <v>16348</v>
      </c>
      <c r="J2254">
        <v>16392.8</v>
      </c>
      <c r="K2254">
        <v>67900.732000000004</v>
      </c>
      <c r="L2254">
        <v>401.31650000000002</v>
      </c>
      <c r="M2254">
        <v>124.8</v>
      </c>
      <c r="N2254">
        <v>124.6</v>
      </c>
    </row>
    <row r="2255" spans="1:14" hidden="1" x14ac:dyDescent="0.2">
      <c r="A2255" t="s">
        <v>112</v>
      </c>
      <c r="B2255" t="s">
        <v>64</v>
      </c>
      <c r="C2255">
        <v>74</v>
      </c>
      <c r="D2255">
        <v>13732</v>
      </c>
      <c r="E2255">
        <v>14937</v>
      </c>
      <c r="F2255" s="1">
        <f>(Tabla9[[#This Row],[Best]]-Tabla9[[#This Row],[Bks]])/Tabla9[[#This Row],[Bks]]*100</f>
        <v>8.7751237984270318</v>
      </c>
      <c r="G2255">
        <v>15005.6</v>
      </c>
      <c r="H2255" s="1">
        <f>(Tabla9[[#This Row],[Avg]]-Tabla9[[#This Row],[Bks]])/Tabla9[[#This Row],[Bks]]*100</f>
        <v>9.2746868628022163</v>
      </c>
      <c r="I2255" s="1">
        <v>16338</v>
      </c>
      <c r="J2255">
        <v>16412.3</v>
      </c>
      <c r="K2255">
        <v>73163.240000000005</v>
      </c>
      <c r="L2255">
        <v>402.24180000000001</v>
      </c>
      <c r="M2255">
        <v>111.1</v>
      </c>
      <c r="N2255">
        <v>110.7</v>
      </c>
    </row>
    <row r="2256" spans="1:14" hidden="1" x14ac:dyDescent="0.2">
      <c r="A2256" t="s">
        <v>112</v>
      </c>
      <c r="B2256" t="s">
        <v>64</v>
      </c>
      <c r="C2256">
        <v>75</v>
      </c>
      <c r="D2256">
        <v>13204</v>
      </c>
      <c r="E2256">
        <v>14098</v>
      </c>
      <c r="F2256" s="1">
        <f>(Tabla9[[#This Row],[Best]]-Tabla9[[#This Row],[Bks]])/Tabla9[[#This Row],[Bks]]*100</f>
        <v>6.7706755528627687</v>
      </c>
      <c r="G2256">
        <v>14245.6</v>
      </c>
      <c r="H2256" s="1">
        <f>(Tabla9[[#This Row],[Avg]]-Tabla9[[#This Row],[Bks]])/Tabla9[[#This Row],[Bks]]*100</f>
        <v>7.8885186307179662</v>
      </c>
      <c r="I2256" s="1">
        <v>15611</v>
      </c>
      <c r="J2256">
        <v>15743.6</v>
      </c>
      <c r="K2256">
        <v>62242.072</v>
      </c>
      <c r="L2256">
        <v>402.21499999999997</v>
      </c>
      <c r="M2256">
        <v>122.2</v>
      </c>
      <c r="N2256">
        <v>121.9</v>
      </c>
    </row>
    <row r="2257" spans="1:14" hidden="1" x14ac:dyDescent="0.2">
      <c r="A2257" t="s">
        <v>112</v>
      </c>
      <c r="B2257" t="s">
        <v>64</v>
      </c>
      <c r="C2257">
        <v>76</v>
      </c>
      <c r="D2257">
        <v>13524</v>
      </c>
      <c r="E2257">
        <v>14603</v>
      </c>
      <c r="F2257" s="1">
        <f>(Tabla9[[#This Row],[Best]]-Tabla9[[#This Row],[Bks]])/Tabla9[[#This Row],[Bks]]*100</f>
        <v>7.9784087548062708</v>
      </c>
      <c r="G2257">
        <v>14816.5</v>
      </c>
      <c r="H2257" s="1">
        <f>(Tabla9[[#This Row],[Avg]]-Tabla9[[#This Row],[Bks]])/Tabla9[[#This Row],[Bks]]*100</f>
        <v>9.5570837030464357</v>
      </c>
      <c r="I2257" s="1">
        <v>16125</v>
      </c>
      <c r="J2257">
        <v>16215.7</v>
      </c>
      <c r="K2257">
        <v>70941.267000000007</v>
      </c>
      <c r="L2257">
        <v>403.12019999999899</v>
      </c>
      <c r="M2257">
        <v>102.4</v>
      </c>
      <c r="N2257">
        <v>102.1</v>
      </c>
    </row>
    <row r="2258" spans="1:14" hidden="1" x14ac:dyDescent="0.2">
      <c r="A2258" t="s">
        <v>112</v>
      </c>
      <c r="B2258" t="s">
        <v>64</v>
      </c>
      <c r="C2258">
        <v>77</v>
      </c>
      <c r="D2258">
        <v>12868</v>
      </c>
      <c r="E2258">
        <v>13532</v>
      </c>
      <c r="F2258" s="1">
        <f>(Tabla9[[#This Row],[Best]]-Tabla9[[#This Row],[Bks]])/Tabla9[[#This Row],[Bks]]*100</f>
        <v>5.1600870376126826</v>
      </c>
      <c r="G2258">
        <v>13727.9</v>
      </c>
      <c r="H2258" s="1">
        <f>(Tabla9[[#This Row],[Avg]]-Tabla9[[#This Row],[Bks]])/Tabla9[[#This Row],[Bks]]*100</f>
        <v>6.6824681380167821</v>
      </c>
      <c r="I2258" s="1">
        <v>15254</v>
      </c>
      <c r="J2258">
        <v>15337.8</v>
      </c>
      <c r="K2258">
        <v>60462.931999999899</v>
      </c>
      <c r="L2258">
        <v>401.999899999999</v>
      </c>
      <c r="M2258">
        <v>147.69999999999999</v>
      </c>
      <c r="N2258">
        <v>147.30000000000001</v>
      </c>
    </row>
    <row r="2259" spans="1:14" hidden="1" x14ac:dyDescent="0.2">
      <c r="A2259" t="s">
        <v>112</v>
      </c>
      <c r="B2259" t="s">
        <v>64</v>
      </c>
      <c r="C2259">
        <v>78</v>
      </c>
      <c r="D2259">
        <v>13706</v>
      </c>
      <c r="E2259">
        <v>14911</v>
      </c>
      <c r="F2259" s="1">
        <f>(Tabla9[[#This Row],[Best]]-Tabla9[[#This Row],[Bks]])/Tabla9[[#This Row],[Bks]]*100</f>
        <v>8.7917700277250841</v>
      </c>
      <c r="G2259">
        <v>15018.9</v>
      </c>
      <c r="H2259" s="1">
        <f>(Tabla9[[#This Row],[Avg]]-Tabla9[[#This Row],[Bks]])/Tabla9[[#This Row],[Bks]]*100</f>
        <v>9.5790164891288452</v>
      </c>
      <c r="I2259" s="1">
        <v>16283</v>
      </c>
      <c r="J2259">
        <v>16363.6</v>
      </c>
      <c r="K2259">
        <v>70366.682999999903</v>
      </c>
      <c r="L2259">
        <v>400.953699999999</v>
      </c>
      <c r="M2259">
        <v>96.9</v>
      </c>
      <c r="N2259">
        <v>96.2</v>
      </c>
    </row>
    <row r="2260" spans="1:14" hidden="1" x14ac:dyDescent="0.2">
      <c r="A2260" t="s">
        <v>112</v>
      </c>
      <c r="B2260" t="s">
        <v>64</v>
      </c>
      <c r="C2260">
        <v>79</v>
      </c>
      <c r="D2260">
        <v>13210</v>
      </c>
      <c r="E2260">
        <v>14069</v>
      </c>
      <c r="F2260" s="1">
        <f>(Tabla9[[#This Row],[Best]]-Tabla9[[#This Row],[Bks]])/Tabla9[[#This Row],[Bks]]*100</f>
        <v>6.502649507948524</v>
      </c>
      <c r="G2260">
        <v>14261.7</v>
      </c>
      <c r="H2260" s="1">
        <f>(Tabla9[[#This Row],[Avg]]-Tabla9[[#This Row],[Bks]])/Tabla9[[#This Row],[Bks]]*100</f>
        <v>7.9613928841786583</v>
      </c>
      <c r="I2260" s="1">
        <v>15674</v>
      </c>
      <c r="J2260">
        <v>15752.9</v>
      </c>
      <c r="K2260">
        <v>66366.561000000002</v>
      </c>
      <c r="L2260">
        <v>401.1619</v>
      </c>
      <c r="M2260">
        <v>126.8</v>
      </c>
      <c r="N2260">
        <v>126.5</v>
      </c>
    </row>
    <row r="2261" spans="1:14" hidden="1" x14ac:dyDescent="0.2">
      <c r="A2261" t="s">
        <v>112</v>
      </c>
      <c r="B2261" t="s">
        <v>64</v>
      </c>
      <c r="C2261">
        <v>80</v>
      </c>
      <c r="D2261">
        <v>13183</v>
      </c>
      <c r="E2261">
        <v>14019</v>
      </c>
      <c r="F2261" s="1">
        <f>(Tabla9[[#This Row],[Best]]-Tabla9[[#This Row],[Bks]])/Tabla9[[#This Row],[Bks]]*100</f>
        <v>6.3415004172039753</v>
      </c>
      <c r="G2261">
        <v>14114.2</v>
      </c>
      <c r="H2261" s="1">
        <f>(Tabla9[[#This Row],[Avg]]-Tabla9[[#This Row],[Bks]])/Tabla9[[#This Row],[Bks]]*100</f>
        <v>7.0636425699764898</v>
      </c>
      <c r="I2261" s="1">
        <v>15510</v>
      </c>
      <c r="J2261">
        <v>15654.5</v>
      </c>
      <c r="K2261">
        <v>65196.620999999999</v>
      </c>
      <c r="L2261">
        <v>401.04499999999899</v>
      </c>
      <c r="M2261">
        <v>127.9</v>
      </c>
      <c r="N2261">
        <v>127.5</v>
      </c>
    </row>
    <row r="2262" spans="1:14" hidden="1" x14ac:dyDescent="0.2">
      <c r="A2262" t="s">
        <v>112</v>
      </c>
      <c r="B2262" t="s">
        <v>64</v>
      </c>
      <c r="C2262">
        <v>81</v>
      </c>
      <c r="D2262">
        <v>12686</v>
      </c>
      <c r="E2262">
        <v>13493</v>
      </c>
      <c r="F2262" s="1">
        <f>(Tabla9[[#This Row],[Best]]-Tabla9[[#This Row],[Bks]])/Tabla9[[#This Row],[Bks]]*100</f>
        <v>6.3613432129906986</v>
      </c>
      <c r="G2262">
        <v>13588.1</v>
      </c>
      <c r="H2262" s="1">
        <f>(Tabla9[[#This Row],[Avg]]-Tabla9[[#This Row],[Bks]])/Tabla9[[#This Row],[Bks]]*100</f>
        <v>7.1109884912502004</v>
      </c>
      <c r="I2262" s="1">
        <v>15153</v>
      </c>
      <c r="J2262">
        <v>15187.4</v>
      </c>
      <c r="K2262">
        <v>60743.625</v>
      </c>
      <c r="L2262">
        <v>401.06979999999999</v>
      </c>
      <c r="M2262">
        <v>147.6</v>
      </c>
      <c r="N2262">
        <v>147.1</v>
      </c>
    </row>
    <row r="2263" spans="1:14" hidden="1" x14ac:dyDescent="0.2">
      <c r="A2263" t="s">
        <v>112</v>
      </c>
      <c r="B2263" t="s">
        <v>64</v>
      </c>
      <c r="C2263">
        <v>82</v>
      </c>
      <c r="D2263">
        <v>13495</v>
      </c>
      <c r="E2263">
        <v>14637</v>
      </c>
      <c r="F2263" s="1">
        <f>(Tabla9[[#This Row],[Best]]-Tabla9[[#This Row],[Bks]])/Tabla9[[#This Row],[Bks]]*100</f>
        <v>8.4623934790663213</v>
      </c>
      <c r="G2263">
        <v>14749.5</v>
      </c>
      <c r="H2263" s="1">
        <f>(Tabla9[[#This Row],[Avg]]-Tabla9[[#This Row],[Bks]])/Tabla9[[#This Row],[Bks]]*100</f>
        <v>9.2960355687291596</v>
      </c>
      <c r="I2263" s="1">
        <v>16039</v>
      </c>
      <c r="J2263">
        <v>16098</v>
      </c>
      <c r="K2263">
        <v>71486.854000000007</v>
      </c>
      <c r="L2263">
        <v>401.782499999999</v>
      </c>
      <c r="M2263">
        <v>102</v>
      </c>
      <c r="N2263">
        <v>101.6</v>
      </c>
    </row>
    <row r="2264" spans="1:14" hidden="1" x14ac:dyDescent="0.2">
      <c r="A2264" t="s">
        <v>112</v>
      </c>
      <c r="B2264" t="s">
        <v>64</v>
      </c>
      <c r="C2264">
        <v>83</v>
      </c>
      <c r="D2264">
        <v>12755</v>
      </c>
      <c r="E2264">
        <v>13548</v>
      </c>
      <c r="F2264" s="1">
        <f>(Tabla9[[#This Row],[Best]]-Tabla9[[#This Row],[Bks]])/Tabla9[[#This Row],[Bks]]*100</f>
        <v>6.2171697373578985</v>
      </c>
      <c r="G2264">
        <v>13649.1</v>
      </c>
      <c r="H2264" s="1">
        <f>(Tabla9[[#This Row],[Avg]]-Tabla9[[#This Row],[Bks]])/Tabla9[[#This Row],[Bks]]*100</f>
        <v>7.0098000784006302</v>
      </c>
      <c r="I2264" s="1">
        <v>15128</v>
      </c>
      <c r="J2264">
        <v>15206.6</v>
      </c>
      <c r="K2264">
        <v>62087.858</v>
      </c>
      <c r="L2264">
        <v>401.59359999999998</v>
      </c>
      <c r="M2264">
        <v>140.80000000000001</v>
      </c>
      <c r="N2264">
        <v>140.5</v>
      </c>
    </row>
    <row r="2265" spans="1:14" hidden="1" x14ac:dyDescent="0.2">
      <c r="A2265" t="s">
        <v>112</v>
      </c>
      <c r="B2265" t="s">
        <v>64</v>
      </c>
      <c r="C2265">
        <v>84</v>
      </c>
      <c r="D2265">
        <v>13278</v>
      </c>
      <c r="E2265">
        <v>14279</v>
      </c>
      <c r="F2265" s="1">
        <f>(Tabla9[[#This Row],[Best]]-Tabla9[[#This Row],[Bks]])/Tabla9[[#This Row],[Bks]]*100</f>
        <v>7.5387859617412261</v>
      </c>
      <c r="G2265">
        <v>14377.8</v>
      </c>
      <c r="H2265" s="1">
        <f>(Tabla9[[#This Row],[Avg]]-Tabla9[[#This Row],[Bks]])/Tabla9[[#This Row],[Bks]]*100</f>
        <v>8.2828739267961993</v>
      </c>
      <c r="I2265" s="1">
        <v>15715</v>
      </c>
      <c r="J2265">
        <v>15850</v>
      </c>
      <c r="K2265">
        <v>67237.33</v>
      </c>
      <c r="L2265">
        <v>402.39839999999998</v>
      </c>
      <c r="M2265">
        <v>113.4</v>
      </c>
      <c r="N2265">
        <v>112.9</v>
      </c>
    </row>
    <row r="2266" spans="1:14" hidden="1" x14ac:dyDescent="0.2">
      <c r="A2266" t="s">
        <v>112</v>
      </c>
      <c r="B2266" t="s">
        <v>64</v>
      </c>
      <c r="C2266">
        <v>85</v>
      </c>
      <c r="D2266">
        <v>12740</v>
      </c>
      <c r="E2266">
        <v>13624</v>
      </c>
      <c r="F2266" s="1">
        <f>(Tabla9[[#This Row],[Best]]-Tabla9[[#This Row],[Bks]])/Tabla9[[#This Row],[Bks]]*100</f>
        <v>6.9387755102040813</v>
      </c>
      <c r="G2266">
        <v>13713.2</v>
      </c>
      <c r="H2266" s="1">
        <f>(Tabla9[[#This Row],[Avg]]-Tabla9[[#This Row],[Bks]])/Tabla9[[#This Row],[Bks]]*100</f>
        <v>7.6389324960753582</v>
      </c>
      <c r="I2266" s="1">
        <v>15035</v>
      </c>
      <c r="J2266">
        <v>15230.9</v>
      </c>
      <c r="K2266">
        <v>63666.694999999898</v>
      </c>
      <c r="L2266">
        <v>401.8544</v>
      </c>
      <c r="M2266">
        <v>140.1</v>
      </c>
      <c r="N2266">
        <v>139.5</v>
      </c>
    </row>
    <row r="2267" spans="1:14" hidden="1" x14ac:dyDescent="0.2">
      <c r="A2267" t="s">
        <v>112</v>
      </c>
      <c r="B2267" t="s">
        <v>64</v>
      </c>
      <c r="C2267">
        <v>86</v>
      </c>
      <c r="D2267">
        <v>13941</v>
      </c>
      <c r="E2267">
        <v>15155</v>
      </c>
      <c r="F2267" s="1">
        <f>(Tabla9[[#This Row],[Best]]-Tabla9[[#This Row],[Bks]])/Tabla9[[#This Row],[Bks]]*100</f>
        <v>8.7081271070941817</v>
      </c>
      <c r="G2267">
        <v>15319.2</v>
      </c>
      <c r="H2267" s="1">
        <f>(Tabla9[[#This Row],[Avg]]-Tabla9[[#This Row],[Bks]])/Tabla9[[#This Row],[Bks]]*100</f>
        <v>9.8859479233914396</v>
      </c>
      <c r="I2267" s="1">
        <v>16381</v>
      </c>
      <c r="J2267">
        <v>16626.3</v>
      </c>
      <c r="K2267">
        <v>65964.729000000007</v>
      </c>
      <c r="L2267">
        <v>403.28870000000001</v>
      </c>
      <c r="M2267">
        <v>94.6</v>
      </c>
      <c r="N2267">
        <v>94.3</v>
      </c>
    </row>
    <row r="2268" spans="1:14" hidden="1" x14ac:dyDescent="0.2">
      <c r="A2268" t="s">
        <v>112</v>
      </c>
      <c r="B2268" t="s">
        <v>64</v>
      </c>
      <c r="C2268">
        <v>87</v>
      </c>
      <c r="D2268">
        <v>12671</v>
      </c>
      <c r="E2268">
        <v>13485</v>
      </c>
      <c r="F2268" s="1">
        <f>(Tabla9[[#This Row],[Best]]-Tabla9[[#This Row],[Bks]])/Tabla9[[#This Row],[Bks]]*100</f>
        <v>6.4241180648725429</v>
      </c>
      <c r="G2268">
        <v>13556.1</v>
      </c>
      <c r="H2268" s="1">
        <f>(Tabla9[[#This Row],[Avg]]-Tabla9[[#This Row],[Bks]])/Tabla9[[#This Row],[Bks]]*100</f>
        <v>6.9852418909320519</v>
      </c>
      <c r="I2268" s="1">
        <v>15029</v>
      </c>
      <c r="J2268">
        <v>15134</v>
      </c>
      <c r="K2268">
        <v>66426.697</v>
      </c>
      <c r="L2268">
        <v>401.61070000000001</v>
      </c>
      <c r="M2268">
        <v>145.30000000000001</v>
      </c>
      <c r="N2268">
        <v>145.19999999999999</v>
      </c>
    </row>
    <row r="2269" spans="1:14" hidden="1" x14ac:dyDescent="0.2">
      <c r="A2269" t="s">
        <v>112</v>
      </c>
      <c r="B2269" t="s">
        <v>64</v>
      </c>
      <c r="C2269">
        <v>88</v>
      </c>
      <c r="D2269">
        <v>13066</v>
      </c>
      <c r="E2269">
        <v>13940</v>
      </c>
      <c r="F2269" s="1">
        <f>(Tabla9[[#This Row],[Best]]-Tabla9[[#This Row],[Bks]])/Tabla9[[#This Row],[Bks]]*100</f>
        <v>6.6891167916730438</v>
      </c>
      <c r="G2269">
        <v>14027.2</v>
      </c>
      <c r="H2269" s="1">
        <f>(Tabla9[[#This Row],[Avg]]-Tabla9[[#This Row],[Bks]])/Tabla9[[#This Row],[Bks]]*100</f>
        <v>7.3564977804990104</v>
      </c>
      <c r="I2269" s="1">
        <v>15557</v>
      </c>
      <c r="J2269">
        <v>15648.4</v>
      </c>
      <c r="K2269">
        <v>63159.292999999903</v>
      </c>
      <c r="L2269">
        <v>401.91719999999998</v>
      </c>
      <c r="M2269">
        <v>137.30000000000001</v>
      </c>
      <c r="N2269">
        <v>136.69999999999999</v>
      </c>
    </row>
    <row r="2270" spans="1:14" hidden="1" x14ac:dyDescent="0.2">
      <c r="A2270" t="s">
        <v>112</v>
      </c>
      <c r="B2270" t="s">
        <v>64</v>
      </c>
      <c r="C2270">
        <v>89</v>
      </c>
      <c r="D2270">
        <v>12988</v>
      </c>
      <c r="E2270">
        <v>14038</v>
      </c>
      <c r="F2270" s="1">
        <f>(Tabla9[[#This Row],[Best]]-Tabla9[[#This Row],[Bks]])/Tabla9[[#This Row],[Bks]]*100</f>
        <v>8.0843855866954115</v>
      </c>
      <c r="G2270">
        <v>14176.2</v>
      </c>
      <c r="H2270" s="1">
        <f>(Tabla9[[#This Row],[Avg]]-Tabla9[[#This Row],[Bks]])/Tabla9[[#This Row],[Bks]]*100</f>
        <v>9.1484447182014215</v>
      </c>
      <c r="I2270" s="1">
        <v>15339</v>
      </c>
      <c r="J2270">
        <v>15497.6</v>
      </c>
      <c r="K2270">
        <v>63226.652000000002</v>
      </c>
      <c r="L2270">
        <v>402.12220000000002</v>
      </c>
      <c r="M2270">
        <v>111.1</v>
      </c>
      <c r="N2270">
        <v>110.7</v>
      </c>
    </row>
    <row r="2271" spans="1:14" hidden="1" x14ac:dyDescent="0.2">
      <c r="A2271" t="s">
        <v>112</v>
      </c>
      <c r="B2271" t="s">
        <v>64</v>
      </c>
      <c r="C2271">
        <v>90</v>
      </c>
      <c r="D2271">
        <v>13594</v>
      </c>
      <c r="E2271">
        <v>14729</v>
      </c>
      <c r="F2271" s="1">
        <f>(Tabla9[[#This Row],[Best]]-Tabla9[[#This Row],[Bks]])/Tabla9[[#This Row],[Bks]]*100</f>
        <v>8.3492717375312644</v>
      </c>
      <c r="G2271">
        <v>14825.8</v>
      </c>
      <c r="H2271" s="1">
        <f>(Tabla9[[#This Row],[Avg]]-Tabla9[[#This Row],[Bks]])/Tabla9[[#This Row],[Bks]]*100</f>
        <v>9.0613505958511062</v>
      </c>
      <c r="I2271" s="1">
        <v>16204</v>
      </c>
      <c r="J2271">
        <v>16261.6</v>
      </c>
      <c r="K2271">
        <v>65203.411</v>
      </c>
      <c r="L2271">
        <v>402.80529999999999</v>
      </c>
      <c r="M2271">
        <v>104.3</v>
      </c>
      <c r="N2271">
        <v>103.8</v>
      </c>
    </row>
    <row r="2272" spans="1:14" hidden="1" x14ac:dyDescent="0.2">
      <c r="A2272" t="s">
        <v>112</v>
      </c>
      <c r="B2272" t="s">
        <v>64</v>
      </c>
      <c r="C2272">
        <v>91</v>
      </c>
      <c r="D2272">
        <v>13628</v>
      </c>
      <c r="E2272">
        <v>14811</v>
      </c>
      <c r="F2272" s="1">
        <f>(Tabla9[[#This Row],[Best]]-Tabla9[[#This Row],[Bks]])/Tabla9[[#This Row],[Bks]]*100</f>
        <v>8.6806574699148804</v>
      </c>
      <c r="G2272">
        <v>14961.4</v>
      </c>
      <c r="H2272" s="1">
        <f>(Tabla9[[#This Row],[Avg]]-Tabla9[[#This Row],[Bks]])/Tabla9[[#This Row],[Bks]]*100</f>
        <v>9.7842676841796283</v>
      </c>
      <c r="I2272" s="1">
        <v>16189</v>
      </c>
      <c r="J2272">
        <v>16249.8</v>
      </c>
      <c r="K2272">
        <v>69196.233999999997</v>
      </c>
      <c r="L2272">
        <v>402.16660000000002</v>
      </c>
      <c r="M2272">
        <v>90.9</v>
      </c>
      <c r="N2272">
        <v>90.4</v>
      </c>
    </row>
    <row r="2273" spans="1:14" hidden="1" x14ac:dyDescent="0.2">
      <c r="A2273" t="s">
        <v>112</v>
      </c>
      <c r="B2273" t="s">
        <v>64</v>
      </c>
      <c r="C2273">
        <v>92</v>
      </c>
      <c r="D2273">
        <v>13172</v>
      </c>
      <c r="E2273">
        <v>14256</v>
      </c>
      <c r="F2273" s="1">
        <f>(Tabla9[[#This Row],[Best]]-Tabla9[[#This Row],[Bks]])/Tabla9[[#This Row],[Bks]]*100</f>
        <v>8.2295778924992398</v>
      </c>
      <c r="G2273">
        <v>14403.1</v>
      </c>
      <c r="H2273" s="1">
        <f>(Tabla9[[#This Row],[Avg]]-Tabla9[[#This Row],[Bks]])/Tabla9[[#This Row],[Bks]]*100</f>
        <v>9.3463407227452198</v>
      </c>
      <c r="I2273" s="1">
        <v>15643</v>
      </c>
      <c r="J2273">
        <v>15705.6</v>
      </c>
      <c r="K2273">
        <v>58749.675999999999</v>
      </c>
      <c r="L2273">
        <v>401.62639999999999</v>
      </c>
      <c r="M2273">
        <v>99.7</v>
      </c>
      <c r="N2273">
        <v>99</v>
      </c>
    </row>
    <row r="2274" spans="1:14" hidden="1" x14ac:dyDescent="0.2">
      <c r="A2274" t="s">
        <v>112</v>
      </c>
      <c r="B2274" t="s">
        <v>64</v>
      </c>
      <c r="C2274">
        <v>93</v>
      </c>
      <c r="D2274">
        <v>13288</v>
      </c>
      <c r="E2274">
        <v>14200</v>
      </c>
      <c r="F2274" s="1">
        <f>(Tabla9[[#This Row],[Best]]-Tabla9[[#This Row],[Bks]])/Tabla9[[#This Row],[Bks]]*100</f>
        <v>6.8633353401565316</v>
      </c>
      <c r="G2274">
        <v>14466.9</v>
      </c>
      <c r="H2274" s="1">
        <f>(Tabla9[[#This Row],[Avg]]-Tabla9[[#This Row],[Bks]])/Tabla9[[#This Row],[Bks]]*100</f>
        <v>8.8719145093317255</v>
      </c>
      <c r="I2274" s="1">
        <v>15713</v>
      </c>
      <c r="J2274">
        <v>15899.7</v>
      </c>
      <c r="K2274">
        <v>63218.131999999998</v>
      </c>
      <c r="L2274">
        <v>402.03530000000001</v>
      </c>
      <c r="M2274">
        <v>111.7</v>
      </c>
      <c r="N2274">
        <v>111.3</v>
      </c>
    </row>
    <row r="2275" spans="1:14" hidden="1" x14ac:dyDescent="0.2">
      <c r="A2275" t="s">
        <v>112</v>
      </c>
      <c r="B2275" t="s">
        <v>64</v>
      </c>
      <c r="C2275">
        <v>94</v>
      </c>
      <c r="D2275">
        <v>13321</v>
      </c>
      <c r="E2275">
        <v>14510</v>
      </c>
      <c r="F2275" s="1">
        <f>(Tabla9[[#This Row],[Best]]-Tabla9[[#This Row],[Bks]])/Tabla9[[#This Row],[Bks]]*100</f>
        <v>8.9257563246002558</v>
      </c>
      <c r="G2275">
        <v>14599</v>
      </c>
      <c r="H2275" s="1">
        <f>(Tabla9[[#This Row],[Avg]]-Tabla9[[#This Row],[Bks]])/Tabla9[[#This Row],[Bks]]*100</f>
        <v>9.5938743337587269</v>
      </c>
      <c r="I2275" s="1">
        <v>15871</v>
      </c>
      <c r="J2275">
        <v>16006.4</v>
      </c>
      <c r="K2275">
        <v>70092.226999999999</v>
      </c>
      <c r="L2275">
        <v>403.4101</v>
      </c>
      <c r="M2275">
        <v>99.1</v>
      </c>
      <c r="N2275">
        <v>99</v>
      </c>
    </row>
    <row r="2276" spans="1:14" hidden="1" x14ac:dyDescent="0.2">
      <c r="A2276" t="s">
        <v>112</v>
      </c>
      <c r="B2276" t="s">
        <v>64</v>
      </c>
      <c r="C2276">
        <v>95</v>
      </c>
      <c r="D2276">
        <v>13447</v>
      </c>
      <c r="E2276">
        <v>14506</v>
      </c>
      <c r="F2276" s="1">
        <f>(Tabla9[[#This Row],[Best]]-Tabla9[[#This Row],[Bks]])/Tabla9[[#This Row],[Bks]]*100</f>
        <v>7.8753625343942879</v>
      </c>
      <c r="G2276">
        <v>14662.4</v>
      </c>
      <c r="H2276" s="1">
        <f>(Tabla9[[#This Row],[Avg]]-Tabla9[[#This Row],[Bks]])/Tabla9[[#This Row],[Bks]]*100</f>
        <v>9.0384472373019982</v>
      </c>
      <c r="I2276" s="1">
        <v>16041</v>
      </c>
      <c r="J2276">
        <v>16102</v>
      </c>
      <c r="K2276">
        <v>68007.514999999999</v>
      </c>
      <c r="L2276">
        <v>401.3091</v>
      </c>
      <c r="M2276">
        <v>107.2</v>
      </c>
      <c r="N2276">
        <v>106.7</v>
      </c>
    </row>
    <row r="2277" spans="1:14" hidden="1" x14ac:dyDescent="0.2">
      <c r="A2277" t="s">
        <v>112</v>
      </c>
      <c r="B2277" t="s">
        <v>64</v>
      </c>
      <c r="C2277">
        <v>96</v>
      </c>
      <c r="D2277">
        <v>13069</v>
      </c>
      <c r="E2277">
        <v>13847</v>
      </c>
      <c r="F2277" s="1">
        <f>(Tabla9[[#This Row],[Best]]-Tabla9[[#This Row],[Bks]])/Tabla9[[#This Row],[Bks]]*100</f>
        <v>5.9530185936184861</v>
      </c>
      <c r="G2277">
        <v>14007.2</v>
      </c>
      <c r="H2277" s="1">
        <f>(Tabla9[[#This Row],[Avg]]-Tabla9[[#This Row],[Bks]])/Tabla9[[#This Row],[Bks]]*100</f>
        <v>7.1788201086540733</v>
      </c>
      <c r="I2277" s="1">
        <v>15516</v>
      </c>
      <c r="J2277">
        <v>15588.2</v>
      </c>
      <c r="K2277">
        <v>59107.588000000003</v>
      </c>
      <c r="L2277">
        <v>401.6182</v>
      </c>
      <c r="M2277">
        <v>132</v>
      </c>
      <c r="N2277">
        <v>131.5</v>
      </c>
    </row>
    <row r="2278" spans="1:14" hidden="1" x14ac:dyDescent="0.2">
      <c r="A2278" t="s">
        <v>112</v>
      </c>
      <c r="B2278" t="s">
        <v>64</v>
      </c>
      <c r="C2278">
        <v>97</v>
      </c>
      <c r="D2278">
        <v>12795</v>
      </c>
      <c r="E2278">
        <v>13733</v>
      </c>
      <c r="F2278" s="1">
        <f>(Tabla9[[#This Row],[Best]]-Tabla9[[#This Row],[Bks]])/Tabla9[[#This Row],[Bks]]*100</f>
        <v>7.3309886674482225</v>
      </c>
      <c r="G2278">
        <v>13875.6</v>
      </c>
      <c r="H2278" s="1">
        <f>(Tabla9[[#This Row],[Avg]]-Tabla9[[#This Row],[Bks]])/Tabla9[[#This Row],[Bks]]*100</f>
        <v>8.4454865181711636</v>
      </c>
      <c r="I2278" s="1">
        <v>15212</v>
      </c>
      <c r="J2278">
        <v>15273</v>
      </c>
      <c r="K2278">
        <v>66358.312000000005</v>
      </c>
      <c r="L2278">
        <v>402.38909999999998</v>
      </c>
      <c r="M2278">
        <v>116.9</v>
      </c>
      <c r="N2278">
        <v>116.4</v>
      </c>
    </row>
    <row r="2279" spans="1:14" hidden="1" x14ac:dyDescent="0.2">
      <c r="A2279" t="s">
        <v>112</v>
      </c>
      <c r="B2279" t="s">
        <v>64</v>
      </c>
      <c r="C2279">
        <v>98</v>
      </c>
      <c r="D2279">
        <v>13145</v>
      </c>
      <c r="E2279">
        <v>14166</v>
      </c>
      <c r="F2279" s="1">
        <f>(Tabla9[[#This Row],[Best]]-Tabla9[[#This Row],[Bks]])/Tabla9[[#This Row],[Bks]]*100</f>
        <v>7.7672118676302775</v>
      </c>
      <c r="G2279">
        <v>14283.7</v>
      </c>
      <c r="H2279" s="1">
        <f>(Tabla9[[#This Row],[Avg]]-Tabla9[[#This Row],[Bks]])/Tabla9[[#This Row],[Bks]]*100</f>
        <v>8.662609357170032</v>
      </c>
      <c r="I2279" s="1">
        <v>15585</v>
      </c>
      <c r="J2279">
        <v>15728</v>
      </c>
      <c r="K2279">
        <v>58651.319999999898</v>
      </c>
      <c r="L2279">
        <v>402.17919999999998</v>
      </c>
      <c r="M2279">
        <v>107.5</v>
      </c>
      <c r="N2279">
        <v>107.3</v>
      </c>
    </row>
    <row r="2280" spans="1:14" hidden="1" x14ac:dyDescent="0.2">
      <c r="A2280" t="s">
        <v>112</v>
      </c>
      <c r="B2280" t="s">
        <v>64</v>
      </c>
      <c r="C2280">
        <v>99</v>
      </c>
      <c r="D2280">
        <v>14453</v>
      </c>
      <c r="E2280">
        <v>15854</v>
      </c>
      <c r="F2280" s="1">
        <f>(Tabla9[[#This Row],[Best]]-Tabla9[[#This Row],[Bks]])/Tabla9[[#This Row],[Bks]]*100</f>
        <v>9.6934892409880309</v>
      </c>
      <c r="G2280">
        <v>15964.1</v>
      </c>
      <c r="H2280" s="1">
        <f>(Tabla9[[#This Row],[Avg]]-Tabla9[[#This Row],[Bks]])/Tabla9[[#This Row],[Bks]]*100</f>
        <v>10.455268802324779</v>
      </c>
      <c r="I2280" s="1">
        <v>17218</v>
      </c>
      <c r="J2280">
        <v>17264.2</v>
      </c>
      <c r="K2280">
        <v>78024.380999999994</v>
      </c>
      <c r="L2280">
        <v>402.13119999999998</v>
      </c>
      <c r="M2280">
        <v>89.2</v>
      </c>
      <c r="N2280">
        <v>88.8</v>
      </c>
    </row>
    <row r="2281" spans="1:14" hidden="1" x14ac:dyDescent="0.2">
      <c r="A2281" t="s">
        <v>112</v>
      </c>
      <c r="B2281" t="s">
        <v>64</v>
      </c>
      <c r="C2281">
        <v>100</v>
      </c>
      <c r="D2281">
        <v>12800</v>
      </c>
      <c r="E2281">
        <v>13638</v>
      </c>
      <c r="F2281" s="1">
        <f>(Tabla9[[#This Row],[Best]]-Tabla9[[#This Row],[Bks]])/Tabla9[[#This Row],[Bks]]*100</f>
        <v>6.5468750000000009</v>
      </c>
      <c r="G2281">
        <v>13804.4</v>
      </c>
      <c r="H2281" s="1">
        <f>(Tabla9[[#This Row],[Avg]]-Tabla9[[#This Row],[Bks]])/Tabla9[[#This Row],[Bks]]*100</f>
        <v>7.8468749999999972</v>
      </c>
      <c r="I2281" s="1">
        <v>15216</v>
      </c>
      <c r="J2281">
        <v>15310.7</v>
      </c>
      <c r="K2281">
        <v>69191.125</v>
      </c>
      <c r="L2281">
        <v>401.858</v>
      </c>
      <c r="M2281">
        <v>137.80000000000001</v>
      </c>
      <c r="N2281">
        <v>137.30000000000001</v>
      </c>
    </row>
    <row r="2282" spans="1:14" hidden="1" x14ac:dyDescent="0.2">
      <c r="A2282" t="s">
        <v>112</v>
      </c>
      <c r="B2282" t="s">
        <v>65</v>
      </c>
      <c r="C2282">
        <v>1</v>
      </c>
      <c r="D2282">
        <v>3138</v>
      </c>
      <c r="E2282">
        <v>3138</v>
      </c>
      <c r="F2282" s="1">
        <f>(Tabla9[[#This Row],[Best]]-Tabla9[[#This Row],[Bks]])/Tabla9[[#This Row],[Bks]]*100</f>
        <v>0</v>
      </c>
      <c r="G2282">
        <v>3138</v>
      </c>
      <c r="H2282" s="1">
        <f>(Tabla9[[#This Row],[Avg]]-Tabla9[[#This Row],[Bks]])/Tabla9[[#This Row],[Bks]]*100</f>
        <v>0</v>
      </c>
      <c r="I2282" s="1">
        <v>3650</v>
      </c>
      <c r="J2282">
        <v>3690.9</v>
      </c>
      <c r="K2282">
        <v>11036.436</v>
      </c>
      <c r="L2282">
        <v>150.2483</v>
      </c>
      <c r="M2282">
        <v>310.10000000000002</v>
      </c>
      <c r="N2282">
        <v>188.7</v>
      </c>
    </row>
    <row r="2283" spans="1:14" hidden="1" x14ac:dyDescent="0.2">
      <c r="A2283" t="s">
        <v>112</v>
      </c>
      <c r="B2283" t="s">
        <v>65</v>
      </c>
      <c r="C2283">
        <v>2</v>
      </c>
      <c r="D2283">
        <v>3370</v>
      </c>
      <c r="E2283">
        <v>3370</v>
      </c>
      <c r="F2283" s="1">
        <f>(Tabla9[[#This Row],[Best]]-Tabla9[[#This Row],[Bks]])/Tabla9[[#This Row],[Bks]]*100</f>
        <v>0</v>
      </c>
      <c r="G2283">
        <v>3370</v>
      </c>
      <c r="H2283" s="1">
        <f>(Tabla9[[#This Row],[Avg]]-Tabla9[[#This Row],[Bks]])/Tabla9[[#This Row],[Bks]]*100</f>
        <v>0</v>
      </c>
      <c r="I2283" s="1">
        <v>3925</v>
      </c>
      <c r="J2283">
        <v>3964.7</v>
      </c>
      <c r="K2283">
        <v>11457.882</v>
      </c>
      <c r="L2283">
        <v>150.21899999999999</v>
      </c>
      <c r="M2283">
        <v>338.4</v>
      </c>
      <c r="N2283">
        <v>193.6</v>
      </c>
    </row>
    <row r="2284" spans="1:14" hidden="1" x14ac:dyDescent="0.2">
      <c r="A2284" t="s">
        <v>112</v>
      </c>
      <c r="B2284" t="s">
        <v>65</v>
      </c>
      <c r="C2284">
        <v>3</v>
      </c>
      <c r="D2284">
        <v>3370</v>
      </c>
      <c r="E2284">
        <v>3370</v>
      </c>
      <c r="F2284" s="1">
        <f>(Tabla9[[#This Row],[Best]]-Tabla9[[#This Row],[Bks]])/Tabla9[[#This Row],[Bks]]*100</f>
        <v>0</v>
      </c>
      <c r="G2284">
        <v>3370</v>
      </c>
      <c r="H2284" s="1">
        <f>(Tabla9[[#This Row],[Avg]]-Tabla9[[#This Row],[Bks]])/Tabla9[[#This Row],[Bks]]*100</f>
        <v>0</v>
      </c>
      <c r="I2284" s="1">
        <v>3914</v>
      </c>
      <c r="J2284">
        <v>3966.6</v>
      </c>
      <c r="K2284">
        <v>12411.817999999999</v>
      </c>
      <c r="L2284">
        <v>150.38589999999999</v>
      </c>
      <c r="M2284">
        <v>271.7</v>
      </c>
      <c r="N2284">
        <v>207.6</v>
      </c>
    </row>
    <row r="2285" spans="1:14" hidden="1" x14ac:dyDescent="0.2">
      <c r="A2285" t="s">
        <v>112</v>
      </c>
      <c r="B2285" t="s">
        <v>65</v>
      </c>
      <c r="C2285">
        <v>4</v>
      </c>
      <c r="D2285">
        <v>3370</v>
      </c>
      <c r="E2285">
        <v>3370</v>
      </c>
      <c r="F2285" s="1">
        <f>(Tabla9[[#This Row],[Best]]-Tabla9[[#This Row],[Bks]])/Tabla9[[#This Row],[Bks]]*100</f>
        <v>0</v>
      </c>
      <c r="G2285">
        <v>3371.7</v>
      </c>
      <c r="H2285" s="1">
        <f>(Tabla9[[#This Row],[Avg]]-Tabla9[[#This Row],[Bks]])/Tabla9[[#This Row],[Bks]]*100</f>
        <v>5.0445103857561367E-2</v>
      </c>
      <c r="I2285" s="1">
        <v>3942</v>
      </c>
      <c r="J2285">
        <v>3971.7</v>
      </c>
      <c r="K2285">
        <v>11520.383</v>
      </c>
      <c r="L2285">
        <v>150.197</v>
      </c>
      <c r="M2285">
        <v>313.5</v>
      </c>
      <c r="N2285">
        <v>183.6</v>
      </c>
    </row>
    <row r="2286" spans="1:14" hidden="1" x14ac:dyDescent="0.2">
      <c r="A2286" t="s">
        <v>112</v>
      </c>
      <c r="B2286" t="s">
        <v>65</v>
      </c>
      <c r="C2286">
        <v>5</v>
      </c>
      <c r="D2286">
        <v>3550</v>
      </c>
      <c r="E2286">
        <v>3550</v>
      </c>
      <c r="F2286" s="1">
        <f>(Tabla9[[#This Row],[Best]]-Tabla9[[#This Row],[Bks]])/Tabla9[[#This Row],[Bks]]*100</f>
        <v>0</v>
      </c>
      <c r="G2286">
        <v>3568.8</v>
      </c>
      <c r="H2286" s="1">
        <f>(Tabla9[[#This Row],[Avg]]-Tabla9[[#This Row],[Bks]])/Tabla9[[#This Row],[Bks]]*100</f>
        <v>0.52957746478873757</v>
      </c>
      <c r="I2286" s="1">
        <v>4173</v>
      </c>
      <c r="J2286">
        <v>4206.2</v>
      </c>
      <c r="K2286">
        <v>12927.9569999999</v>
      </c>
      <c r="L2286">
        <v>150.42490000000001</v>
      </c>
      <c r="M2286">
        <v>221.4</v>
      </c>
      <c r="N2286">
        <v>220.1</v>
      </c>
    </row>
    <row r="2287" spans="1:14" hidden="1" x14ac:dyDescent="0.2">
      <c r="A2287" t="s">
        <v>112</v>
      </c>
      <c r="B2287" t="s">
        <v>65</v>
      </c>
      <c r="C2287">
        <v>6</v>
      </c>
      <c r="D2287">
        <v>3179</v>
      </c>
      <c r="E2287">
        <v>3179</v>
      </c>
      <c r="F2287" s="1">
        <f>(Tabla9[[#This Row],[Best]]-Tabla9[[#This Row],[Bks]])/Tabla9[[#This Row],[Bks]]*100</f>
        <v>0</v>
      </c>
      <c r="G2287">
        <v>3179</v>
      </c>
      <c r="H2287" s="1">
        <f>(Tabla9[[#This Row],[Avg]]-Tabla9[[#This Row],[Bks]])/Tabla9[[#This Row],[Bks]]*100</f>
        <v>0</v>
      </c>
      <c r="I2287" s="1">
        <v>3682</v>
      </c>
      <c r="J2287">
        <v>3712.7</v>
      </c>
      <c r="K2287">
        <v>10680.825000000001</v>
      </c>
      <c r="L2287">
        <v>150.2576</v>
      </c>
      <c r="M2287">
        <v>319.3</v>
      </c>
      <c r="N2287">
        <v>162.19999999999999</v>
      </c>
    </row>
    <row r="2288" spans="1:14" hidden="1" x14ac:dyDescent="0.2">
      <c r="A2288" t="s">
        <v>112</v>
      </c>
      <c r="B2288" t="s">
        <v>65</v>
      </c>
      <c r="C2288">
        <v>7</v>
      </c>
      <c r="D2288">
        <v>3430</v>
      </c>
      <c r="E2288">
        <v>3430</v>
      </c>
      <c r="F2288" s="1">
        <f>(Tabla9[[#This Row],[Best]]-Tabla9[[#This Row],[Bks]])/Tabla9[[#This Row],[Bks]]*100</f>
        <v>0</v>
      </c>
      <c r="G2288">
        <v>3430.3</v>
      </c>
      <c r="H2288" s="1">
        <f>(Tabla9[[#This Row],[Avg]]-Tabla9[[#This Row],[Bks]])/Tabla9[[#This Row],[Bks]]*100</f>
        <v>8.7463556851364987E-3</v>
      </c>
      <c r="I2288" s="1">
        <v>3996</v>
      </c>
      <c r="J2288">
        <v>4053</v>
      </c>
      <c r="K2288">
        <v>12015.828</v>
      </c>
      <c r="L2288">
        <v>150.41999999999999</v>
      </c>
      <c r="M2288">
        <v>250.4</v>
      </c>
      <c r="N2288">
        <v>222.3</v>
      </c>
    </row>
    <row r="2289" spans="1:14" hidden="1" x14ac:dyDescent="0.2">
      <c r="A2289" t="s">
        <v>112</v>
      </c>
      <c r="B2289" t="s">
        <v>65</v>
      </c>
      <c r="C2289">
        <v>8</v>
      </c>
      <c r="D2289">
        <v>3479</v>
      </c>
      <c r="E2289">
        <v>3485</v>
      </c>
      <c r="F2289" s="1">
        <f>(Tabla9[[#This Row],[Best]]-Tabla9[[#This Row],[Bks]])/Tabla9[[#This Row],[Bks]]*100</f>
        <v>0.17246335153779821</v>
      </c>
      <c r="G2289">
        <v>3505.4</v>
      </c>
      <c r="H2289" s="1">
        <f>(Tabla9[[#This Row],[Avg]]-Tabla9[[#This Row],[Bks]])/Tabla9[[#This Row],[Bks]]*100</f>
        <v>0.7588387467663148</v>
      </c>
      <c r="I2289" s="1">
        <v>4096</v>
      </c>
      <c r="J2289">
        <v>4129.3999999999996</v>
      </c>
      <c r="K2289">
        <v>12502.253999999901</v>
      </c>
      <c r="L2289">
        <v>150.34280000000001</v>
      </c>
      <c r="M2289">
        <v>224.5</v>
      </c>
      <c r="N2289">
        <v>223.8</v>
      </c>
    </row>
    <row r="2290" spans="1:14" hidden="1" x14ac:dyDescent="0.2">
      <c r="A2290" t="s">
        <v>112</v>
      </c>
      <c r="B2290" t="s">
        <v>65</v>
      </c>
      <c r="C2290">
        <v>9</v>
      </c>
      <c r="D2290">
        <v>3245</v>
      </c>
      <c r="E2290">
        <v>3245</v>
      </c>
      <c r="F2290" s="1">
        <f>(Tabla9[[#This Row],[Best]]-Tabla9[[#This Row],[Bks]])/Tabla9[[#This Row],[Bks]]*100</f>
        <v>0</v>
      </c>
      <c r="G2290">
        <v>3245</v>
      </c>
      <c r="H2290" s="1">
        <f>(Tabla9[[#This Row],[Avg]]-Tabla9[[#This Row],[Bks]])/Tabla9[[#This Row],[Bks]]*100</f>
        <v>0</v>
      </c>
      <c r="I2290" s="1">
        <v>3808</v>
      </c>
      <c r="J2290">
        <v>3822.8</v>
      </c>
      <c r="K2290">
        <v>11962.472</v>
      </c>
      <c r="L2290">
        <v>150.29509999999999</v>
      </c>
      <c r="M2290">
        <v>313.39999999999998</v>
      </c>
      <c r="N2290">
        <v>194.9</v>
      </c>
    </row>
    <row r="2291" spans="1:14" hidden="1" x14ac:dyDescent="0.2">
      <c r="A2291" t="s">
        <v>112</v>
      </c>
      <c r="B2291" t="s">
        <v>65</v>
      </c>
      <c r="C2291">
        <v>10</v>
      </c>
      <c r="D2291">
        <v>3439</v>
      </c>
      <c r="E2291">
        <v>3439</v>
      </c>
      <c r="F2291" s="1">
        <f>(Tabla9[[#This Row],[Best]]-Tabla9[[#This Row],[Bks]])/Tabla9[[#This Row],[Bks]]*100</f>
        <v>0</v>
      </c>
      <c r="G2291">
        <v>3439.9</v>
      </c>
      <c r="H2291" s="1">
        <f>(Tabla9[[#This Row],[Avg]]-Tabla9[[#This Row],[Bks]])/Tabla9[[#This Row],[Bks]]*100</f>
        <v>2.6170398371622303E-2</v>
      </c>
      <c r="I2291" s="1">
        <v>4019</v>
      </c>
      <c r="J2291">
        <v>4068.3</v>
      </c>
      <c r="K2291">
        <v>12767.97</v>
      </c>
      <c r="L2291">
        <v>150.2764</v>
      </c>
      <c r="M2291">
        <v>242</v>
      </c>
      <c r="N2291">
        <v>228.1</v>
      </c>
    </row>
    <row r="2292" spans="1:14" x14ac:dyDescent="0.2">
      <c r="A2292" t="s">
        <v>111</v>
      </c>
      <c r="B2292" t="s">
        <v>64</v>
      </c>
      <c r="C2292">
        <v>11</v>
      </c>
      <c r="D2292">
        <v>12739</v>
      </c>
      <c r="E2292">
        <v>13297</v>
      </c>
      <c r="F2292" s="1">
        <f>(Tabla9[[#This Row],[Best]]-Tabla9[[#This Row],[Bks]])/Tabla9[[#This Row],[Bks]]*100</f>
        <v>4.3802496271292881</v>
      </c>
      <c r="G2292">
        <v>13524.8</v>
      </c>
      <c r="H2292" s="1">
        <f>(Tabla9[[#This Row],[Avg]]-Tabla9[[#This Row],[Bks]])/Tabla9[[#This Row],[Bks]]*100</f>
        <v>6.1684590627207729</v>
      </c>
      <c r="I2292" s="1">
        <v>15132</v>
      </c>
      <c r="J2292">
        <v>15203.9</v>
      </c>
      <c r="K2292">
        <v>60469.995000000003</v>
      </c>
      <c r="L2292">
        <v>401.4907</v>
      </c>
      <c r="M2292">
        <v>155.5</v>
      </c>
      <c r="N2292">
        <v>155.30000000000001</v>
      </c>
    </row>
    <row r="2293" spans="1:14" x14ac:dyDescent="0.2">
      <c r="A2293" t="s">
        <v>111</v>
      </c>
      <c r="B2293" t="s">
        <v>64</v>
      </c>
      <c r="C2293">
        <v>12</v>
      </c>
      <c r="D2293">
        <v>13125</v>
      </c>
      <c r="E2293">
        <v>14082</v>
      </c>
      <c r="F2293" s="1">
        <f>(Tabla9[[#This Row],[Best]]-Tabla9[[#This Row],[Bks]])/Tabla9[[#This Row],[Bks]]*100</f>
        <v>7.2914285714285709</v>
      </c>
      <c r="G2293">
        <v>14207.2</v>
      </c>
      <c r="H2293" s="1">
        <f>(Tabla9[[#This Row],[Avg]]-Tabla9[[#This Row],[Bks]])/Tabla9[[#This Row],[Bks]]*100</f>
        <v>8.2453333333333401</v>
      </c>
      <c r="I2293" s="1">
        <v>15559</v>
      </c>
      <c r="J2293">
        <v>15685.8</v>
      </c>
      <c r="K2293">
        <v>68761.566999999995</v>
      </c>
      <c r="L2293">
        <v>401.7645</v>
      </c>
      <c r="M2293">
        <v>123.7</v>
      </c>
      <c r="N2293">
        <v>123.1</v>
      </c>
    </row>
    <row r="2294" spans="1:14" x14ac:dyDescent="0.2">
      <c r="A2294" t="s">
        <v>111</v>
      </c>
      <c r="B2294" t="s">
        <v>64</v>
      </c>
      <c r="C2294">
        <v>13</v>
      </c>
      <c r="D2294">
        <v>12747</v>
      </c>
      <c r="E2294">
        <v>13479</v>
      </c>
      <c r="F2294" s="1">
        <f>(Tabla9[[#This Row],[Best]]-Tabla9[[#This Row],[Bks]])/Tabla9[[#This Row],[Bks]]*100</f>
        <v>5.7425276535655447</v>
      </c>
      <c r="G2294">
        <v>13614.9</v>
      </c>
      <c r="H2294" s="1">
        <f>(Tabla9[[#This Row],[Avg]]-Tabla9[[#This Row],[Bks]])/Tabla9[[#This Row],[Bks]]*100</f>
        <v>6.8086608613791455</v>
      </c>
      <c r="I2294" s="1">
        <v>14997</v>
      </c>
      <c r="J2294">
        <v>15184.7</v>
      </c>
      <c r="K2294">
        <v>58572.393999999898</v>
      </c>
      <c r="L2294">
        <v>400.935</v>
      </c>
      <c r="M2294">
        <v>148.80000000000001</v>
      </c>
      <c r="N2294">
        <v>148.6</v>
      </c>
    </row>
    <row r="2295" spans="1:14" x14ac:dyDescent="0.2">
      <c r="A2295" t="s">
        <v>111</v>
      </c>
      <c r="B2295" t="s">
        <v>64</v>
      </c>
      <c r="C2295">
        <v>14</v>
      </c>
      <c r="D2295">
        <v>13504</v>
      </c>
      <c r="E2295">
        <v>14738</v>
      </c>
      <c r="F2295" s="1">
        <f>(Tabla9[[#This Row],[Best]]-Tabla9[[#This Row],[Bks]])/Tabla9[[#This Row],[Bks]]*100</f>
        <v>9.1380331753554511</v>
      </c>
      <c r="G2295">
        <v>14831.3</v>
      </c>
      <c r="H2295" s="1">
        <f>(Tabla9[[#This Row],[Avg]]-Tabla9[[#This Row],[Bks]])/Tabla9[[#This Row],[Bks]]*100</f>
        <v>9.82893957345971</v>
      </c>
      <c r="I2295" s="1">
        <v>16144</v>
      </c>
      <c r="J2295">
        <v>16194.6</v>
      </c>
      <c r="K2295">
        <v>64448.572</v>
      </c>
      <c r="L2295">
        <v>401.081199999999</v>
      </c>
      <c r="M2295">
        <v>105.9</v>
      </c>
      <c r="N2295">
        <v>105.7</v>
      </c>
    </row>
    <row r="2296" spans="1:14" x14ac:dyDescent="0.2">
      <c r="A2296" t="s">
        <v>111</v>
      </c>
      <c r="B2296" t="s">
        <v>64</v>
      </c>
      <c r="C2296">
        <v>15</v>
      </c>
      <c r="D2296">
        <v>13177</v>
      </c>
      <c r="E2296">
        <v>13974</v>
      </c>
      <c r="F2296" s="1">
        <f>(Tabla9[[#This Row],[Best]]-Tabla9[[#This Row],[Bks]])/Tabla9[[#This Row],[Bks]]*100</f>
        <v>6.0484176975032247</v>
      </c>
      <c r="G2296">
        <v>14115.2</v>
      </c>
      <c r="H2296" s="1">
        <f>(Tabla9[[#This Row],[Avg]]-Tabla9[[#This Row],[Bks]])/Tabla9[[#This Row],[Bks]]*100</f>
        <v>7.1199817864460861</v>
      </c>
      <c r="I2296" s="1">
        <v>15709</v>
      </c>
      <c r="J2296">
        <v>15758.7</v>
      </c>
      <c r="K2296">
        <v>62989.8319999999</v>
      </c>
      <c r="L2296">
        <v>401.02179999999998</v>
      </c>
      <c r="M2296">
        <v>142.30000000000001</v>
      </c>
      <c r="N2296">
        <v>141.5</v>
      </c>
    </row>
    <row r="2297" spans="1:14" x14ac:dyDescent="0.2">
      <c r="A2297" t="s">
        <v>111</v>
      </c>
      <c r="B2297" t="s">
        <v>64</v>
      </c>
      <c r="C2297">
        <v>16</v>
      </c>
      <c r="D2297">
        <v>12903</v>
      </c>
      <c r="E2297">
        <v>13577</v>
      </c>
      <c r="F2297" s="1">
        <f>(Tabla9[[#This Row],[Best]]-Tabla9[[#This Row],[Bks]])/Tabla9[[#This Row],[Bks]]*100</f>
        <v>5.2235914128497249</v>
      </c>
      <c r="G2297">
        <v>13671.6</v>
      </c>
      <c r="H2297" s="1">
        <f>(Tabla9[[#This Row],[Avg]]-Tabla9[[#This Row],[Bks]])/Tabla9[[#This Row],[Bks]]*100</f>
        <v>5.9567542431992591</v>
      </c>
      <c r="I2297" s="1">
        <v>15256</v>
      </c>
      <c r="J2297">
        <v>15353.9</v>
      </c>
      <c r="K2297">
        <v>58930.101000000002</v>
      </c>
      <c r="L2297">
        <v>401.29180000000002</v>
      </c>
      <c r="M2297">
        <v>161.69999999999999</v>
      </c>
      <c r="N2297">
        <v>161.6</v>
      </c>
    </row>
    <row r="2298" spans="1:14" x14ac:dyDescent="0.2">
      <c r="A2298" t="s">
        <v>111</v>
      </c>
      <c r="B2298" t="s">
        <v>64</v>
      </c>
      <c r="C2298">
        <v>17</v>
      </c>
      <c r="D2298">
        <v>12862</v>
      </c>
      <c r="E2298">
        <v>13611</v>
      </c>
      <c r="F2298" s="1">
        <f>(Tabla9[[#This Row],[Best]]-Tabla9[[#This Row],[Bks]])/Tabla9[[#This Row],[Bks]]*100</f>
        <v>5.8233556212097648</v>
      </c>
      <c r="G2298">
        <v>13678.1</v>
      </c>
      <c r="H2298" s="1">
        <f>(Tabla9[[#This Row],[Avg]]-Tabla9[[#This Row],[Bks]])/Tabla9[[#This Row],[Bks]]*100</f>
        <v>6.3450474265277581</v>
      </c>
      <c r="I2298" s="1">
        <v>15279</v>
      </c>
      <c r="J2298">
        <v>15366.2</v>
      </c>
      <c r="K2298">
        <v>64236.938999999998</v>
      </c>
      <c r="L2298">
        <v>401.6628</v>
      </c>
      <c r="M2298">
        <v>156.1</v>
      </c>
      <c r="N2298">
        <v>155.6</v>
      </c>
    </row>
    <row r="2299" spans="1:14" x14ac:dyDescent="0.2">
      <c r="A2299" t="s">
        <v>111</v>
      </c>
      <c r="B2299" t="s">
        <v>64</v>
      </c>
      <c r="C2299">
        <v>18</v>
      </c>
      <c r="D2299">
        <v>13288</v>
      </c>
      <c r="E2299">
        <v>14135</v>
      </c>
      <c r="F2299" s="1">
        <f>(Tabla9[[#This Row],[Best]]-Tabla9[[#This Row],[Bks]])/Tabla9[[#This Row],[Bks]]*100</f>
        <v>6.3741721854304645</v>
      </c>
      <c r="G2299">
        <v>14385.1</v>
      </c>
      <c r="H2299" s="1">
        <f>(Tabla9[[#This Row],[Avg]]-Tabla9[[#This Row],[Bks]])/Tabla9[[#This Row],[Bks]]*100</f>
        <v>8.256321493076463</v>
      </c>
      <c r="I2299" s="1">
        <v>15809</v>
      </c>
      <c r="J2299">
        <v>15892.3</v>
      </c>
      <c r="K2299">
        <v>63247.987999999998</v>
      </c>
      <c r="L2299">
        <v>401.3784</v>
      </c>
      <c r="M2299">
        <v>130.19999999999999</v>
      </c>
      <c r="N2299">
        <v>129.69999999999999</v>
      </c>
    </row>
    <row r="2300" spans="1:14" x14ac:dyDescent="0.2">
      <c r="A2300" t="s">
        <v>111</v>
      </c>
      <c r="B2300" t="s">
        <v>64</v>
      </c>
      <c r="C2300">
        <v>19</v>
      </c>
      <c r="D2300">
        <v>13566</v>
      </c>
      <c r="E2300">
        <v>14775</v>
      </c>
      <c r="F2300" s="1">
        <f>(Tabla9[[#This Row],[Best]]-Tabla9[[#This Row],[Bks]])/Tabla9[[#This Row],[Bks]]*100</f>
        <v>8.9119858469703672</v>
      </c>
      <c r="G2300">
        <v>14881.3</v>
      </c>
      <c r="H2300" s="1">
        <f>(Tabla9[[#This Row],[Avg]]-Tabla9[[#This Row],[Bks]])/Tabla9[[#This Row],[Bks]]*100</f>
        <v>9.695562435500511</v>
      </c>
      <c r="I2300" s="1">
        <v>16164</v>
      </c>
      <c r="J2300">
        <v>16256.4</v>
      </c>
      <c r="K2300">
        <v>69513.868999999904</v>
      </c>
      <c r="L2300">
        <v>403.262</v>
      </c>
      <c r="M2300">
        <v>102.1</v>
      </c>
      <c r="N2300">
        <v>101.3</v>
      </c>
    </row>
    <row r="2301" spans="1:14" x14ac:dyDescent="0.2">
      <c r="A2301" t="s">
        <v>111</v>
      </c>
      <c r="B2301" t="s">
        <v>64</v>
      </c>
      <c r="C2301">
        <v>20</v>
      </c>
      <c r="D2301">
        <v>13627</v>
      </c>
      <c r="E2301">
        <v>14681</v>
      </c>
      <c r="F2301" s="1">
        <f>(Tabla9[[#This Row],[Best]]-Tabla9[[#This Row],[Bks]])/Tabla9[[#This Row],[Bks]]*100</f>
        <v>7.7346444558596907</v>
      </c>
      <c r="G2301">
        <v>14862.1</v>
      </c>
      <c r="H2301" s="1">
        <f>(Tabla9[[#This Row],[Avg]]-Tabla9[[#This Row],[Bks]])/Tabla9[[#This Row],[Bks]]*100</f>
        <v>9.0636236882659453</v>
      </c>
      <c r="I2301" s="1">
        <v>16220</v>
      </c>
      <c r="J2301">
        <v>16279.8</v>
      </c>
      <c r="K2301">
        <v>68472.554000000004</v>
      </c>
      <c r="L2301">
        <v>402.0256</v>
      </c>
      <c r="M2301">
        <v>112.6</v>
      </c>
      <c r="N2301">
        <v>112.1</v>
      </c>
    </row>
    <row r="2302" spans="1:14" x14ac:dyDescent="0.2">
      <c r="A2302" t="s">
        <v>111</v>
      </c>
      <c r="B2302" t="s">
        <v>64</v>
      </c>
      <c r="C2302">
        <v>21</v>
      </c>
      <c r="D2302">
        <v>13041</v>
      </c>
      <c r="E2302">
        <v>13853</v>
      </c>
      <c r="F2302" s="1">
        <f>(Tabla9[[#This Row],[Best]]-Tabla9[[#This Row],[Bks]])/Tabla9[[#This Row],[Bks]]*100</f>
        <v>6.2265163714439078</v>
      </c>
      <c r="G2302">
        <v>13971.7</v>
      </c>
      <c r="H2302" s="1">
        <f>(Tabla9[[#This Row],[Avg]]-Tabla9[[#This Row],[Bks]])/Tabla9[[#This Row],[Bks]]*100</f>
        <v>7.1367226439690263</v>
      </c>
      <c r="I2302" s="1">
        <v>15440</v>
      </c>
      <c r="J2302">
        <v>15580.3</v>
      </c>
      <c r="K2302">
        <v>65174.014999999999</v>
      </c>
      <c r="L2302">
        <v>401.80959999999999</v>
      </c>
      <c r="M2302">
        <v>131.5</v>
      </c>
      <c r="N2302">
        <v>131</v>
      </c>
    </row>
    <row r="2303" spans="1:14" x14ac:dyDescent="0.2">
      <c r="A2303" t="s">
        <v>111</v>
      </c>
      <c r="B2303" t="s">
        <v>64</v>
      </c>
      <c r="C2303">
        <v>22</v>
      </c>
      <c r="D2303">
        <v>13494</v>
      </c>
      <c r="E2303">
        <v>14527</v>
      </c>
      <c r="F2303" s="1">
        <f>(Tabla9[[#This Row],[Best]]-Tabla9[[#This Row],[Bks]])/Tabla9[[#This Row],[Bks]]*100</f>
        <v>7.6552541870460944</v>
      </c>
      <c r="G2303">
        <v>14632.3</v>
      </c>
      <c r="H2303" s="1">
        <f>(Tabla9[[#This Row],[Avg]]-Tabla9[[#This Row],[Bks]])/Tabla9[[#This Row],[Bks]]*100</f>
        <v>8.4356010078553378</v>
      </c>
      <c r="I2303" s="1">
        <v>16086</v>
      </c>
      <c r="J2303">
        <v>16196.1</v>
      </c>
      <c r="K2303">
        <v>65860.258000000002</v>
      </c>
      <c r="L2303">
        <v>402.02640000000002</v>
      </c>
      <c r="M2303">
        <v>130.30000000000001</v>
      </c>
      <c r="N2303">
        <v>130</v>
      </c>
    </row>
    <row r="2304" spans="1:14" x14ac:dyDescent="0.2">
      <c r="A2304" t="s">
        <v>111</v>
      </c>
      <c r="B2304" t="s">
        <v>64</v>
      </c>
      <c r="C2304">
        <v>23</v>
      </c>
      <c r="D2304">
        <v>12922</v>
      </c>
      <c r="E2304">
        <v>13540</v>
      </c>
      <c r="F2304" s="1">
        <f>(Tabla9[[#This Row],[Best]]-Tabla9[[#This Row],[Bks]])/Tabla9[[#This Row],[Bks]]*100</f>
        <v>4.7825414022597119</v>
      </c>
      <c r="G2304">
        <v>13787.9</v>
      </c>
      <c r="H2304" s="1">
        <f>(Tabla9[[#This Row],[Avg]]-Tabla9[[#This Row],[Bks]])/Tabla9[[#This Row],[Bks]]*100</f>
        <v>6.700975081256769</v>
      </c>
      <c r="I2304" s="1">
        <v>15396</v>
      </c>
      <c r="J2304">
        <v>15456</v>
      </c>
      <c r="K2304">
        <v>63870.137999999999</v>
      </c>
      <c r="L2304">
        <v>401.63069999999999</v>
      </c>
      <c r="M2304">
        <v>145.5</v>
      </c>
      <c r="N2304">
        <v>145.19999999999999</v>
      </c>
    </row>
    <row r="2305" spans="1:14" x14ac:dyDescent="0.2">
      <c r="A2305" t="s">
        <v>111</v>
      </c>
      <c r="B2305" t="s">
        <v>64</v>
      </c>
      <c r="C2305">
        <v>24</v>
      </c>
      <c r="D2305">
        <v>13588</v>
      </c>
      <c r="E2305">
        <v>14608</v>
      </c>
      <c r="F2305" s="1">
        <f>(Tabla9[[#This Row],[Best]]-Tabla9[[#This Row],[Bks]])/Tabla9[[#This Row],[Bks]]*100</f>
        <v>7.5066234913158674</v>
      </c>
      <c r="G2305">
        <v>14702.7</v>
      </c>
      <c r="H2305" s="1">
        <f>(Tabla9[[#This Row],[Avg]]-Tabla9[[#This Row],[Bks]])/Tabla9[[#This Row],[Bks]]*100</f>
        <v>8.2035619664409829</v>
      </c>
      <c r="I2305" s="1">
        <v>16185</v>
      </c>
      <c r="J2305">
        <v>16279.4</v>
      </c>
      <c r="K2305">
        <v>62228.455999999998</v>
      </c>
      <c r="L2305">
        <v>401.20569999999998</v>
      </c>
      <c r="M2305">
        <v>127.2</v>
      </c>
      <c r="N2305">
        <v>127</v>
      </c>
    </row>
    <row r="2306" spans="1:14" x14ac:dyDescent="0.2">
      <c r="A2306" t="s">
        <v>111</v>
      </c>
      <c r="B2306" t="s">
        <v>64</v>
      </c>
      <c r="C2306">
        <v>25</v>
      </c>
      <c r="D2306">
        <v>13794</v>
      </c>
      <c r="E2306">
        <v>14923</v>
      </c>
      <c r="F2306" s="1">
        <f>(Tabla9[[#This Row],[Best]]-Tabla9[[#This Row],[Bks]])/Tabla9[[#This Row],[Bks]]*100</f>
        <v>8.1847179933304322</v>
      </c>
      <c r="G2306">
        <v>15099.5</v>
      </c>
      <c r="H2306" s="1">
        <f>(Tabla9[[#This Row],[Avg]]-Tabla9[[#This Row],[Bks]])/Tabla9[[#This Row],[Bks]]*100</f>
        <v>9.4642598231114974</v>
      </c>
      <c r="I2306" s="1">
        <v>16380</v>
      </c>
      <c r="J2306">
        <v>16484.599999999999</v>
      </c>
      <c r="K2306">
        <v>68551.232000000004</v>
      </c>
      <c r="L2306">
        <v>402.26080000000002</v>
      </c>
      <c r="M2306">
        <v>111</v>
      </c>
      <c r="N2306">
        <v>110.6</v>
      </c>
    </row>
    <row r="2307" spans="1:14" x14ac:dyDescent="0.2">
      <c r="A2307" t="s">
        <v>111</v>
      </c>
      <c r="B2307" t="s">
        <v>64</v>
      </c>
      <c r="C2307">
        <v>26</v>
      </c>
      <c r="D2307">
        <v>13671</v>
      </c>
      <c r="E2307">
        <v>14607</v>
      </c>
      <c r="F2307" s="1">
        <f>(Tabla9[[#This Row],[Best]]-Tabla9[[#This Row],[Bks]])/Tabla9[[#This Row],[Bks]]*100</f>
        <v>6.8466096115865698</v>
      </c>
      <c r="G2307">
        <v>14794.4</v>
      </c>
      <c r="H2307" s="1">
        <f>(Tabla9[[#This Row],[Avg]]-Tabla9[[#This Row],[Bks]])/Tabla9[[#This Row],[Bks]]*100</f>
        <v>8.2173944846755891</v>
      </c>
      <c r="I2307" s="1">
        <v>16157</v>
      </c>
      <c r="J2307">
        <v>16319</v>
      </c>
      <c r="K2307">
        <v>72021.649999999994</v>
      </c>
      <c r="L2307">
        <v>402.35749999999899</v>
      </c>
      <c r="M2307">
        <v>118.2</v>
      </c>
      <c r="N2307">
        <v>117.7</v>
      </c>
    </row>
    <row r="2308" spans="1:14" x14ac:dyDescent="0.2">
      <c r="A2308" t="s">
        <v>111</v>
      </c>
      <c r="B2308" t="s">
        <v>64</v>
      </c>
      <c r="C2308">
        <v>27</v>
      </c>
      <c r="D2308">
        <v>12846</v>
      </c>
      <c r="E2308">
        <v>13407</v>
      </c>
      <c r="F2308" s="1">
        <f>(Tabla9[[#This Row],[Best]]-Tabla9[[#This Row],[Bks]])/Tabla9[[#This Row],[Bks]]*100</f>
        <v>4.3671181690798688</v>
      </c>
      <c r="G2308">
        <v>13660.1</v>
      </c>
      <c r="H2308" s="1">
        <f>(Tabla9[[#This Row],[Avg]]-Tabla9[[#This Row],[Bks]])/Tabla9[[#This Row],[Bks]]*100</f>
        <v>6.3373812860034278</v>
      </c>
      <c r="I2308" s="1">
        <v>15260</v>
      </c>
      <c r="J2308">
        <v>15357</v>
      </c>
      <c r="K2308">
        <v>58924.719999999899</v>
      </c>
      <c r="L2308">
        <v>400.97660000000002</v>
      </c>
      <c r="M2308">
        <v>161.80000000000001</v>
      </c>
      <c r="N2308">
        <v>161</v>
      </c>
    </row>
    <row r="2309" spans="1:14" x14ac:dyDescent="0.2">
      <c r="A2309" t="s">
        <v>111</v>
      </c>
      <c r="B2309" t="s">
        <v>64</v>
      </c>
      <c r="C2309">
        <v>28</v>
      </c>
      <c r="D2309">
        <v>13210</v>
      </c>
      <c r="E2309">
        <v>14007</v>
      </c>
      <c r="F2309" s="1">
        <f>(Tabla9[[#This Row],[Best]]-Tabla9[[#This Row],[Bks]])/Tabla9[[#This Row],[Bks]]*100</f>
        <v>6.0333080999242998</v>
      </c>
      <c r="G2309">
        <v>14160.6</v>
      </c>
      <c r="H2309" s="1">
        <f>(Tabla9[[#This Row],[Avg]]-Tabla9[[#This Row],[Bks]])/Tabla9[[#This Row],[Bks]]*100</f>
        <v>7.1960635881907669</v>
      </c>
      <c r="I2309" s="1">
        <v>15643</v>
      </c>
      <c r="J2309">
        <v>15775.4</v>
      </c>
      <c r="K2309">
        <v>64958.8679999999</v>
      </c>
      <c r="L2309">
        <v>401.99619999999999</v>
      </c>
      <c r="M2309">
        <v>146.69999999999999</v>
      </c>
      <c r="N2309">
        <v>146.30000000000001</v>
      </c>
    </row>
    <row r="2310" spans="1:14" x14ac:dyDescent="0.2">
      <c r="A2310" t="s">
        <v>111</v>
      </c>
      <c r="B2310" t="s">
        <v>64</v>
      </c>
      <c r="C2310">
        <v>29</v>
      </c>
      <c r="D2310">
        <v>13013</v>
      </c>
      <c r="E2310">
        <v>13754</v>
      </c>
      <c r="F2310" s="1">
        <f>(Tabla9[[#This Row],[Best]]-Tabla9[[#This Row],[Bks]])/Tabla9[[#This Row],[Bks]]*100</f>
        <v>5.6943056943056947</v>
      </c>
      <c r="G2310">
        <v>13916.8</v>
      </c>
      <c r="H2310" s="1">
        <f>(Tabla9[[#This Row],[Avg]]-Tabla9[[#This Row],[Bks]])/Tabla9[[#This Row],[Bks]]*100</f>
        <v>6.9453623299777085</v>
      </c>
      <c r="I2310" s="1">
        <v>15437</v>
      </c>
      <c r="J2310">
        <v>15535.1</v>
      </c>
      <c r="K2310">
        <v>64689.091</v>
      </c>
      <c r="L2310">
        <v>401.34370000000001</v>
      </c>
      <c r="M2310">
        <v>144.5</v>
      </c>
      <c r="N2310">
        <v>144.19999999999999</v>
      </c>
    </row>
    <row r="2311" spans="1:14" x14ac:dyDescent="0.2">
      <c r="A2311" t="s">
        <v>111</v>
      </c>
      <c r="B2311" t="s">
        <v>64</v>
      </c>
      <c r="C2311">
        <v>30</v>
      </c>
      <c r="D2311">
        <v>13166</v>
      </c>
      <c r="E2311">
        <v>13903</v>
      </c>
      <c r="F2311" s="1">
        <f>(Tabla9[[#This Row],[Best]]-Tabla9[[#This Row],[Bks]])/Tabla9[[#This Row],[Bks]]*100</f>
        <v>5.5977517849005007</v>
      </c>
      <c r="G2311">
        <v>14043.9</v>
      </c>
      <c r="H2311" s="1">
        <f>(Tabla9[[#This Row],[Avg]]-Tabla9[[#This Row],[Bks]])/Tabla9[[#This Row],[Bks]]*100</f>
        <v>6.6679325535470122</v>
      </c>
      <c r="I2311" s="1">
        <v>15672</v>
      </c>
      <c r="J2311">
        <v>15760.9</v>
      </c>
      <c r="K2311">
        <v>65602.343999999997</v>
      </c>
      <c r="L2311">
        <v>401.8218</v>
      </c>
      <c r="M2311">
        <v>148.9</v>
      </c>
      <c r="N2311">
        <v>148.5</v>
      </c>
    </row>
    <row r="2312" spans="1:14" x14ac:dyDescent="0.2">
      <c r="A2312" t="s">
        <v>111</v>
      </c>
      <c r="B2312" t="s">
        <v>64</v>
      </c>
      <c r="C2312">
        <v>31</v>
      </c>
      <c r="D2312">
        <v>13261</v>
      </c>
      <c r="E2312">
        <v>13891</v>
      </c>
      <c r="F2312" s="1">
        <f>(Tabla9[[#This Row],[Best]]-Tabla9[[#This Row],[Bks]])/Tabla9[[#This Row],[Bks]]*100</f>
        <v>4.7507729432169521</v>
      </c>
      <c r="G2312">
        <v>14149.4</v>
      </c>
      <c r="H2312" s="1">
        <f>(Tabla9[[#This Row],[Avg]]-Tabla9[[#This Row],[Bks]])/Tabla9[[#This Row],[Bks]]*100</f>
        <v>6.6993439408792668</v>
      </c>
      <c r="I2312" s="1">
        <v>15658</v>
      </c>
      <c r="J2312">
        <v>15776.1</v>
      </c>
      <c r="K2312">
        <v>64961.082000000002</v>
      </c>
      <c r="L2312">
        <v>402.034999999999</v>
      </c>
      <c r="M2312">
        <v>144</v>
      </c>
      <c r="N2312">
        <v>143.69999999999999</v>
      </c>
    </row>
    <row r="2313" spans="1:14" x14ac:dyDescent="0.2">
      <c r="A2313" t="s">
        <v>111</v>
      </c>
      <c r="B2313" t="s">
        <v>64</v>
      </c>
      <c r="C2313">
        <v>32</v>
      </c>
      <c r="D2313">
        <v>13287</v>
      </c>
      <c r="E2313">
        <v>14056</v>
      </c>
      <c r="F2313" s="1">
        <f>(Tabla9[[#This Row],[Best]]-Tabla9[[#This Row],[Bks]])/Tabla9[[#This Row],[Bks]]*100</f>
        <v>5.7876119515315727</v>
      </c>
      <c r="G2313">
        <v>14311.6</v>
      </c>
      <c r="H2313" s="1">
        <f>(Tabla9[[#This Row],[Avg]]-Tabla9[[#This Row],[Bks]])/Tabla9[[#This Row],[Bks]]*100</f>
        <v>7.7112967562278953</v>
      </c>
      <c r="I2313" s="1">
        <v>15734</v>
      </c>
      <c r="J2313">
        <v>15839.8</v>
      </c>
      <c r="K2313">
        <v>64343.080999999998</v>
      </c>
      <c r="L2313">
        <v>402.37639999999999</v>
      </c>
      <c r="M2313">
        <v>125</v>
      </c>
      <c r="N2313">
        <v>124.7</v>
      </c>
    </row>
    <row r="2314" spans="1:14" x14ac:dyDescent="0.2">
      <c r="A2314" t="s">
        <v>111</v>
      </c>
      <c r="B2314" t="s">
        <v>64</v>
      </c>
      <c r="C2314">
        <v>33</v>
      </c>
      <c r="D2314">
        <v>13327</v>
      </c>
      <c r="E2314">
        <v>14176</v>
      </c>
      <c r="F2314" s="1">
        <f>(Tabla9[[#This Row],[Best]]-Tabla9[[#This Row],[Bks]])/Tabla9[[#This Row],[Bks]]*100</f>
        <v>6.370525999849928</v>
      </c>
      <c r="G2314">
        <v>14397.2</v>
      </c>
      <c r="H2314" s="1">
        <f>(Tabla9[[#This Row],[Avg]]-Tabla9[[#This Row],[Bks]])/Tabla9[[#This Row],[Bks]]*100</f>
        <v>8.0303143993396908</v>
      </c>
      <c r="I2314" s="1">
        <v>15767</v>
      </c>
      <c r="J2314">
        <v>15901.8</v>
      </c>
      <c r="K2314">
        <v>67577.862999999998</v>
      </c>
      <c r="L2314">
        <v>402.16609999999997</v>
      </c>
      <c r="M2314">
        <v>120.3</v>
      </c>
      <c r="N2314">
        <v>119.8</v>
      </c>
    </row>
    <row r="2315" spans="1:14" x14ac:dyDescent="0.2">
      <c r="A2315" t="s">
        <v>111</v>
      </c>
      <c r="B2315" t="s">
        <v>64</v>
      </c>
      <c r="C2315">
        <v>34</v>
      </c>
      <c r="D2315">
        <v>13846</v>
      </c>
      <c r="E2315">
        <v>15013</v>
      </c>
      <c r="F2315" s="1">
        <f>(Tabla9[[#This Row],[Best]]-Tabla9[[#This Row],[Bks]])/Tabla9[[#This Row],[Bks]]*100</f>
        <v>8.4284269825220282</v>
      </c>
      <c r="G2315">
        <v>15135.1</v>
      </c>
      <c r="H2315" s="1">
        <f>(Tabla9[[#This Row],[Avg]]-Tabla9[[#This Row],[Bks]])/Tabla9[[#This Row],[Bks]]*100</f>
        <v>9.3102701141123809</v>
      </c>
      <c r="I2315" s="1">
        <v>16398</v>
      </c>
      <c r="J2315">
        <v>16588.2</v>
      </c>
      <c r="K2315">
        <v>67396.952000000005</v>
      </c>
      <c r="L2315">
        <v>402.35149999999999</v>
      </c>
      <c r="M2315">
        <v>107.3</v>
      </c>
      <c r="N2315">
        <v>107.2</v>
      </c>
    </row>
    <row r="2316" spans="1:14" x14ac:dyDescent="0.2">
      <c r="A2316" t="s">
        <v>111</v>
      </c>
      <c r="B2316" t="s">
        <v>64</v>
      </c>
      <c r="C2316">
        <v>35</v>
      </c>
      <c r="D2316">
        <v>12368</v>
      </c>
      <c r="E2316">
        <v>12946</v>
      </c>
      <c r="F2316" s="1">
        <f>(Tabla9[[#This Row],[Best]]-Tabla9[[#This Row],[Bks]])/Tabla9[[#This Row],[Bks]]*100</f>
        <v>4.673350582147477</v>
      </c>
      <c r="G2316">
        <v>13094</v>
      </c>
      <c r="H2316" s="1">
        <f>(Tabla9[[#This Row],[Avg]]-Tabla9[[#This Row],[Bks]])/Tabla9[[#This Row],[Bks]]*100</f>
        <v>5.8699870633893916</v>
      </c>
      <c r="I2316" s="1">
        <v>14654</v>
      </c>
      <c r="J2316">
        <v>14787.5</v>
      </c>
      <c r="K2316">
        <v>64983.824000000001</v>
      </c>
      <c r="L2316">
        <v>401.30360000000002</v>
      </c>
      <c r="M2316">
        <v>164.9</v>
      </c>
      <c r="N2316">
        <v>164</v>
      </c>
    </row>
    <row r="2317" spans="1:14" x14ac:dyDescent="0.2">
      <c r="A2317" t="s">
        <v>111</v>
      </c>
      <c r="B2317" t="s">
        <v>64</v>
      </c>
      <c r="C2317">
        <v>36</v>
      </c>
      <c r="D2317">
        <v>13428</v>
      </c>
      <c r="E2317">
        <v>14203</v>
      </c>
      <c r="F2317" s="1">
        <f>(Tabla9[[#This Row],[Best]]-Tabla9[[#This Row],[Bks]])/Tabla9[[#This Row],[Bks]]*100</f>
        <v>5.7715221924337206</v>
      </c>
      <c r="G2317">
        <v>14388.8</v>
      </c>
      <c r="H2317" s="1">
        <f>(Tabla9[[#This Row],[Avg]]-Tabla9[[#This Row],[Bks]])/Tabla9[[#This Row],[Bks]]*100</f>
        <v>7.1551980935358905</v>
      </c>
      <c r="I2317" s="1">
        <v>15965</v>
      </c>
      <c r="J2317">
        <v>16016.6</v>
      </c>
      <c r="K2317">
        <v>64596.616999999998</v>
      </c>
      <c r="L2317">
        <v>401.5951</v>
      </c>
      <c r="M2317">
        <v>134.69999999999999</v>
      </c>
      <c r="N2317">
        <v>134.19999999999999</v>
      </c>
    </row>
    <row r="2318" spans="1:14" x14ac:dyDescent="0.2">
      <c r="A2318" t="s">
        <v>111</v>
      </c>
      <c r="B2318" t="s">
        <v>64</v>
      </c>
      <c r="C2318">
        <v>37</v>
      </c>
      <c r="D2318">
        <v>13263</v>
      </c>
      <c r="E2318">
        <v>14185</v>
      </c>
      <c r="F2318" s="1">
        <f>(Tabla9[[#This Row],[Best]]-Tabla9[[#This Row],[Bks]])/Tabla9[[#This Row],[Bks]]*100</f>
        <v>6.9516700595642007</v>
      </c>
      <c r="G2318">
        <v>14362.7</v>
      </c>
      <c r="H2318" s="1">
        <f>(Tabla9[[#This Row],[Avg]]-Tabla9[[#This Row],[Bks]])/Tabla9[[#This Row],[Bks]]*100</f>
        <v>8.2914875970745729</v>
      </c>
      <c r="I2318" s="1">
        <v>15652</v>
      </c>
      <c r="J2318">
        <v>15834.9</v>
      </c>
      <c r="K2318">
        <v>65889.025999999998</v>
      </c>
      <c r="L2318">
        <v>401.677199999999</v>
      </c>
      <c r="M2318">
        <v>122.5</v>
      </c>
      <c r="N2318">
        <v>122.3</v>
      </c>
    </row>
    <row r="2319" spans="1:14" x14ac:dyDescent="0.2">
      <c r="A2319" t="s">
        <v>111</v>
      </c>
      <c r="B2319" t="s">
        <v>64</v>
      </c>
      <c r="C2319">
        <v>38</v>
      </c>
      <c r="D2319">
        <v>13213</v>
      </c>
      <c r="E2319">
        <v>14209</v>
      </c>
      <c r="F2319" s="1">
        <f>(Tabla9[[#This Row],[Best]]-Tabla9[[#This Row],[Bks]])/Tabla9[[#This Row],[Bks]]*100</f>
        <v>7.538030727314009</v>
      </c>
      <c r="G2319">
        <v>14387.2</v>
      </c>
      <c r="H2319" s="1">
        <f>(Tabla9[[#This Row],[Avg]]-Tabla9[[#This Row],[Bks]])/Tabla9[[#This Row],[Bks]]*100</f>
        <v>8.8867024899720022</v>
      </c>
      <c r="I2319" s="1">
        <v>15690</v>
      </c>
      <c r="J2319">
        <v>15824.6</v>
      </c>
      <c r="K2319">
        <v>70450.043000000005</v>
      </c>
      <c r="L2319">
        <v>401.7586</v>
      </c>
      <c r="M2319">
        <v>112</v>
      </c>
      <c r="N2319">
        <v>111.9</v>
      </c>
    </row>
    <row r="2320" spans="1:14" x14ac:dyDescent="0.2">
      <c r="A2320" t="s">
        <v>111</v>
      </c>
      <c r="B2320" t="s">
        <v>64</v>
      </c>
      <c r="C2320">
        <v>39</v>
      </c>
      <c r="D2320">
        <v>13746</v>
      </c>
      <c r="E2320">
        <v>14888</v>
      </c>
      <c r="F2320" s="1">
        <f>(Tabla9[[#This Row],[Best]]-Tabla9[[#This Row],[Bks]])/Tabla9[[#This Row],[Bks]]*100</f>
        <v>8.3078713807653131</v>
      </c>
      <c r="G2320">
        <v>15070.5</v>
      </c>
      <c r="H2320" s="1">
        <f>(Tabla9[[#This Row],[Avg]]-Tabla9[[#This Row],[Bks]])/Tabla9[[#This Row],[Bks]]*100</f>
        <v>9.6355303360977729</v>
      </c>
      <c r="I2320" s="1">
        <v>16338</v>
      </c>
      <c r="J2320">
        <v>16391.900000000001</v>
      </c>
      <c r="K2320">
        <v>72043.880999999994</v>
      </c>
      <c r="L2320">
        <v>402.516199999999</v>
      </c>
      <c r="M2320">
        <v>105.7</v>
      </c>
      <c r="N2320">
        <v>105.4</v>
      </c>
    </row>
    <row r="2321" spans="1:14" x14ac:dyDescent="0.2">
      <c r="A2321" t="s">
        <v>111</v>
      </c>
      <c r="B2321" t="s">
        <v>64</v>
      </c>
      <c r="C2321">
        <v>40</v>
      </c>
      <c r="D2321">
        <v>13483</v>
      </c>
      <c r="E2321">
        <v>14479</v>
      </c>
      <c r="F2321" s="1">
        <f>(Tabla9[[#This Row],[Best]]-Tabla9[[#This Row],[Bks]])/Tabla9[[#This Row],[Bks]]*100</f>
        <v>7.3870800267002892</v>
      </c>
      <c r="G2321">
        <v>14619.9</v>
      </c>
      <c r="H2321" s="1">
        <f>(Tabla9[[#This Row],[Avg]]-Tabla9[[#This Row],[Bks]])/Tabla9[[#This Row],[Bks]]*100</f>
        <v>8.4320996810798761</v>
      </c>
      <c r="I2321" s="1">
        <v>16021</v>
      </c>
      <c r="J2321">
        <v>16121.7</v>
      </c>
      <c r="K2321">
        <v>73584.88</v>
      </c>
      <c r="L2321">
        <v>401.58019999999999</v>
      </c>
      <c r="M2321">
        <v>111.8</v>
      </c>
      <c r="N2321">
        <v>111.7</v>
      </c>
    </row>
    <row r="2322" spans="1:14" x14ac:dyDescent="0.2">
      <c r="A2322" t="s">
        <v>111</v>
      </c>
      <c r="B2322" t="s">
        <v>64</v>
      </c>
      <c r="C2322">
        <v>41</v>
      </c>
      <c r="D2322">
        <v>13081</v>
      </c>
      <c r="E2322">
        <v>13953</v>
      </c>
      <c r="F2322" s="1">
        <f>(Tabla9[[#This Row],[Best]]-Tabla9[[#This Row],[Bks]])/Tabla9[[#This Row],[Bks]]*100</f>
        <v>6.6661570216344321</v>
      </c>
      <c r="G2322">
        <v>14115.6</v>
      </c>
      <c r="H2322" s="1">
        <f>(Tabla9[[#This Row],[Avg]]-Tabla9[[#This Row],[Bks]])/Tabla9[[#This Row],[Bks]]*100</f>
        <v>7.9091812552557181</v>
      </c>
      <c r="I2322" s="1">
        <v>15597</v>
      </c>
      <c r="J2322">
        <v>15645.3</v>
      </c>
      <c r="K2322">
        <v>67726.786999999997</v>
      </c>
      <c r="L2322">
        <v>402.46350000000001</v>
      </c>
      <c r="M2322">
        <v>119.3</v>
      </c>
      <c r="N2322">
        <v>119</v>
      </c>
    </row>
    <row r="2323" spans="1:14" x14ac:dyDescent="0.2">
      <c r="A2323" t="s">
        <v>111</v>
      </c>
      <c r="B2323" t="s">
        <v>64</v>
      </c>
      <c r="C2323">
        <v>42</v>
      </c>
      <c r="D2323">
        <v>13482</v>
      </c>
      <c r="E2323">
        <v>14612</v>
      </c>
      <c r="F2323" s="1">
        <f>(Tabla9[[#This Row],[Best]]-Tabla9[[#This Row],[Bks]])/Tabla9[[#This Row],[Bks]]*100</f>
        <v>8.3815457647233345</v>
      </c>
      <c r="G2323">
        <v>14658.9</v>
      </c>
      <c r="H2323" s="1">
        <f>(Tabla9[[#This Row],[Avg]]-Tabla9[[#This Row],[Bks]])/Tabla9[[#This Row],[Bks]]*100</f>
        <v>8.729417000445034</v>
      </c>
      <c r="I2323" s="1">
        <v>16068</v>
      </c>
      <c r="J2323">
        <v>16120.7</v>
      </c>
      <c r="K2323">
        <v>69658.758000000002</v>
      </c>
      <c r="L2323">
        <v>401.63869999999997</v>
      </c>
      <c r="M2323">
        <v>120</v>
      </c>
      <c r="N2323">
        <v>119.1</v>
      </c>
    </row>
    <row r="2324" spans="1:14" x14ac:dyDescent="0.2">
      <c r="A2324" t="s">
        <v>111</v>
      </c>
      <c r="B2324" t="s">
        <v>64</v>
      </c>
      <c r="C2324">
        <v>43</v>
      </c>
      <c r="D2324">
        <v>13250</v>
      </c>
      <c r="E2324">
        <v>14069</v>
      </c>
      <c r="F2324" s="1">
        <f>(Tabla9[[#This Row],[Best]]-Tabla9[[#This Row],[Bks]])/Tabla9[[#This Row],[Bks]]*100</f>
        <v>6.1811320754716981</v>
      </c>
      <c r="G2324">
        <v>14226.5</v>
      </c>
      <c r="H2324" s="1">
        <f>(Tabla9[[#This Row],[Avg]]-Tabla9[[#This Row],[Bks]])/Tabla9[[#This Row],[Bks]]*100</f>
        <v>7.3698113207547173</v>
      </c>
      <c r="I2324" s="1">
        <v>15813</v>
      </c>
      <c r="J2324">
        <v>15881.3</v>
      </c>
      <c r="K2324">
        <v>64141.665000000001</v>
      </c>
      <c r="L2324">
        <v>401.5675</v>
      </c>
      <c r="M2324">
        <v>140</v>
      </c>
      <c r="N2324">
        <v>139.5</v>
      </c>
    </row>
    <row r="2325" spans="1:14" x14ac:dyDescent="0.2">
      <c r="A2325" t="s">
        <v>111</v>
      </c>
      <c r="B2325" t="s">
        <v>64</v>
      </c>
      <c r="C2325">
        <v>44</v>
      </c>
      <c r="D2325">
        <v>12510</v>
      </c>
      <c r="E2325">
        <v>13121</v>
      </c>
      <c r="F2325" s="1">
        <f>(Tabla9[[#This Row],[Best]]-Tabla9[[#This Row],[Bks]])/Tabla9[[#This Row],[Bks]]*100</f>
        <v>4.8840927258193449</v>
      </c>
      <c r="G2325">
        <v>13305.1</v>
      </c>
      <c r="H2325" s="1">
        <f>(Tabla9[[#This Row],[Avg]]-Tabla9[[#This Row],[Bks]])/Tabla9[[#This Row],[Bks]]*100</f>
        <v>6.3557154276578762</v>
      </c>
      <c r="I2325" s="1">
        <v>14926</v>
      </c>
      <c r="J2325">
        <v>14968.8</v>
      </c>
      <c r="K2325">
        <v>59720.94</v>
      </c>
      <c r="L2325">
        <v>401.51350000000002</v>
      </c>
      <c r="M2325">
        <v>153.69999999999999</v>
      </c>
      <c r="N2325">
        <v>153.4</v>
      </c>
    </row>
    <row r="2326" spans="1:14" x14ac:dyDescent="0.2">
      <c r="A2326" t="s">
        <v>111</v>
      </c>
      <c r="B2326" t="s">
        <v>64</v>
      </c>
      <c r="C2326">
        <v>45</v>
      </c>
      <c r="D2326">
        <v>12826</v>
      </c>
      <c r="E2326">
        <v>13380</v>
      </c>
      <c r="F2326" s="1">
        <f>(Tabla9[[#This Row],[Best]]-Tabla9[[#This Row],[Bks]])/Tabla9[[#This Row],[Bks]]*100</f>
        <v>4.3193513176360518</v>
      </c>
      <c r="G2326">
        <v>13585.5</v>
      </c>
      <c r="H2326" s="1">
        <f>(Tabla9[[#This Row],[Avg]]-Tabla9[[#This Row],[Bks]])/Tabla9[[#This Row],[Bks]]*100</f>
        <v>5.9215655699360674</v>
      </c>
      <c r="I2326" s="1">
        <v>15088</v>
      </c>
      <c r="J2326">
        <v>15233.8</v>
      </c>
      <c r="K2326">
        <v>60350.186999999998</v>
      </c>
      <c r="L2326">
        <v>401.58100000000002</v>
      </c>
      <c r="M2326">
        <v>159.5</v>
      </c>
      <c r="N2326">
        <v>159</v>
      </c>
    </row>
    <row r="2327" spans="1:14" x14ac:dyDescent="0.2">
      <c r="A2327" t="s">
        <v>111</v>
      </c>
      <c r="B2327" t="s">
        <v>64</v>
      </c>
      <c r="C2327">
        <v>46</v>
      </c>
      <c r="D2327">
        <v>13374</v>
      </c>
      <c r="E2327">
        <v>14394</v>
      </c>
      <c r="F2327" s="1">
        <f>(Tabla9[[#This Row],[Best]]-Tabla9[[#This Row],[Bks]])/Tabla9[[#This Row],[Bks]]*100</f>
        <v>7.62673844773441</v>
      </c>
      <c r="G2327">
        <v>14553.3</v>
      </c>
      <c r="H2327" s="1">
        <f>(Tabla9[[#This Row],[Avg]]-Tabla9[[#This Row],[Bks]])/Tabla9[[#This Row],[Bks]]*100</f>
        <v>8.8178555406011601</v>
      </c>
      <c r="I2327" s="1">
        <v>15976</v>
      </c>
      <c r="J2327">
        <v>16035</v>
      </c>
      <c r="K2327">
        <v>66580.854000000007</v>
      </c>
      <c r="L2327">
        <v>402.12430000000001</v>
      </c>
      <c r="M2327">
        <v>124.5</v>
      </c>
      <c r="N2327">
        <v>124.1</v>
      </c>
    </row>
    <row r="2328" spans="1:14" x14ac:dyDescent="0.2">
      <c r="A2328" t="s">
        <v>111</v>
      </c>
      <c r="B2328" t="s">
        <v>64</v>
      </c>
      <c r="C2328">
        <v>47</v>
      </c>
      <c r="D2328">
        <v>14166</v>
      </c>
      <c r="E2328">
        <v>15320</v>
      </c>
      <c r="F2328" s="1">
        <f>(Tabla9[[#This Row],[Best]]-Tabla9[[#This Row],[Bks]])/Tabla9[[#This Row],[Bks]]*100</f>
        <v>8.1462657066214881</v>
      </c>
      <c r="G2328">
        <v>15461.1</v>
      </c>
      <c r="H2328" s="1">
        <f>(Tabla9[[#This Row],[Avg]]-Tabla9[[#This Row],[Bks]])/Tabla9[[#This Row],[Bks]]*100</f>
        <v>9.1423125794155045</v>
      </c>
      <c r="I2328" s="1">
        <v>16837</v>
      </c>
      <c r="J2328">
        <v>16986</v>
      </c>
      <c r="K2328">
        <v>74355.327999999994</v>
      </c>
      <c r="L2328">
        <v>401.52960000000002</v>
      </c>
      <c r="M2328">
        <v>118</v>
      </c>
      <c r="N2328">
        <v>117.9</v>
      </c>
    </row>
    <row r="2329" spans="1:14" x14ac:dyDescent="0.2">
      <c r="A2329" t="s">
        <v>111</v>
      </c>
      <c r="B2329" t="s">
        <v>64</v>
      </c>
      <c r="C2329">
        <v>48</v>
      </c>
      <c r="D2329">
        <v>13655</v>
      </c>
      <c r="E2329">
        <v>14783</v>
      </c>
      <c r="F2329" s="1">
        <f>(Tabla9[[#This Row],[Best]]-Tabla9[[#This Row],[Bks]])/Tabla9[[#This Row],[Bks]]*100</f>
        <v>8.260710362504577</v>
      </c>
      <c r="G2329">
        <v>14911.8</v>
      </c>
      <c r="H2329" s="1">
        <f>(Tabla9[[#This Row],[Avg]]-Tabla9[[#This Row],[Bks]])/Tabla9[[#This Row],[Bks]]*100</f>
        <v>9.2039545953862998</v>
      </c>
      <c r="I2329" s="1">
        <v>16279</v>
      </c>
      <c r="J2329">
        <v>16355.5</v>
      </c>
      <c r="K2329">
        <v>73690.914999999994</v>
      </c>
      <c r="L2329">
        <v>401.33780000000002</v>
      </c>
      <c r="M2329">
        <v>112.1</v>
      </c>
      <c r="N2329">
        <v>111.7</v>
      </c>
    </row>
    <row r="2330" spans="1:14" x14ac:dyDescent="0.2">
      <c r="A2330" t="s">
        <v>111</v>
      </c>
      <c r="B2330" t="s">
        <v>64</v>
      </c>
      <c r="C2330">
        <v>49</v>
      </c>
      <c r="D2330">
        <v>13813</v>
      </c>
      <c r="E2330">
        <v>14906</v>
      </c>
      <c r="F2330" s="1">
        <f>(Tabla9[[#This Row],[Best]]-Tabla9[[#This Row],[Bks]])/Tabla9[[#This Row],[Bks]]*100</f>
        <v>7.9128357344530516</v>
      </c>
      <c r="G2330">
        <v>15064.5</v>
      </c>
      <c r="H2330" s="1">
        <f>(Tabla9[[#This Row],[Avg]]-Tabla9[[#This Row],[Bks]])/Tabla9[[#This Row],[Bks]]*100</f>
        <v>9.0603055093028306</v>
      </c>
      <c r="I2330" s="1">
        <v>16435</v>
      </c>
      <c r="J2330">
        <v>16542</v>
      </c>
      <c r="K2330">
        <v>67052.572</v>
      </c>
      <c r="L2330">
        <v>402.33139999999997</v>
      </c>
      <c r="M2330">
        <v>107.7</v>
      </c>
      <c r="N2330">
        <v>107.2</v>
      </c>
    </row>
    <row r="2331" spans="1:14" x14ac:dyDescent="0.2">
      <c r="A2331" t="s">
        <v>111</v>
      </c>
      <c r="B2331" t="s">
        <v>64</v>
      </c>
      <c r="C2331">
        <v>50</v>
      </c>
      <c r="D2331">
        <v>13468</v>
      </c>
      <c r="E2331">
        <v>14359</v>
      </c>
      <c r="F2331" s="1">
        <f>(Tabla9[[#This Row],[Best]]-Tabla9[[#This Row],[Bks]])/Tabla9[[#This Row],[Bks]]*100</f>
        <v>6.6156816156816154</v>
      </c>
      <c r="G2331">
        <v>14610.3</v>
      </c>
      <c r="H2331" s="1">
        <f>(Tabla9[[#This Row],[Avg]]-Tabla9[[#This Row],[Bks]])/Tabla9[[#This Row],[Bks]]*100</f>
        <v>8.481585981585976</v>
      </c>
      <c r="I2331" s="1">
        <v>16027</v>
      </c>
      <c r="J2331">
        <v>16077.6</v>
      </c>
      <c r="K2331">
        <v>75693.839000000007</v>
      </c>
      <c r="L2331">
        <v>401.5933</v>
      </c>
      <c r="M2331">
        <v>120.2</v>
      </c>
      <c r="N2331">
        <v>119.9</v>
      </c>
    </row>
    <row r="2332" spans="1:14" x14ac:dyDescent="0.2">
      <c r="A2332" t="s">
        <v>111</v>
      </c>
      <c r="B2332" t="s">
        <v>64</v>
      </c>
      <c r="C2332">
        <v>51</v>
      </c>
      <c r="D2332">
        <v>13665</v>
      </c>
      <c r="E2332">
        <v>14738</v>
      </c>
      <c r="F2332" s="1">
        <f>(Tabla9[[#This Row],[Best]]-Tabla9[[#This Row],[Bks]])/Tabla9[[#This Row],[Bks]]*100</f>
        <v>7.8521770947676544</v>
      </c>
      <c r="G2332">
        <v>14834.9</v>
      </c>
      <c r="H2332" s="1">
        <f>(Tabla9[[#This Row],[Avg]]-Tabla9[[#This Row],[Bks]])/Tabla9[[#This Row],[Bks]]*100</f>
        <v>8.5612879619465758</v>
      </c>
      <c r="I2332" s="1">
        <v>16190</v>
      </c>
      <c r="J2332">
        <v>16296.4</v>
      </c>
      <c r="K2332">
        <v>70508.187000000005</v>
      </c>
      <c r="L2332">
        <v>402.01670000000001</v>
      </c>
      <c r="M2332">
        <v>107.4</v>
      </c>
      <c r="N2332">
        <v>107.3</v>
      </c>
    </row>
    <row r="2333" spans="1:14" x14ac:dyDescent="0.2">
      <c r="A2333" t="s">
        <v>111</v>
      </c>
      <c r="B2333" t="s">
        <v>64</v>
      </c>
      <c r="C2333">
        <v>52</v>
      </c>
      <c r="D2333">
        <v>13437</v>
      </c>
      <c r="E2333">
        <v>14478</v>
      </c>
      <c r="F2333" s="1">
        <f>(Tabla9[[#This Row],[Best]]-Tabla9[[#This Row],[Bks]])/Tabla9[[#This Row],[Bks]]*100</f>
        <v>7.747265014512168</v>
      </c>
      <c r="G2333">
        <v>14598</v>
      </c>
      <c r="H2333" s="1">
        <f>(Tabla9[[#This Row],[Avg]]-Tabla9[[#This Row],[Bks]])/Tabla9[[#This Row],[Bks]]*100</f>
        <v>8.6403215003348972</v>
      </c>
      <c r="I2333" s="1">
        <v>15968</v>
      </c>
      <c r="J2333">
        <v>16044.4</v>
      </c>
      <c r="K2333">
        <v>69018.92</v>
      </c>
      <c r="L2333">
        <v>402.26299999999998</v>
      </c>
      <c r="M2333">
        <v>115</v>
      </c>
      <c r="N2333">
        <v>114.6</v>
      </c>
    </row>
    <row r="2334" spans="1:14" x14ac:dyDescent="0.2">
      <c r="A2334" t="s">
        <v>111</v>
      </c>
      <c r="B2334" t="s">
        <v>64</v>
      </c>
      <c r="C2334">
        <v>53</v>
      </c>
      <c r="D2334">
        <v>13500</v>
      </c>
      <c r="E2334">
        <v>14561</v>
      </c>
      <c r="F2334" s="1">
        <f>(Tabla9[[#This Row],[Best]]-Tabla9[[#This Row],[Bks]])/Tabla9[[#This Row],[Bks]]*100</f>
        <v>7.8592592592592592</v>
      </c>
      <c r="G2334">
        <v>14660.6</v>
      </c>
      <c r="H2334" s="1">
        <f>(Tabla9[[#This Row],[Avg]]-Tabla9[[#This Row],[Bks]])/Tabla9[[#This Row],[Bks]]*100</f>
        <v>8.5970370370370386</v>
      </c>
      <c r="I2334" s="1">
        <v>16030</v>
      </c>
      <c r="J2334">
        <v>16127.4</v>
      </c>
      <c r="K2334">
        <v>69150.012000000002</v>
      </c>
      <c r="L2334">
        <v>402.301299999999</v>
      </c>
      <c r="M2334">
        <v>114.1</v>
      </c>
      <c r="N2334">
        <v>113.8</v>
      </c>
    </row>
    <row r="2335" spans="1:14" x14ac:dyDescent="0.2">
      <c r="A2335" t="s">
        <v>111</v>
      </c>
      <c r="B2335" t="s">
        <v>64</v>
      </c>
      <c r="C2335">
        <v>54</v>
      </c>
      <c r="D2335">
        <v>13350</v>
      </c>
      <c r="E2335">
        <v>14296</v>
      </c>
      <c r="F2335" s="1">
        <f>(Tabla9[[#This Row],[Best]]-Tabla9[[#This Row],[Bks]])/Tabla9[[#This Row],[Bks]]*100</f>
        <v>7.0861423220973787</v>
      </c>
      <c r="G2335">
        <v>14448.7</v>
      </c>
      <c r="H2335" s="1">
        <f>(Tabla9[[#This Row],[Avg]]-Tabla9[[#This Row],[Bks]])/Tabla9[[#This Row],[Bks]]*100</f>
        <v>8.2299625468164859</v>
      </c>
      <c r="I2335" s="1">
        <v>15936</v>
      </c>
      <c r="J2335">
        <v>15981.1</v>
      </c>
      <c r="K2335">
        <v>63686.54</v>
      </c>
      <c r="L2335">
        <v>401.15519999999998</v>
      </c>
      <c r="M2335">
        <v>125.4</v>
      </c>
      <c r="N2335">
        <v>125.2</v>
      </c>
    </row>
    <row r="2336" spans="1:14" x14ac:dyDescent="0.2">
      <c r="A2336" t="s">
        <v>111</v>
      </c>
      <c r="B2336" t="s">
        <v>64</v>
      </c>
      <c r="C2336">
        <v>55</v>
      </c>
      <c r="D2336">
        <v>13306</v>
      </c>
      <c r="E2336">
        <v>14255</v>
      </c>
      <c r="F2336" s="1">
        <f>(Tabla9[[#This Row],[Best]]-Tabla9[[#This Row],[Bks]])/Tabla9[[#This Row],[Bks]]*100</f>
        <v>7.1321208477378617</v>
      </c>
      <c r="G2336">
        <v>14412.7</v>
      </c>
      <c r="H2336" s="1">
        <f>(Tabla9[[#This Row],[Avg]]-Tabla9[[#This Row],[Bks]])/Tabla9[[#This Row],[Bks]]*100</f>
        <v>8.3173004659552134</v>
      </c>
      <c r="I2336" s="1">
        <v>15726</v>
      </c>
      <c r="J2336">
        <v>15854.8</v>
      </c>
      <c r="K2336">
        <v>63858.820999999902</v>
      </c>
      <c r="L2336">
        <v>402.717299999999</v>
      </c>
      <c r="M2336">
        <v>115.9</v>
      </c>
      <c r="N2336">
        <v>115.5</v>
      </c>
    </row>
    <row r="2337" spans="1:14" x14ac:dyDescent="0.2">
      <c r="A2337" t="s">
        <v>111</v>
      </c>
      <c r="B2337" t="s">
        <v>64</v>
      </c>
      <c r="C2337">
        <v>56</v>
      </c>
      <c r="D2337">
        <v>13339</v>
      </c>
      <c r="E2337">
        <v>14347</v>
      </c>
      <c r="F2337" s="1">
        <f>(Tabla9[[#This Row],[Best]]-Tabla9[[#This Row],[Bks]])/Tabla9[[#This Row],[Bks]]*100</f>
        <v>7.5567883649448984</v>
      </c>
      <c r="G2337">
        <v>14415.8</v>
      </c>
      <c r="H2337" s="1">
        <f>(Tabla9[[#This Row],[Avg]]-Tabla9[[#This Row],[Bks]])/Tabla9[[#This Row],[Bks]]*100</f>
        <v>8.0725691581077985</v>
      </c>
      <c r="I2337" s="1">
        <v>15920</v>
      </c>
      <c r="J2337">
        <v>15965.2</v>
      </c>
      <c r="K2337">
        <v>68327.381999999998</v>
      </c>
      <c r="L2337">
        <v>401.66120000000001</v>
      </c>
      <c r="M2337">
        <v>125.3</v>
      </c>
      <c r="N2337">
        <v>124.8</v>
      </c>
    </row>
    <row r="2338" spans="1:14" x14ac:dyDescent="0.2">
      <c r="A2338" t="s">
        <v>111</v>
      </c>
      <c r="B2338" t="s">
        <v>64</v>
      </c>
      <c r="C2338">
        <v>57</v>
      </c>
      <c r="D2338">
        <v>13389</v>
      </c>
      <c r="E2338">
        <v>14270</v>
      </c>
      <c r="F2338" s="1">
        <f>(Tabla9[[#This Row],[Best]]-Tabla9[[#This Row],[Bks]])/Tabla9[[#This Row],[Bks]]*100</f>
        <v>6.5800283815072085</v>
      </c>
      <c r="G2338">
        <v>14393.7</v>
      </c>
      <c r="H2338" s="1">
        <f>(Tabla9[[#This Row],[Avg]]-Tabla9[[#This Row],[Bks]])/Tabla9[[#This Row],[Bks]]*100</f>
        <v>7.5039211292852386</v>
      </c>
      <c r="I2338" s="1">
        <v>15893</v>
      </c>
      <c r="J2338">
        <v>15997</v>
      </c>
      <c r="K2338">
        <v>63249.6709999999</v>
      </c>
      <c r="L2338">
        <v>401.71300000000002</v>
      </c>
      <c r="M2338">
        <v>128.6</v>
      </c>
      <c r="N2338">
        <v>128.30000000000001</v>
      </c>
    </row>
    <row r="2339" spans="1:14" x14ac:dyDescent="0.2">
      <c r="A2339" t="s">
        <v>111</v>
      </c>
      <c r="B2339" t="s">
        <v>64</v>
      </c>
      <c r="C2339">
        <v>58</v>
      </c>
      <c r="D2339">
        <v>13885</v>
      </c>
      <c r="E2339">
        <v>14927</v>
      </c>
      <c r="F2339" s="1">
        <f>(Tabla9[[#This Row],[Best]]-Tabla9[[#This Row],[Bks]])/Tabla9[[#This Row],[Bks]]*100</f>
        <v>7.5045012603528987</v>
      </c>
      <c r="G2339">
        <v>15095.9</v>
      </c>
      <c r="H2339" s="1">
        <f>(Tabla9[[#This Row],[Avg]]-Tabla9[[#This Row],[Bks]])/Tabla9[[#This Row],[Bks]]*100</f>
        <v>8.7209218581202723</v>
      </c>
      <c r="I2339" s="1">
        <v>16544</v>
      </c>
      <c r="J2339">
        <v>16628.900000000001</v>
      </c>
      <c r="K2339">
        <v>73448.964000000007</v>
      </c>
      <c r="L2339">
        <v>403.02069999999998</v>
      </c>
      <c r="M2339">
        <v>109.8</v>
      </c>
      <c r="N2339">
        <v>109.5</v>
      </c>
    </row>
    <row r="2340" spans="1:14" x14ac:dyDescent="0.2">
      <c r="A2340" t="s">
        <v>111</v>
      </c>
      <c r="B2340" t="s">
        <v>64</v>
      </c>
      <c r="C2340">
        <v>59</v>
      </c>
      <c r="D2340">
        <v>13181</v>
      </c>
      <c r="E2340">
        <v>13990</v>
      </c>
      <c r="F2340" s="1">
        <f>(Tabla9[[#This Row],[Best]]-Tabla9[[#This Row],[Bks]])/Tabla9[[#This Row],[Bks]]*100</f>
        <v>6.137622335179425</v>
      </c>
      <c r="G2340">
        <v>14181</v>
      </c>
      <c r="H2340" s="1">
        <f>(Tabla9[[#This Row],[Avg]]-Tabla9[[#This Row],[Bks]])/Tabla9[[#This Row],[Bks]]*100</f>
        <v>7.586677793794097</v>
      </c>
      <c r="I2340" s="1">
        <v>15668</v>
      </c>
      <c r="J2340">
        <v>15757.8</v>
      </c>
      <c r="K2340">
        <v>64758.1</v>
      </c>
      <c r="L2340">
        <v>402.02629999999999</v>
      </c>
      <c r="M2340">
        <v>131.69999999999999</v>
      </c>
      <c r="N2340">
        <v>131.5</v>
      </c>
    </row>
    <row r="2341" spans="1:14" x14ac:dyDescent="0.2">
      <c r="A2341" t="s">
        <v>111</v>
      </c>
      <c r="B2341" t="s">
        <v>64</v>
      </c>
      <c r="C2341">
        <v>60</v>
      </c>
      <c r="D2341">
        <v>13273</v>
      </c>
      <c r="E2341">
        <v>14337</v>
      </c>
      <c r="F2341" s="1">
        <f>(Tabla9[[#This Row],[Best]]-Tabla9[[#This Row],[Bks]])/Tabla9[[#This Row],[Bks]]*100</f>
        <v>8.0162736382129136</v>
      </c>
      <c r="G2341">
        <v>14417.8</v>
      </c>
      <c r="H2341" s="1">
        <f>(Tabla9[[#This Row],[Avg]]-Tabla9[[#This Row],[Bks]])/Tabla9[[#This Row],[Bks]]*100</f>
        <v>8.625028252844114</v>
      </c>
      <c r="I2341" s="1">
        <v>15763</v>
      </c>
      <c r="J2341">
        <v>15863.7</v>
      </c>
      <c r="K2341">
        <v>67626.476999999999</v>
      </c>
      <c r="L2341">
        <v>401.69380000000001</v>
      </c>
      <c r="M2341">
        <v>119.9</v>
      </c>
      <c r="N2341">
        <v>119.4</v>
      </c>
    </row>
    <row r="2342" spans="1:14" x14ac:dyDescent="0.2">
      <c r="A2342" t="s">
        <v>111</v>
      </c>
      <c r="B2342" t="s">
        <v>64</v>
      </c>
      <c r="C2342">
        <v>61</v>
      </c>
      <c r="D2342">
        <v>13134</v>
      </c>
      <c r="E2342">
        <v>13845</v>
      </c>
      <c r="F2342" s="1">
        <f>(Tabla9[[#This Row],[Best]]-Tabla9[[#This Row],[Bks]])/Tabla9[[#This Row],[Bks]]*100</f>
        <v>5.4134307903152123</v>
      </c>
      <c r="G2342">
        <v>14022.6</v>
      </c>
      <c r="H2342" s="1">
        <f>(Tabla9[[#This Row],[Avg]]-Tabla9[[#This Row],[Bks]])/Tabla9[[#This Row],[Bks]]*100</f>
        <v>6.7656464138876231</v>
      </c>
      <c r="I2342" s="1">
        <v>15565</v>
      </c>
      <c r="J2342">
        <v>15686</v>
      </c>
      <c r="K2342">
        <v>64395.81</v>
      </c>
      <c r="L2342">
        <v>401.454399999999</v>
      </c>
      <c r="M2342">
        <v>137.4</v>
      </c>
      <c r="N2342">
        <v>137</v>
      </c>
    </row>
    <row r="2343" spans="1:14" x14ac:dyDescent="0.2">
      <c r="A2343" t="s">
        <v>111</v>
      </c>
      <c r="B2343" t="s">
        <v>64</v>
      </c>
      <c r="C2343">
        <v>62</v>
      </c>
      <c r="D2343">
        <v>13159</v>
      </c>
      <c r="E2343">
        <v>13943</v>
      </c>
      <c r="F2343" s="1">
        <f>(Tabla9[[#This Row],[Best]]-Tabla9[[#This Row],[Bks]])/Tabla9[[#This Row],[Bks]]*100</f>
        <v>5.9578995364389389</v>
      </c>
      <c r="G2343">
        <v>14105.8</v>
      </c>
      <c r="H2343" s="1">
        <f>(Tabla9[[#This Row],[Avg]]-Tabla9[[#This Row],[Bks]])/Tabla9[[#This Row],[Bks]]*100</f>
        <v>7.1950756136484477</v>
      </c>
      <c r="I2343" s="1">
        <v>15681</v>
      </c>
      <c r="J2343">
        <v>15748.4</v>
      </c>
      <c r="K2343">
        <v>61898.517999999996</v>
      </c>
      <c r="L2343">
        <v>402.42689999999999</v>
      </c>
      <c r="M2343">
        <v>143.4</v>
      </c>
      <c r="N2343">
        <v>143</v>
      </c>
    </row>
    <row r="2344" spans="1:14" x14ac:dyDescent="0.2">
      <c r="A2344" t="s">
        <v>111</v>
      </c>
      <c r="B2344" t="s">
        <v>64</v>
      </c>
      <c r="C2344">
        <v>63</v>
      </c>
      <c r="D2344">
        <v>13458</v>
      </c>
      <c r="E2344">
        <v>14432</v>
      </c>
      <c r="F2344" s="1">
        <f>(Tabla9[[#This Row],[Best]]-Tabla9[[#This Row],[Bks]])/Tabla9[[#This Row],[Bks]]*100</f>
        <v>7.2373309555654632</v>
      </c>
      <c r="G2344">
        <v>14605.7</v>
      </c>
      <c r="H2344" s="1">
        <f>(Tabla9[[#This Row],[Avg]]-Tabla9[[#This Row],[Bks]])/Tabla9[[#This Row],[Bks]]*100</f>
        <v>8.5280130777232923</v>
      </c>
      <c r="I2344" s="1">
        <v>15881</v>
      </c>
      <c r="J2344">
        <v>16019.1</v>
      </c>
      <c r="K2344">
        <v>69824.214000000007</v>
      </c>
      <c r="L2344">
        <v>402.08420000000001</v>
      </c>
      <c r="M2344">
        <v>116.6</v>
      </c>
      <c r="N2344">
        <v>116.2</v>
      </c>
    </row>
    <row r="2345" spans="1:14" x14ac:dyDescent="0.2">
      <c r="A2345" t="s">
        <v>111</v>
      </c>
      <c r="B2345" t="s">
        <v>64</v>
      </c>
      <c r="C2345">
        <v>64</v>
      </c>
      <c r="D2345">
        <v>12763</v>
      </c>
      <c r="E2345">
        <v>13453</v>
      </c>
      <c r="F2345" s="1">
        <f>(Tabla9[[#This Row],[Best]]-Tabla9[[#This Row],[Bks]])/Tabla9[[#This Row],[Bks]]*100</f>
        <v>5.4062524484838992</v>
      </c>
      <c r="G2345">
        <v>13531.9</v>
      </c>
      <c r="H2345" s="1">
        <f>(Tabla9[[#This Row],[Avg]]-Tabla9[[#This Row],[Bks]])/Tabla9[[#This Row],[Bks]]*100</f>
        <v>6.0244456632453156</v>
      </c>
      <c r="I2345" s="1">
        <v>15132</v>
      </c>
      <c r="J2345">
        <v>15212.4</v>
      </c>
      <c r="K2345">
        <v>59135.101999999999</v>
      </c>
      <c r="L2345">
        <v>401.51029999999997</v>
      </c>
      <c r="M2345">
        <v>142.5</v>
      </c>
      <c r="N2345">
        <v>142.30000000000001</v>
      </c>
    </row>
    <row r="2346" spans="1:14" x14ac:dyDescent="0.2">
      <c r="A2346" t="s">
        <v>111</v>
      </c>
      <c r="B2346" t="s">
        <v>64</v>
      </c>
      <c r="C2346">
        <v>65</v>
      </c>
      <c r="D2346">
        <v>13255</v>
      </c>
      <c r="E2346">
        <v>14254</v>
      </c>
      <c r="F2346" s="1">
        <f>(Tabla9[[#This Row],[Best]]-Tabla9[[#This Row],[Bks]])/Tabla9[[#This Row],[Bks]]*100</f>
        <v>7.5367785741229723</v>
      </c>
      <c r="G2346">
        <v>14307.6</v>
      </c>
      <c r="H2346" s="1">
        <f>(Tabla9[[#This Row],[Avg]]-Tabla9[[#This Row],[Bks]])/Tabla9[[#This Row],[Bks]]*100</f>
        <v>7.9411542814032465</v>
      </c>
      <c r="I2346" s="1">
        <v>15762</v>
      </c>
      <c r="J2346">
        <v>15826.4</v>
      </c>
      <c r="K2346">
        <v>61253.855999999898</v>
      </c>
      <c r="L2346">
        <v>402.843199999999</v>
      </c>
      <c r="M2346">
        <v>119.1</v>
      </c>
      <c r="N2346">
        <v>118.8</v>
      </c>
    </row>
    <row r="2347" spans="1:14" x14ac:dyDescent="0.2">
      <c r="A2347" t="s">
        <v>111</v>
      </c>
      <c r="B2347" t="s">
        <v>64</v>
      </c>
      <c r="C2347">
        <v>66</v>
      </c>
      <c r="D2347">
        <v>13936</v>
      </c>
      <c r="E2347">
        <v>15080</v>
      </c>
      <c r="F2347" s="1">
        <f>(Tabla9[[#This Row],[Best]]-Tabla9[[#This Row],[Bks]])/Tabla9[[#This Row],[Bks]]*100</f>
        <v>8.2089552238805972</v>
      </c>
      <c r="G2347">
        <v>15244.4</v>
      </c>
      <c r="H2347" s="1">
        <f>(Tabla9[[#This Row],[Avg]]-Tabla9[[#This Row],[Bks]])/Tabla9[[#This Row],[Bks]]*100</f>
        <v>9.3886337543053937</v>
      </c>
      <c r="I2347" s="1">
        <v>16601</v>
      </c>
      <c r="J2347">
        <v>16671.8</v>
      </c>
      <c r="K2347">
        <v>76510.150999999998</v>
      </c>
      <c r="L2347">
        <v>401.61989999999997</v>
      </c>
      <c r="M2347">
        <v>108.3</v>
      </c>
      <c r="N2347">
        <v>108.1</v>
      </c>
    </row>
    <row r="2348" spans="1:14" x14ac:dyDescent="0.2">
      <c r="A2348" t="s">
        <v>111</v>
      </c>
      <c r="B2348" t="s">
        <v>64</v>
      </c>
      <c r="C2348">
        <v>67</v>
      </c>
      <c r="D2348">
        <v>13218</v>
      </c>
      <c r="E2348">
        <v>14001</v>
      </c>
      <c r="F2348" s="1">
        <f>(Tabla9[[#This Row],[Best]]-Tabla9[[#This Row],[Bks]])/Tabla9[[#This Row],[Bks]]*100</f>
        <v>5.9237403540626419</v>
      </c>
      <c r="G2348">
        <v>14238.4</v>
      </c>
      <c r="H2348" s="1">
        <f>(Tabla9[[#This Row],[Avg]]-Tabla9[[#This Row],[Bks]])/Tabla9[[#This Row],[Bks]]*100</f>
        <v>7.7197760629444669</v>
      </c>
      <c r="I2348" s="1">
        <v>15662</v>
      </c>
      <c r="J2348">
        <v>15766.3</v>
      </c>
      <c r="K2348">
        <v>69209.955000000002</v>
      </c>
      <c r="L2348">
        <v>401.10749999999899</v>
      </c>
      <c r="M2348">
        <v>131.1</v>
      </c>
      <c r="N2348">
        <v>130.69999999999999</v>
      </c>
    </row>
    <row r="2349" spans="1:14" x14ac:dyDescent="0.2">
      <c r="A2349" t="s">
        <v>111</v>
      </c>
      <c r="B2349" t="s">
        <v>64</v>
      </c>
      <c r="C2349">
        <v>68</v>
      </c>
      <c r="D2349">
        <v>12963</v>
      </c>
      <c r="E2349">
        <v>13619</v>
      </c>
      <c r="F2349" s="1">
        <f>(Tabla9[[#This Row],[Best]]-Tabla9[[#This Row],[Bks]])/Tabla9[[#This Row],[Bks]]*100</f>
        <v>5.0605569698372292</v>
      </c>
      <c r="G2349">
        <v>13769.1</v>
      </c>
      <c r="H2349" s="1">
        <f>(Tabla9[[#This Row],[Avg]]-Tabla9[[#This Row],[Bks]])/Tabla9[[#This Row],[Bks]]*100</f>
        <v>6.2184679472344389</v>
      </c>
      <c r="I2349" s="1">
        <v>15292</v>
      </c>
      <c r="J2349">
        <v>15435.7</v>
      </c>
      <c r="K2349">
        <v>67423.233999999997</v>
      </c>
      <c r="L2349">
        <v>402.01509999999899</v>
      </c>
      <c r="M2349">
        <v>146</v>
      </c>
      <c r="N2349">
        <v>145.9</v>
      </c>
    </row>
    <row r="2350" spans="1:14" x14ac:dyDescent="0.2">
      <c r="A2350" t="s">
        <v>111</v>
      </c>
      <c r="B2350" t="s">
        <v>64</v>
      </c>
      <c r="C2350">
        <v>69</v>
      </c>
      <c r="D2350">
        <v>13256</v>
      </c>
      <c r="E2350">
        <v>14235</v>
      </c>
      <c r="F2350" s="1">
        <f>(Tabla9[[#This Row],[Best]]-Tabla9[[#This Row],[Bks]])/Tabla9[[#This Row],[Bks]]*100</f>
        <v>7.3853349426674706</v>
      </c>
      <c r="G2350">
        <v>14385.2</v>
      </c>
      <c r="H2350" s="1">
        <f>(Tabla9[[#This Row],[Avg]]-Tabla9[[#This Row],[Bks]])/Tabla9[[#This Row],[Bks]]*100</f>
        <v>8.5184067592033852</v>
      </c>
      <c r="I2350" s="1">
        <v>15776</v>
      </c>
      <c r="J2350">
        <v>15865.4</v>
      </c>
      <c r="K2350">
        <v>68086.638999999996</v>
      </c>
      <c r="L2350">
        <v>401.6841</v>
      </c>
      <c r="M2350">
        <v>118.3</v>
      </c>
      <c r="N2350">
        <v>117.9</v>
      </c>
    </row>
    <row r="2351" spans="1:14" x14ac:dyDescent="0.2">
      <c r="A2351" t="s">
        <v>111</v>
      </c>
      <c r="B2351" t="s">
        <v>64</v>
      </c>
      <c r="C2351">
        <v>70</v>
      </c>
      <c r="D2351">
        <v>13269</v>
      </c>
      <c r="E2351">
        <v>14310</v>
      </c>
      <c r="F2351" s="1">
        <f>(Tabla9[[#This Row],[Best]]-Tabla9[[#This Row],[Bks]])/Tabla9[[#This Row],[Bks]]*100</f>
        <v>7.8453538322405603</v>
      </c>
      <c r="G2351">
        <v>14422.7</v>
      </c>
      <c r="H2351" s="1">
        <f>(Tabla9[[#This Row],[Avg]]-Tabla9[[#This Row],[Bks]])/Tabla9[[#This Row],[Bks]]*100</f>
        <v>8.6947019368452843</v>
      </c>
      <c r="I2351" s="1">
        <v>15773</v>
      </c>
      <c r="J2351">
        <v>15856</v>
      </c>
      <c r="K2351">
        <v>69183.091</v>
      </c>
      <c r="L2351">
        <v>401.649</v>
      </c>
      <c r="M2351">
        <v>112.6</v>
      </c>
      <c r="N2351">
        <v>112.1</v>
      </c>
    </row>
    <row r="2352" spans="1:14" x14ac:dyDescent="0.2">
      <c r="A2352" t="s">
        <v>111</v>
      </c>
      <c r="B2352" t="s">
        <v>64</v>
      </c>
      <c r="C2352">
        <v>71</v>
      </c>
      <c r="D2352">
        <v>13072</v>
      </c>
      <c r="E2352">
        <v>13843</v>
      </c>
      <c r="F2352" s="1">
        <f>(Tabla9[[#This Row],[Best]]-Tabla9[[#This Row],[Bks]])/Tabla9[[#This Row],[Bks]]*100</f>
        <v>5.8981028151774781</v>
      </c>
      <c r="G2352">
        <v>13999</v>
      </c>
      <c r="H2352" s="1">
        <f>(Tabla9[[#This Row],[Avg]]-Tabla9[[#This Row],[Bks]])/Tabla9[[#This Row],[Bks]]*100</f>
        <v>7.0914932680538554</v>
      </c>
      <c r="I2352" s="1">
        <v>15487</v>
      </c>
      <c r="J2352">
        <v>15560.9</v>
      </c>
      <c r="K2352">
        <v>66456.5</v>
      </c>
      <c r="L2352">
        <v>401.05380000000002</v>
      </c>
      <c r="M2352">
        <v>129.6</v>
      </c>
      <c r="N2352">
        <v>129.4</v>
      </c>
    </row>
    <row r="2353" spans="1:14" x14ac:dyDescent="0.2">
      <c r="A2353" t="s">
        <v>111</v>
      </c>
      <c r="B2353" t="s">
        <v>64</v>
      </c>
      <c r="C2353">
        <v>72</v>
      </c>
      <c r="D2353">
        <v>13383</v>
      </c>
      <c r="E2353">
        <v>14429</v>
      </c>
      <c r="F2353" s="1">
        <f>(Tabla9[[#This Row],[Best]]-Tabla9[[#This Row],[Bks]])/Tabla9[[#This Row],[Bks]]*100</f>
        <v>7.8158858253007546</v>
      </c>
      <c r="G2353">
        <v>14559.5</v>
      </c>
      <c r="H2353" s="1">
        <f>(Tabla9[[#This Row],[Avg]]-Tabla9[[#This Row],[Bks]])/Tabla9[[#This Row],[Bks]]*100</f>
        <v>8.791003511918106</v>
      </c>
      <c r="I2353" s="1">
        <v>15916</v>
      </c>
      <c r="J2353">
        <v>16020.5</v>
      </c>
      <c r="K2353">
        <v>68318.758999999904</v>
      </c>
      <c r="L2353">
        <v>402.03059999999999</v>
      </c>
      <c r="M2353">
        <v>115.8</v>
      </c>
      <c r="N2353">
        <v>115.2</v>
      </c>
    </row>
    <row r="2354" spans="1:14" x14ac:dyDescent="0.2">
      <c r="A2354" t="s">
        <v>111</v>
      </c>
      <c r="B2354" t="s">
        <v>64</v>
      </c>
      <c r="C2354">
        <v>73</v>
      </c>
      <c r="D2354">
        <v>13679</v>
      </c>
      <c r="E2354">
        <v>14666</v>
      </c>
      <c r="F2354" s="1">
        <f>(Tabla9[[#This Row],[Best]]-Tabla9[[#This Row],[Bks]])/Tabla9[[#This Row],[Bks]]*100</f>
        <v>7.2154397251261067</v>
      </c>
      <c r="G2354">
        <v>14838.9</v>
      </c>
      <c r="H2354" s="1">
        <f>(Tabla9[[#This Row],[Avg]]-Tabla9[[#This Row],[Bks]])/Tabla9[[#This Row],[Bks]]*100</f>
        <v>8.4794210103077674</v>
      </c>
      <c r="I2354" s="1">
        <v>16348</v>
      </c>
      <c r="J2354">
        <v>16392.8</v>
      </c>
      <c r="K2354">
        <v>67900.731999999902</v>
      </c>
      <c r="L2354">
        <v>401.97449999999998</v>
      </c>
      <c r="M2354">
        <v>129</v>
      </c>
      <c r="N2354">
        <v>128.69999999999999</v>
      </c>
    </row>
    <row r="2355" spans="1:14" x14ac:dyDescent="0.2">
      <c r="A2355" t="s">
        <v>111</v>
      </c>
      <c r="B2355" t="s">
        <v>64</v>
      </c>
      <c r="C2355">
        <v>74</v>
      </c>
      <c r="D2355">
        <v>13732</v>
      </c>
      <c r="E2355">
        <v>14844</v>
      </c>
      <c r="F2355" s="1">
        <f>(Tabla9[[#This Row],[Best]]-Tabla9[[#This Row],[Bks]])/Tabla9[[#This Row],[Bks]]*100</f>
        <v>8.0978735799592201</v>
      </c>
      <c r="G2355">
        <v>14927.8</v>
      </c>
      <c r="H2355" s="1">
        <f>(Tabla9[[#This Row],[Avg]]-Tabla9[[#This Row],[Bks]])/Tabla9[[#This Row],[Bks]]*100</f>
        <v>8.7081270026216089</v>
      </c>
      <c r="I2355" s="1">
        <v>16338</v>
      </c>
      <c r="J2355">
        <v>16412.3</v>
      </c>
      <c r="K2355">
        <v>73163.240000000005</v>
      </c>
      <c r="L2355">
        <v>401.21280000000002</v>
      </c>
      <c r="M2355">
        <v>119.9</v>
      </c>
      <c r="N2355">
        <v>119.6</v>
      </c>
    </row>
    <row r="2356" spans="1:14" x14ac:dyDescent="0.2">
      <c r="A2356" t="s">
        <v>111</v>
      </c>
      <c r="B2356" t="s">
        <v>64</v>
      </c>
      <c r="C2356">
        <v>75</v>
      </c>
      <c r="D2356">
        <v>13204</v>
      </c>
      <c r="E2356">
        <v>14077</v>
      </c>
      <c r="F2356" s="1">
        <f>(Tabla9[[#This Row],[Best]]-Tabla9[[#This Row],[Bks]])/Tabla9[[#This Row],[Bks]]*100</f>
        <v>6.6116328385337777</v>
      </c>
      <c r="G2356">
        <v>14192.7</v>
      </c>
      <c r="H2356" s="1">
        <f>(Tabla9[[#This Row],[Avg]]-Tabla9[[#This Row],[Bks]])/Tabla9[[#This Row],[Bks]]*100</f>
        <v>7.4878824598606535</v>
      </c>
      <c r="I2356" s="1">
        <v>15611</v>
      </c>
      <c r="J2356">
        <v>15743.6</v>
      </c>
      <c r="K2356">
        <v>62242.072</v>
      </c>
      <c r="L2356">
        <v>401.4941</v>
      </c>
      <c r="M2356">
        <v>129.19999999999999</v>
      </c>
      <c r="N2356">
        <v>129</v>
      </c>
    </row>
    <row r="2357" spans="1:14" x14ac:dyDescent="0.2">
      <c r="A2357" t="s">
        <v>111</v>
      </c>
      <c r="B2357" t="s">
        <v>64</v>
      </c>
      <c r="C2357">
        <v>76</v>
      </c>
      <c r="D2357">
        <v>13524</v>
      </c>
      <c r="E2357">
        <v>14559</v>
      </c>
      <c r="F2357" s="1">
        <f>(Tabla9[[#This Row],[Best]]-Tabla9[[#This Row],[Bks]])/Tabla9[[#This Row],[Bks]]*100</f>
        <v>7.6530612244897958</v>
      </c>
      <c r="G2357">
        <v>14733.5</v>
      </c>
      <c r="H2357" s="1">
        <f>(Tabla9[[#This Row],[Avg]]-Tabla9[[#This Row],[Bks]])/Tabla9[[#This Row],[Bks]]*100</f>
        <v>8.9433599526767225</v>
      </c>
      <c r="I2357" s="1">
        <v>16125</v>
      </c>
      <c r="J2357">
        <v>16215.7</v>
      </c>
      <c r="K2357">
        <v>70941.267000000007</v>
      </c>
      <c r="L2357">
        <v>402.57330000000002</v>
      </c>
      <c r="M2357">
        <v>112.6</v>
      </c>
      <c r="N2357">
        <v>112.4</v>
      </c>
    </row>
    <row r="2358" spans="1:14" x14ac:dyDescent="0.2">
      <c r="A2358" t="s">
        <v>111</v>
      </c>
      <c r="B2358" t="s">
        <v>64</v>
      </c>
      <c r="C2358">
        <v>77</v>
      </c>
      <c r="D2358">
        <v>12868</v>
      </c>
      <c r="E2358">
        <v>13459</v>
      </c>
      <c r="F2358" s="1">
        <f>(Tabla9[[#This Row],[Best]]-Tabla9[[#This Row],[Bks]])/Tabla9[[#This Row],[Bks]]*100</f>
        <v>4.5927883120920114</v>
      </c>
      <c r="G2358">
        <v>13697.9</v>
      </c>
      <c r="H2358" s="1">
        <f>(Tabla9[[#This Row],[Avg]]-Tabla9[[#This Row],[Bks]])/Tabla9[[#This Row],[Bks]]*100</f>
        <v>6.449331675474042</v>
      </c>
      <c r="I2358" s="1">
        <v>15254</v>
      </c>
      <c r="J2358">
        <v>15337.8</v>
      </c>
      <c r="K2358">
        <v>60462.931999999899</v>
      </c>
      <c r="L2358">
        <v>402.33939999999899</v>
      </c>
      <c r="M2358">
        <v>149.30000000000001</v>
      </c>
      <c r="N2358">
        <v>148.80000000000001</v>
      </c>
    </row>
    <row r="2359" spans="1:14" x14ac:dyDescent="0.2">
      <c r="A2359" t="s">
        <v>111</v>
      </c>
      <c r="B2359" t="s">
        <v>64</v>
      </c>
      <c r="C2359">
        <v>78</v>
      </c>
      <c r="D2359">
        <v>13706</v>
      </c>
      <c r="E2359">
        <v>14906</v>
      </c>
      <c r="F2359" s="1">
        <f>(Tabla9[[#This Row],[Best]]-Tabla9[[#This Row],[Bks]])/Tabla9[[#This Row],[Bks]]*100</f>
        <v>8.7552896541660576</v>
      </c>
      <c r="G2359">
        <v>15032.9</v>
      </c>
      <c r="H2359" s="1">
        <f>(Tabla9[[#This Row],[Avg]]-Tabla9[[#This Row],[Bks]])/Tabla9[[#This Row],[Bks]]*100</f>
        <v>9.681161535094116</v>
      </c>
      <c r="I2359" s="1">
        <v>16283</v>
      </c>
      <c r="J2359">
        <v>16363.6</v>
      </c>
      <c r="K2359">
        <v>70366.682999999903</v>
      </c>
      <c r="L2359">
        <v>401.76889999999997</v>
      </c>
      <c r="M2359">
        <v>97</v>
      </c>
      <c r="N2359">
        <v>96.3</v>
      </c>
    </row>
    <row r="2360" spans="1:14" x14ac:dyDescent="0.2">
      <c r="A2360" t="s">
        <v>111</v>
      </c>
      <c r="B2360" t="s">
        <v>64</v>
      </c>
      <c r="C2360">
        <v>79</v>
      </c>
      <c r="D2360">
        <v>13210</v>
      </c>
      <c r="E2360">
        <v>14010</v>
      </c>
      <c r="F2360" s="1">
        <f>(Tabla9[[#This Row],[Best]]-Tabla9[[#This Row],[Bks]])/Tabla9[[#This Row],[Bks]]*100</f>
        <v>6.0560181680545044</v>
      </c>
      <c r="G2360">
        <v>14213.9</v>
      </c>
      <c r="H2360" s="1">
        <f>(Tabla9[[#This Row],[Avg]]-Tabla9[[#This Row],[Bks]])/Tabla9[[#This Row],[Bks]]*100</f>
        <v>7.5995457986373927</v>
      </c>
      <c r="I2360" s="1">
        <v>15674</v>
      </c>
      <c r="J2360">
        <v>15752.9</v>
      </c>
      <c r="K2360">
        <v>66366.561000000002</v>
      </c>
      <c r="L2360">
        <v>401.44319999999999</v>
      </c>
      <c r="M2360">
        <v>132.6</v>
      </c>
      <c r="N2360">
        <v>132.6</v>
      </c>
    </row>
    <row r="2361" spans="1:14" x14ac:dyDescent="0.2">
      <c r="A2361" t="s">
        <v>111</v>
      </c>
      <c r="B2361" t="s">
        <v>64</v>
      </c>
      <c r="C2361">
        <v>80</v>
      </c>
      <c r="D2361">
        <v>13183</v>
      </c>
      <c r="E2361">
        <v>13998</v>
      </c>
      <c r="F2361" s="1">
        <f>(Tabla9[[#This Row],[Best]]-Tabla9[[#This Row],[Bks]])/Tabla9[[#This Row],[Bks]]*100</f>
        <v>6.1822043540923914</v>
      </c>
      <c r="G2361">
        <v>14105.3</v>
      </c>
      <c r="H2361" s="1">
        <f>(Tabla9[[#This Row],[Avg]]-Tabla9[[#This Row],[Bks]])/Tabla9[[#This Row],[Bks]]*100</f>
        <v>6.9961313813244272</v>
      </c>
      <c r="I2361" s="1">
        <v>15510</v>
      </c>
      <c r="J2361">
        <v>15654.5</v>
      </c>
      <c r="K2361">
        <v>65196.620999999999</v>
      </c>
      <c r="L2361">
        <v>401.21120000000002</v>
      </c>
      <c r="M2361">
        <v>132.5</v>
      </c>
      <c r="N2361">
        <v>132.30000000000001</v>
      </c>
    </row>
    <row r="2362" spans="1:14" x14ac:dyDescent="0.2">
      <c r="A2362" t="s">
        <v>111</v>
      </c>
      <c r="B2362" t="s">
        <v>64</v>
      </c>
      <c r="C2362">
        <v>81</v>
      </c>
      <c r="D2362">
        <v>12686</v>
      </c>
      <c r="E2362">
        <v>13414</v>
      </c>
      <c r="F2362" s="1">
        <f>(Tabla9[[#This Row],[Best]]-Tabla9[[#This Row],[Bks]])/Tabla9[[#This Row],[Bks]]*100</f>
        <v>5.7386094907772351</v>
      </c>
      <c r="G2362">
        <v>13538.9</v>
      </c>
      <c r="H2362" s="1">
        <f>(Tabla9[[#This Row],[Avg]]-Tabla9[[#This Row],[Bks]])/Tabla9[[#This Row],[Bks]]*100</f>
        <v>6.7231593883020624</v>
      </c>
      <c r="I2362" s="1">
        <v>15153</v>
      </c>
      <c r="J2362">
        <v>15187.4</v>
      </c>
      <c r="K2362">
        <v>60743.625</v>
      </c>
      <c r="L2362">
        <v>401.91570000000002</v>
      </c>
      <c r="M2362">
        <v>154.19999999999999</v>
      </c>
      <c r="N2362">
        <v>153.69999999999999</v>
      </c>
    </row>
    <row r="2363" spans="1:14" x14ac:dyDescent="0.2">
      <c r="A2363" t="s">
        <v>111</v>
      </c>
      <c r="B2363" t="s">
        <v>64</v>
      </c>
      <c r="C2363">
        <v>82</v>
      </c>
      <c r="D2363">
        <v>13495</v>
      </c>
      <c r="E2363">
        <v>14551</v>
      </c>
      <c r="F2363" s="1">
        <f>(Tabla9[[#This Row],[Best]]-Tabla9[[#This Row],[Bks]])/Tabla9[[#This Row],[Bks]]*100</f>
        <v>7.8251204149685076</v>
      </c>
      <c r="G2363">
        <v>14767.2</v>
      </c>
      <c r="H2363" s="1">
        <f>(Tabla9[[#This Row],[Avg]]-Tabla9[[#This Row],[Bks]])/Tabla9[[#This Row],[Bks]]*100</f>
        <v>9.4271952575027829</v>
      </c>
      <c r="I2363" s="1">
        <v>16039</v>
      </c>
      <c r="J2363">
        <v>16098</v>
      </c>
      <c r="K2363">
        <v>71486.854000000007</v>
      </c>
      <c r="L2363">
        <v>401.84249999999997</v>
      </c>
      <c r="M2363">
        <v>101.7</v>
      </c>
      <c r="N2363">
        <v>101.3</v>
      </c>
    </row>
    <row r="2364" spans="1:14" x14ac:dyDescent="0.2">
      <c r="A2364" t="s">
        <v>111</v>
      </c>
      <c r="B2364" t="s">
        <v>64</v>
      </c>
      <c r="C2364">
        <v>83</v>
      </c>
      <c r="D2364">
        <v>12755</v>
      </c>
      <c r="E2364">
        <v>13504</v>
      </c>
      <c r="F2364" s="1">
        <f>(Tabla9[[#This Row],[Best]]-Tabla9[[#This Row],[Bks]])/Tabla9[[#This Row],[Bks]]*100</f>
        <v>5.8722069776558214</v>
      </c>
      <c r="G2364">
        <v>13622.2</v>
      </c>
      <c r="H2364" s="1">
        <f>(Tabla9[[#This Row],[Avg]]-Tabla9[[#This Row],[Bks]])/Tabla9[[#This Row],[Bks]]*100</f>
        <v>6.7989023912191362</v>
      </c>
      <c r="I2364" s="1">
        <v>15128</v>
      </c>
      <c r="J2364">
        <v>15206.6</v>
      </c>
      <c r="K2364">
        <v>62087.857999999898</v>
      </c>
      <c r="L2364">
        <v>402.14009999999899</v>
      </c>
      <c r="M2364">
        <v>147.69999999999999</v>
      </c>
      <c r="N2364">
        <v>147.1</v>
      </c>
    </row>
    <row r="2365" spans="1:14" x14ac:dyDescent="0.2">
      <c r="A2365" t="s">
        <v>111</v>
      </c>
      <c r="B2365" t="s">
        <v>64</v>
      </c>
      <c r="C2365">
        <v>84</v>
      </c>
      <c r="D2365">
        <v>13278</v>
      </c>
      <c r="E2365">
        <v>14198</v>
      </c>
      <c r="F2365" s="1">
        <f>(Tabla9[[#This Row],[Best]]-Tabla9[[#This Row],[Bks]])/Tabla9[[#This Row],[Bks]]*100</f>
        <v>6.9287543304714569</v>
      </c>
      <c r="G2365">
        <v>14308.5</v>
      </c>
      <c r="H2365" s="1">
        <f>(Tabla9[[#This Row],[Avg]]-Tabla9[[#This Row],[Bks]])/Tabla9[[#This Row],[Bks]]*100</f>
        <v>7.7609579755987355</v>
      </c>
      <c r="I2365" s="1">
        <v>15715</v>
      </c>
      <c r="J2365">
        <v>15850</v>
      </c>
      <c r="K2365">
        <v>67237.33</v>
      </c>
      <c r="L2365">
        <v>401.32810000000001</v>
      </c>
      <c r="M2365">
        <v>124.2</v>
      </c>
      <c r="N2365">
        <v>124</v>
      </c>
    </row>
    <row r="2366" spans="1:14" x14ac:dyDescent="0.2">
      <c r="A2366" t="s">
        <v>111</v>
      </c>
      <c r="B2366" t="s">
        <v>64</v>
      </c>
      <c r="C2366">
        <v>85</v>
      </c>
      <c r="D2366">
        <v>12740</v>
      </c>
      <c r="E2366">
        <v>13427</v>
      </c>
      <c r="F2366" s="1">
        <f>(Tabla9[[#This Row],[Best]]-Tabla9[[#This Row],[Bks]])/Tabla9[[#This Row],[Bks]]*100</f>
        <v>5.392464678178964</v>
      </c>
      <c r="G2366">
        <v>13660.1</v>
      </c>
      <c r="H2366" s="1">
        <f>(Tabla9[[#This Row],[Avg]]-Tabla9[[#This Row],[Bks]])/Tabla9[[#This Row],[Bks]]*100</f>
        <v>7.222135007849297</v>
      </c>
      <c r="I2366" s="1">
        <v>15035</v>
      </c>
      <c r="J2366">
        <v>15230.9</v>
      </c>
      <c r="K2366">
        <v>63666.694999999898</v>
      </c>
      <c r="L2366">
        <v>401.01859999999999</v>
      </c>
      <c r="M2366">
        <v>145.4</v>
      </c>
      <c r="N2366">
        <v>145</v>
      </c>
    </row>
    <row r="2367" spans="1:14" x14ac:dyDescent="0.2">
      <c r="A2367" t="s">
        <v>111</v>
      </c>
      <c r="B2367" t="s">
        <v>64</v>
      </c>
      <c r="C2367">
        <v>86</v>
      </c>
      <c r="D2367">
        <v>13941</v>
      </c>
      <c r="E2367">
        <v>15101</v>
      </c>
      <c r="F2367" s="1">
        <f>(Tabla9[[#This Row],[Best]]-Tabla9[[#This Row],[Bks]])/Tabla9[[#This Row],[Bks]]*100</f>
        <v>8.3207804318198111</v>
      </c>
      <c r="G2367">
        <v>15266.3</v>
      </c>
      <c r="H2367" s="1">
        <f>(Tabla9[[#This Row],[Avg]]-Tabla9[[#This Row],[Bks]])/Tabla9[[#This Row],[Bks]]*100</f>
        <v>9.5064916433541296</v>
      </c>
      <c r="I2367" s="1">
        <v>16381</v>
      </c>
      <c r="J2367">
        <v>16626.3</v>
      </c>
      <c r="K2367">
        <v>65964.729000000007</v>
      </c>
      <c r="L2367">
        <v>402.703699999999</v>
      </c>
      <c r="M2367">
        <v>96.4</v>
      </c>
      <c r="N2367">
        <v>95.9</v>
      </c>
    </row>
    <row r="2368" spans="1:14" x14ac:dyDescent="0.2">
      <c r="A2368" t="s">
        <v>111</v>
      </c>
      <c r="B2368" t="s">
        <v>64</v>
      </c>
      <c r="C2368">
        <v>87</v>
      </c>
      <c r="D2368">
        <v>12671</v>
      </c>
      <c r="E2368">
        <v>13425</v>
      </c>
      <c r="F2368" s="1">
        <f>(Tabla9[[#This Row],[Best]]-Tabla9[[#This Row],[Bks]])/Tabla9[[#This Row],[Bks]]*100</f>
        <v>5.9505958487885726</v>
      </c>
      <c r="G2368">
        <v>13534.5</v>
      </c>
      <c r="H2368" s="1">
        <f>(Tabla9[[#This Row],[Avg]]-Tabla9[[#This Row],[Bks]])/Tabla9[[#This Row],[Bks]]*100</f>
        <v>6.8147738931418207</v>
      </c>
      <c r="I2368" s="1">
        <v>15029</v>
      </c>
      <c r="J2368">
        <v>15134</v>
      </c>
      <c r="K2368">
        <v>66426.697</v>
      </c>
      <c r="L2368">
        <v>401.72059999999999</v>
      </c>
      <c r="M2368">
        <v>154.1</v>
      </c>
      <c r="N2368">
        <v>153.80000000000001</v>
      </c>
    </row>
    <row r="2369" spans="1:14" x14ac:dyDescent="0.2">
      <c r="A2369" t="s">
        <v>111</v>
      </c>
      <c r="B2369" t="s">
        <v>64</v>
      </c>
      <c r="C2369">
        <v>88</v>
      </c>
      <c r="D2369">
        <v>13066</v>
      </c>
      <c r="E2369">
        <v>13811</v>
      </c>
      <c r="F2369" s="1">
        <f>(Tabla9[[#This Row],[Best]]-Tabla9[[#This Row],[Bks]])/Tabla9[[#This Row],[Bks]]*100</f>
        <v>5.7018215215061989</v>
      </c>
      <c r="G2369">
        <v>13910.4</v>
      </c>
      <c r="H2369" s="1">
        <f>(Tabla9[[#This Row],[Avg]]-Tabla9[[#This Row],[Bks]])/Tabla9[[#This Row],[Bks]]*100</f>
        <v>6.4625746211541379</v>
      </c>
      <c r="I2369" s="1">
        <v>15557</v>
      </c>
      <c r="J2369">
        <v>15648.4</v>
      </c>
      <c r="K2369">
        <v>63159.292999999903</v>
      </c>
      <c r="L2369">
        <v>402.15550000000002</v>
      </c>
      <c r="M2369">
        <v>141.9</v>
      </c>
      <c r="N2369">
        <v>141.5</v>
      </c>
    </row>
    <row r="2370" spans="1:14" x14ac:dyDescent="0.2">
      <c r="A2370" t="s">
        <v>111</v>
      </c>
      <c r="B2370" t="s">
        <v>64</v>
      </c>
      <c r="C2370">
        <v>89</v>
      </c>
      <c r="D2370">
        <v>12988</v>
      </c>
      <c r="E2370">
        <v>13935</v>
      </c>
      <c r="F2370" s="1">
        <f>(Tabla9[[#This Row],[Best]]-Tabla9[[#This Row],[Bks]])/Tabla9[[#This Row],[Bks]]*100</f>
        <v>7.2913458577148136</v>
      </c>
      <c r="G2370">
        <v>14075.6</v>
      </c>
      <c r="H2370" s="1">
        <f>(Tabla9[[#This Row],[Avg]]-Tabla9[[#This Row],[Bks]])/Tabla9[[#This Row],[Bks]]*100</f>
        <v>8.3738835848475546</v>
      </c>
      <c r="I2370" s="1">
        <v>15339</v>
      </c>
      <c r="J2370">
        <v>15497.6</v>
      </c>
      <c r="K2370">
        <v>63226.652000000002</v>
      </c>
      <c r="L2370">
        <v>401.68279999999999</v>
      </c>
      <c r="M2370">
        <v>129.1</v>
      </c>
      <c r="N2370">
        <v>128.80000000000001</v>
      </c>
    </row>
    <row r="2371" spans="1:14" x14ac:dyDescent="0.2">
      <c r="A2371" t="s">
        <v>111</v>
      </c>
      <c r="B2371" t="s">
        <v>64</v>
      </c>
      <c r="C2371">
        <v>90</v>
      </c>
      <c r="D2371">
        <v>13594</v>
      </c>
      <c r="E2371">
        <v>14589</v>
      </c>
      <c r="F2371" s="1">
        <f>(Tabla9[[#This Row],[Best]]-Tabla9[[#This Row],[Bks]])/Tabla9[[#This Row],[Bks]]*100</f>
        <v>7.3194056201265258</v>
      </c>
      <c r="G2371">
        <v>14677.7</v>
      </c>
      <c r="H2371" s="1">
        <f>(Tabla9[[#This Row],[Avg]]-Tabla9[[#This Row],[Bks]])/Tabla9[[#This Row],[Bks]]*100</f>
        <v>7.9718993673679615</v>
      </c>
      <c r="I2371" s="1">
        <v>16204</v>
      </c>
      <c r="J2371">
        <v>16261.6</v>
      </c>
      <c r="K2371">
        <v>65203.411</v>
      </c>
      <c r="L2371">
        <v>402.42309999999998</v>
      </c>
      <c r="M2371">
        <v>128.5</v>
      </c>
      <c r="N2371">
        <v>128.5</v>
      </c>
    </row>
    <row r="2372" spans="1:14" x14ac:dyDescent="0.2">
      <c r="A2372" t="s">
        <v>111</v>
      </c>
      <c r="B2372" t="s">
        <v>64</v>
      </c>
      <c r="C2372">
        <v>91</v>
      </c>
      <c r="D2372">
        <v>13628</v>
      </c>
      <c r="E2372">
        <v>14587</v>
      </c>
      <c r="F2372" s="1">
        <f>(Tabla9[[#This Row],[Best]]-Tabla9[[#This Row],[Bks]])/Tabla9[[#This Row],[Bks]]*100</f>
        <v>7.036982682712063</v>
      </c>
      <c r="G2372">
        <v>14819.8</v>
      </c>
      <c r="H2372" s="1">
        <f>(Tabla9[[#This Row],[Avg]]-Tabla9[[#This Row],[Bks]])/Tabla9[[#This Row],[Bks]]*100</f>
        <v>8.7452304079835574</v>
      </c>
      <c r="I2372" s="1">
        <v>16189</v>
      </c>
      <c r="J2372">
        <v>16249.8</v>
      </c>
      <c r="K2372">
        <v>69196.233999999997</v>
      </c>
      <c r="L2372">
        <v>402.7337</v>
      </c>
      <c r="M2372">
        <v>109.9</v>
      </c>
      <c r="N2372">
        <v>109.4</v>
      </c>
    </row>
    <row r="2373" spans="1:14" x14ac:dyDescent="0.2">
      <c r="A2373" t="s">
        <v>111</v>
      </c>
      <c r="B2373" t="s">
        <v>64</v>
      </c>
      <c r="C2373">
        <v>92</v>
      </c>
      <c r="D2373">
        <v>13172</v>
      </c>
      <c r="E2373">
        <v>14149</v>
      </c>
      <c r="F2373" s="1">
        <f>(Tabla9[[#This Row],[Best]]-Tabla9[[#This Row],[Bks]])/Tabla9[[#This Row],[Bks]]*100</f>
        <v>7.4172487093835411</v>
      </c>
      <c r="G2373">
        <v>14211.8</v>
      </c>
      <c r="H2373" s="1">
        <f>(Tabla9[[#This Row],[Avg]]-Tabla9[[#This Row],[Bks]])/Tabla9[[#This Row],[Bks]]*100</f>
        <v>7.8940176131187307</v>
      </c>
      <c r="I2373" s="1">
        <v>15643</v>
      </c>
      <c r="J2373">
        <v>15705.6</v>
      </c>
      <c r="K2373">
        <v>58749.675999999999</v>
      </c>
      <c r="L2373">
        <v>401.72539999999998</v>
      </c>
      <c r="M2373">
        <v>125.8</v>
      </c>
      <c r="N2373">
        <v>125.5</v>
      </c>
    </row>
    <row r="2374" spans="1:14" x14ac:dyDescent="0.2">
      <c r="A2374" t="s">
        <v>111</v>
      </c>
      <c r="B2374" t="s">
        <v>64</v>
      </c>
      <c r="C2374">
        <v>93</v>
      </c>
      <c r="D2374">
        <v>13288</v>
      </c>
      <c r="E2374">
        <v>14252</v>
      </c>
      <c r="F2374" s="1">
        <f>(Tabla9[[#This Row],[Best]]-Tabla9[[#This Row],[Bks]])/Tabla9[[#This Row],[Bks]]*100</f>
        <v>7.2546658639373875</v>
      </c>
      <c r="G2374">
        <v>14331</v>
      </c>
      <c r="H2374" s="1">
        <f>(Tabla9[[#This Row],[Avg]]-Tabla9[[#This Row],[Bks]])/Tabla9[[#This Row],[Bks]]*100</f>
        <v>7.8491872366044548</v>
      </c>
      <c r="I2374" s="1">
        <v>15713</v>
      </c>
      <c r="J2374">
        <v>15899.7</v>
      </c>
      <c r="K2374">
        <v>63218.131999999998</v>
      </c>
      <c r="L2374">
        <v>401.09710000000001</v>
      </c>
      <c r="M2374">
        <v>127.1</v>
      </c>
      <c r="N2374">
        <v>126.8</v>
      </c>
    </row>
    <row r="2375" spans="1:14" x14ac:dyDescent="0.2">
      <c r="A2375" t="s">
        <v>111</v>
      </c>
      <c r="B2375" t="s">
        <v>64</v>
      </c>
      <c r="C2375">
        <v>94</v>
      </c>
      <c r="D2375">
        <v>13321</v>
      </c>
      <c r="E2375">
        <v>14374</v>
      </c>
      <c r="F2375" s="1">
        <f>(Tabla9[[#This Row],[Best]]-Tabla9[[#This Row],[Bks]])/Tabla9[[#This Row],[Bks]]*100</f>
        <v>7.9048119510547261</v>
      </c>
      <c r="G2375">
        <v>14460.4</v>
      </c>
      <c r="H2375" s="1">
        <f>(Tabla9[[#This Row],[Avg]]-Tabla9[[#This Row],[Bks]])/Tabla9[[#This Row],[Bks]]*100</f>
        <v>8.5534119060130589</v>
      </c>
      <c r="I2375" s="1">
        <v>15871</v>
      </c>
      <c r="J2375">
        <v>16006.4</v>
      </c>
      <c r="K2375">
        <v>70092.226999999999</v>
      </c>
      <c r="L2375">
        <v>401.67320000000001</v>
      </c>
      <c r="M2375">
        <v>123.5</v>
      </c>
      <c r="N2375">
        <v>123.3</v>
      </c>
    </row>
    <row r="2376" spans="1:14" x14ac:dyDescent="0.2">
      <c r="A2376" t="s">
        <v>111</v>
      </c>
      <c r="B2376" t="s">
        <v>64</v>
      </c>
      <c r="C2376">
        <v>95</v>
      </c>
      <c r="D2376">
        <v>13447</v>
      </c>
      <c r="E2376">
        <v>14396</v>
      </c>
      <c r="F2376" s="1">
        <f>(Tabla9[[#This Row],[Best]]-Tabla9[[#This Row],[Bks]])/Tabla9[[#This Row],[Bks]]*100</f>
        <v>7.0573362088198115</v>
      </c>
      <c r="G2376">
        <v>14528.9</v>
      </c>
      <c r="H2376" s="1">
        <f>(Tabla9[[#This Row],[Avg]]-Tabla9[[#This Row],[Bks]])/Tabla9[[#This Row],[Bks]]*100</f>
        <v>8.0456607421729718</v>
      </c>
      <c r="I2376" s="1">
        <v>16041</v>
      </c>
      <c r="J2376">
        <v>16102</v>
      </c>
      <c r="K2376">
        <v>68007.514999999999</v>
      </c>
      <c r="L2376">
        <v>401.5958</v>
      </c>
      <c r="M2376">
        <v>129.5</v>
      </c>
      <c r="N2376">
        <v>129.4</v>
      </c>
    </row>
    <row r="2377" spans="1:14" x14ac:dyDescent="0.2">
      <c r="A2377" t="s">
        <v>111</v>
      </c>
      <c r="B2377" t="s">
        <v>64</v>
      </c>
      <c r="C2377">
        <v>96</v>
      </c>
      <c r="D2377">
        <v>13069</v>
      </c>
      <c r="E2377">
        <v>13714</v>
      </c>
      <c r="F2377" s="1">
        <f>(Tabla9[[#This Row],[Best]]-Tabla9[[#This Row],[Bks]])/Tabla9[[#This Row],[Bks]]*100</f>
        <v>4.9353431785140405</v>
      </c>
      <c r="G2377">
        <v>13890</v>
      </c>
      <c r="H2377" s="1">
        <f>(Tabla9[[#This Row],[Avg]]-Tabla9[[#This Row],[Bks]])/Tabla9[[#This Row],[Bks]]*100</f>
        <v>6.2820414721860898</v>
      </c>
      <c r="I2377" s="1">
        <v>15516</v>
      </c>
      <c r="J2377">
        <v>15588.2</v>
      </c>
      <c r="K2377">
        <v>59107.588000000003</v>
      </c>
      <c r="L2377">
        <v>401.65269999999998</v>
      </c>
      <c r="M2377">
        <v>159.1</v>
      </c>
      <c r="N2377">
        <v>158.9</v>
      </c>
    </row>
    <row r="2378" spans="1:14" x14ac:dyDescent="0.2">
      <c r="A2378" t="s">
        <v>111</v>
      </c>
      <c r="B2378" t="s">
        <v>64</v>
      </c>
      <c r="C2378">
        <v>97</v>
      </c>
      <c r="D2378">
        <v>12795</v>
      </c>
      <c r="E2378">
        <v>13669</v>
      </c>
      <c r="F2378" s="1">
        <f>(Tabla9[[#This Row],[Best]]-Tabla9[[#This Row],[Bks]])/Tabla9[[#This Row],[Bks]]*100</f>
        <v>6.8307932786244629</v>
      </c>
      <c r="G2378">
        <v>13736.4</v>
      </c>
      <c r="H2378" s="1">
        <f>(Tabla9[[#This Row],[Avg]]-Tabla9[[#This Row],[Bks]])/Tabla9[[#This Row],[Bks]]*100</f>
        <v>7.3575615474794809</v>
      </c>
      <c r="I2378" s="1">
        <v>15212</v>
      </c>
      <c r="J2378">
        <v>15273</v>
      </c>
      <c r="K2378">
        <v>66358.312000000005</v>
      </c>
      <c r="L2378">
        <v>401.63080000000002</v>
      </c>
      <c r="M2378">
        <v>140.80000000000001</v>
      </c>
      <c r="N2378">
        <v>140.19999999999999</v>
      </c>
    </row>
    <row r="2379" spans="1:14" x14ac:dyDescent="0.2">
      <c r="A2379" t="s">
        <v>111</v>
      </c>
      <c r="B2379" t="s">
        <v>64</v>
      </c>
      <c r="C2379">
        <v>98</v>
      </c>
      <c r="D2379">
        <v>13145</v>
      </c>
      <c r="E2379">
        <v>13967</v>
      </c>
      <c r="F2379" s="1">
        <f>(Tabla9[[#This Row],[Best]]-Tabla9[[#This Row],[Bks]])/Tabla9[[#This Row],[Bks]]*100</f>
        <v>6.2533282616964625</v>
      </c>
      <c r="G2379">
        <v>14107.8</v>
      </c>
      <c r="H2379" s="1">
        <f>(Tabla9[[#This Row],[Avg]]-Tabla9[[#This Row],[Bks]])/Tabla9[[#This Row],[Bks]]*100</f>
        <v>7.324457968809428</v>
      </c>
      <c r="I2379" s="1">
        <v>15585</v>
      </c>
      <c r="J2379">
        <v>15728</v>
      </c>
      <c r="K2379">
        <v>58651.319999999898</v>
      </c>
      <c r="L2379">
        <v>401.74149999999997</v>
      </c>
      <c r="M2379">
        <v>133.4</v>
      </c>
      <c r="N2379">
        <v>133.1</v>
      </c>
    </row>
    <row r="2380" spans="1:14" x14ac:dyDescent="0.2">
      <c r="A2380" t="s">
        <v>111</v>
      </c>
      <c r="B2380" t="s">
        <v>64</v>
      </c>
      <c r="C2380">
        <v>99</v>
      </c>
      <c r="D2380">
        <v>14453</v>
      </c>
      <c r="E2380">
        <v>15660</v>
      </c>
      <c r="F2380" s="1">
        <f>(Tabla9[[#This Row],[Best]]-Tabla9[[#This Row],[Bks]])/Tabla9[[#This Row],[Bks]]*100</f>
        <v>8.3512073617933993</v>
      </c>
      <c r="G2380">
        <v>15784.7</v>
      </c>
      <c r="H2380" s="1">
        <f>(Tabla9[[#This Row],[Avg]]-Tabla9[[#This Row],[Bks]])/Tabla9[[#This Row],[Bks]]*100</f>
        <v>9.2140040130076848</v>
      </c>
      <c r="I2380" s="1">
        <v>17218</v>
      </c>
      <c r="J2380">
        <v>17264.2</v>
      </c>
      <c r="K2380">
        <v>78024.380999999994</v>
      </c>
      <c r="L2380">
        <v>401.52260000000001</v>
      </c>
      <c r="M2380">
        <v>110.6</v>
      </c>
      <c r="N2380">
        <v>110.4</v>
      </c>
    </row>
    <row r="2381" spans="1:14" x14ac:dyDescent="0.2">
      <c r="A2381" t="s">
        <v>111</v>
      </c>
      <c r="B2381" t="s">
        <v>64</v>
      </c>
      <c r="C2381">
        <v>100</v>
      </c>
      <c r="D2381">
        <v>12800</v>
      </c>
      <c r="E2381">
        <v>13587</v>
      </c>
      <c r="F2381" s="1">
        <f>(Tabla9[[#This Row],[Best]]-Tabla9[[#This Row],[Bks]])/Tabla9[[#This Row],[Bks]]*100</f>
        <v>6.1484375</v>
      </c>
      <c r="G2381">
        <v>13697.2</v>
      </c>
      <c r="H2381" s="1">
        <f>(Tabla9[[#This Row],[Avg]]-Tabla9[[#This Row],[Bks]])/Tabla9[[#This Row],[Bks]]*100</f>
        <v>7.0093750000000048</v>
      </c>
      <c r="I2381" s="1">
        <v>15216</v>
      </c>
      <c r="J2381">
        <v>15310.7</v>
      </c>
      <c r="K2381">
        <v>69191.125</v>
      </c>
      <c r="L2381">
        <v>401.31830000000002</v>
      </c>
      <c r="M2381">
        <v>159.9</v>
      </c>
      <c r="N2381">
        <v>159.9</v>
      </c>
    </row>
    <row r="2382" spans="1:14" x14ac:dyDescent="0.2">
      <c r="A2382" t="s">
        <v>111</v>
      </c>
      <c r="B2382" t="s">
        <v>65</v>
      </c>
      <c r="C2382">
        <v>1</v>
      </c>
      <c r="D2382">
        <v>3138</v>
      </c>
      <c r="E2382">
        <v>3138</v>
      </c>
      <c r="F2382" s="1">
        <f>(Tabla9[[#This Row],[Best]]-Tabla9[[#This Row],[Bks]])/Tabla9[[#This Row],[Bks]]*100</f>
        <v>0</v>
      </c>
      <c r="G2382">
        <v>3138</v>
      </c>
      <c r="H2382" s="1">
        <f>(Tabla9[[#This Row],[Avg]]-Tabla9[[#This Row],[Bks]])/Tabla9[[#This Row],[Bks]]*100</f>
        <v>0</v>
      </c>
      <c r="I2382" s="1">
        <v>3650</v>
      </c>
      <c r="J2382">
        <v>3690.9</v>
      </c>
      <c r="K2382">
        <v>11036.436</v>
      </c>
      <c r="L2382">
        <v>150.4906</v>
      </c>
      <c r="M2382">
        <v>349.7</v>
      </c>
      <c r="N2382">
        <v>173.7</v>
      </c>
    </row>
    <row r="2383" spans="1:14" x14ac:dyDescent="0.2">
      <c r="A2383" t="s">
        <v>111</v>
      </c>
      <c r="B2383" t="s">
        <v>65</v>
      </c>
      <c r="C2383">
        <v>2</v>
      </c>
      <c r="D2383">
        <v>3370</v>
      </c>
      <c r="E2383">
        <v>3370</v>
      </c>
      <c r="F2383" s="1">
        <f>(Tabla9[[#This Row],[Best]]-Tabla9[[#This Row],[Bks]])/Tabla9[[#This Row],[Bks]]*100</f>
        <v>0</v>
      </c>
      <c r="G2383">
        <v>3370</v>
      </c>
      <c r="H2383" s="1">
        <f>(Tabla9[[#This Row],[Avg]]-Tabla9[[#This Row],[Bks]])/Tabla9[[#This Row],[Bks]]*100</f>
        <v>0</v>
      </c>
      <c r="I2383" s="1">
        <v>3925</v>
      </c>
      <c r="J2383">
        <v>3964.7</v>
      </c>
      <c r="K2383">
        <v>11457.882</v>
      </c>
      <c r="L2383">
        <v>150.25470000000001</v>
      </c>
      <c r="M2383">
        <v>380.1</v>
      </c>
      <c r="N2383">
        <v>184.8</v>
      </c>
    </row>
    <row r="2384" spans="1:14" x14ac:dyDescent="0.2">
      <c r="A2384" t="s">
        <v>111</v>
      </c>
      <c r="B2384" t="s">
        <v>65</v>
      </c>
      <c r="C2384">
        <v>3</v>
      </c>
      <c r="D2384">
        <v>3370</v>
      </c>
      <c r="E2384">
        <v>3370</v>
      </c>
      <c r="F2384" s="1">
        <f>(Tabla9[[#This Row],[Best]]-Tabla9[[#This Row],[Bks]])/Tabla9[[#This Row],[Bks]]*100</f>
        <v>0</v>
      </c>
      <c r="G2384">
        <v>3370</v>
      </c>
      <c r="H2384" s="1">
        <f>(Tabla9[[#This Row],[Avg]]-Tabla9[[#This Row],[Bks]])/Tabla9[[#This Row],[Bks]]*100</f>
        <v>0</v>
      </c>
      <c r="I2384" s="1">
        <v>3914</v>
      </c>
      <c r="J2384">
        <v>3966.6</v>
      </c>
      <c r="K2384">
        <v>12411.817999999999</v>
      </c>
      <c r="L2384">
        <v>150.46199999999999</v>
      </c>
      <c r="M2384">
        <v>300.60000000000002</v>
      </c>
      <c r="N2384">
        <v>202.4</v>
      </c>
    </row>
    <row r="2385" spans="1:14" x14ac:dyDescent="0.2">
      <c r="A2385" t="s">
        <v>111</v>
      </c>
      <c r="B2385" t="s">
        <v>65</v>
      </c>
      <c r="C2385">
        <v>4</v>
      </c>
      <c r="D2385">
        <v>3370</v>
      </c>
      <c r="E2385">
        <v>3370</v>
      </c>
      <c r="F2385" s="1">
        <f>(Tabla9[[#This Row],[Best]]-Tabla9[[#This Row],[Bks]])/Tabla9[[#This Row],[Bks]]*100</f>
        <v>0</v>
      </c>
      <c r="G2385">
        <v>3371.8</v>
      </c>
      <c r="H2385" s="1">
        <f>(Tabla9[[#This Row],[Avg]]-Tabla9[[#This Row],[Bks]])/Tabla9[[#This Row],[Bks]]*100</f>
        <v>5.3412462908017266E-2</v>
      </c>
      <c r="I2385" s="1">
        <v>3942</v>
      </c>
      <c r="J2385">
        <v>3971.7</v>
      </c>
      <c r="K2385">
        <v>11520.383</v>
      </c>
      <c r="L2385">
        <v>150.387</v>
      </c>
      <c r="M2385">
        <v>346.8</v>
      </c>
      <c r="N2385">
        <v>182.9</v>
      </c>
    </row>
    <row r="2386" spans="1:14" x14ac:dyDescent="0.2">
      <c r="A2386" t="s">
        <v>111</v>
      </c>
      <c r="B2386" t="s">
        <v>65</v>
      </c>
      <c r="C2386">
        <v>5</v>
      </c>
      <c r="D2386">
        <v>3550</v>
      </c>
      <c r="E2386">
        <v>3550</v>
      </c>
      <c r="F2386" s="1">
        <f>(Tabla9[[#This Row],[Best]]-Tabla9[[#This Row],[Bks]])/Tabla9[[#This Row],[Bks]]*100</f>
        <v>0</v>
      </c>
      <c r="G2386">
        <v>3559.3</v>
      </c>
      <c r="H2386" s="1">
        <f>(Tabla9[[#This Row],[Avg]]-Tabla9[[#This Row],[Bks]])/Tabla9[[#This Row],[Bks]]*100</f>
        <v>0.26197183098592058</v>
      </c>
      <c r="I2386" s="1">
        <v>4173</v>
      </c>
      <c r="J2386">
        <v>4206.2</v>
      </c>
      <c r="K2386">
        <v>12927.9569999999</v>
      </c>
      <c r="L2386">
        <v>150.4692</v>
      </c>
      <c r="M2386">
        <v>243</v>
      </c>
      <c r="N2386">
        <v>238.3</v>
      </c>
    </row>
    <row r="2387" spans="1:14" x14ac:dyDescent="0.2">
      <c r="A2387" t="s">
        <v>111</v>
      </c>
      <c r="B2387" t="s">
        <v>65</v>
      </c>
      <c r="C2387">
        <v>6</v>
      </c>
      <c r="D2387">
        <v>3179</v>
      </c>
      <c r="E2387">
        <v>3179</v>
      </c>
      <c r="F2387" s="1">
        <f>(Tabla9[[#This Row],[Best]]-Tabla9[[#This Row],[Bks]])/Tabla9[[#This Row],[Bks]]*100</f>
        <v>0</v>
      </c>
      <c r="G2387">
        <v>3179</v>
      </c>
      <c r="H2387" s="1">
        <f>(Tabla9[[#This Row],[Avg]]-Tabla9[[#This Row],[Bks]])/Tabla9[[#This Row],[Bks]]*100</f>
        <v>0</v>
      </c>
      <c r="I2387" s="1">
        <v>3682</v>
      </c>
      <c r="J2387">
        <v>3712.7</v>
      </c>
      <c r="K2387">
        <v>10680.825000000001</v>
      </c>
      <c r="L2387">
        <v>150.23089999999999</v>
      </c>
      <c r="M2387">
        <v>354.5</v>
      </c>
      <c r="N2387">
        <v>155.4</v>
      </c>
    </row>
    <row r="2388" spans="1:14" x14ac:dyDescent="0.2">
      <c r="A2388" t="s">
        <v>111</v>
      </c>
      <c r="B2388" t="s">
        <v>65</v>
      </c>
      <c r="C2388">
        <v>7</v>
      </c>
      <c r="D2388">
        <v>3430</v>
      </c>
      <c r="E2388">
        <v>3430</v>
      </c>
      <c r="F2388" s="1">
        <f>(Tabla9[[#This Row],[Best]]-Tabla9[[#This Row],[Bks]])/Tabla9[[#This Row],[Bks]]*100</f>
        <v>0</v>
      </c>
      <c r="G2388">
        <v>3430</v>
      </c>
      <c r="H2388" s="1">
        <f>(Tabla9[[#This Row],[Avg]]-Tabla9[[#This Row],[Bks]])/Tabla9[[#This Row],[Bks]]*100</f>
        <v>0</v>
      </c>
      <c r="I2388" s="1">
        <v>3996</v>
      </c>
      <c r="J2388">
        <v>4053</v>
      </c>
      <c r="K2388">
        <v>12015.828</v>
      </c>
      <c r="L2388">
        <v>150.3777</v>
      </c>
      <c r="M2388">
        <v>279.8</v>
      </c>
      <c r="N2388">
        <v>220.9</v>
      </c>
    </row>
    <row r="2389" spans="1:14" x14ac:dyDescent="0.2">
      <c r="A2389" t="s">
        <v>111</v>
      </c>
      <c r="B2389" t="s">
        <v>65</v>
      </c>
      <c r="C2389">
        <v>8</v>
      </c>
      <c r="D2389">
        <v>3479</v>
      </c>
      <c r="E2389">
        <v>3479</v>
      </c>
      <c r="F2389" s="1">
        <f>(Tabla9[[#This Row],[Best]]-Tabla9[[#This Row],[Bks]])/Tabla9[[#This Row],[Bks]]*100</f>
        <v>0</v>
      </c>
      <c r="G2389">
        <v>3486.2</v>
      </c>
      <c r="H2389" s="1">
        <f>(Tabla9[[#This Row],[Avg]]-Tabla9[[#This Row],[Bks]])/Tabla9[[#This Row],[Bks]]*100</f>
        <v>0.20695602184535264</v>
      </c>
      <c r="I2389" s="1">
        <v>4096</v>
      </c>
      <c r="J2389">
        <v>4129.3999999999996</v>
      </c>
      <c r="K2389">
        <v>12502.253999999901</v>
      </c>
      <c r="L2389">
        <v>150.4066</v>
      </c>
      <c r="M2389">
        <v>252.9</v>
      </c>
      <c r="N2389">
        <v>243.6</v>
      </c>
    </row>
    <row r="2390" spans="1:14" x14ac:dyDescent="0.2">
      <c r="A2390" t="s">
        <v>111</v>
      </c>
      <c r="B2390" t="s">
        <v>65</v>
      </c>
      <c r="C2390">
        <v>9</v>
      </c>
      <c r="D2390">
        <v>3245</v>
      </c>
      <c r="E2390">
        <v>3245</v>
      </c>
      <c r="F2390" s="1">
        <f>(Tabla9[[#This Row],[Best]]-Tabla9[[#This Row],[Bks]])/Tabla9[[#This Row],[Bks]]*100</f>
        <v>0</v>
      </c>
      <c r="G2390">
        <v>3245</v>
      </c>
      <c r="H2390" s="1">
        <f>(Tabla9[[#This Row],[Avg]]-Tabla9[[#This Row],[Bks]])/Tabla9[[#This Row],[Bks]]*100</f>
        <v>0</v>
      </c>
      <c r="I2390" s="1">
        <v>3808</v>
      </c>
      <c r="J2390">
        <v>3822.8</v>
      </c>
      <c r="K2390">
        <v>11962.472</v>
      </c>
      <c r="L2390">
        <v>150.26839999999899</v>
      </c>
      <c r="M2390">
        <v>356.9</v>
      </c>
      <c r="N2390">
        <v>194.6</v>
      </c>
    </row>
    <row r="2391" spans="1:14" x14ac:dyDescent="0.2">
      <c r="A2391" t="s">
        <v>111</v>
      </c>
      <c r="B2391" t="s">
        <v>65</v>
      </c>
      <c r="C2391">
        <v>10</v>
      </c>
      <c r="D2391">
        <v>3439</v>
      </c>
      <c r="E2391">
        <v>3439</v>
      </c>
      <c r="F2391" s="1">
        <f>(Tabla9[[#This Row],[Best]]-Tabla9[[#This Row],[Bks]])/Tabla9[[#This Row],[Bks]]*100</f>
        <v>0</v>
      </c>
      <c r="G2391">
        <v>3439</v>
      </c>
      <c r="H2391" s="1">
        <f>(Tabla9[[#This Row],[Avg]]-Tabla9[[#This Row],[Bks]])/Tabla9[[#This Row],[Bks]]*100</f>
        <v>0</v>
      </c>
      <c r="I2391" s="1">
        <v>4019</v>
      </c>
      <c r="J2391">
        <v>4068.3</v>
      </c>
      <c r="K2391">
        <v>12767.97</v>
      </c>
      <c r="L2391">
        <v>150.44369999999901</v>
      </c>
      <c r="M2391">
        <v>275.5</v>
      </c>
      <c r="N2391">
        <v>220.3</v>
      </c>
    </row>
    <row r="2392" spans="1:14" hidden="1" x14ac:dyDescent="0.2">
      <c r="A2392" t="s">
        <v>112</v>
      </c>
      <c r="B2392" t="s">
        <v>65</v>
      </c>
      <c r="C2392">
        <v>11</v>
      </c>
      <c r="D2392">
        <v>3283</v>
      </c>
      <c r="E2392">
        <v>3283</v>
      </c>
      <c r="F2392" s="1">
        <f>(Tabla9[[#This Row],[Best]]-Tabla9[[#This Row],[Bks]])/Tabla9[[#This Row],[Bks]]*100</f>
        <v>0</v>
      </c>
      <c r="G2392">
        <v>3283</v>
      </c>
      <c r="H2392" s="1">
        <f>(Tabla9[[#This Row],[Avg]]-Tabla9[[#This Row],[Bks]])/Tabla9[[#This Row],[Bks]]*100</f>
        <v>0</v>
      </c>
      <c r="I2392" s="1">
        <v>3775</v>
      </c>
      <c r="J2392">
        <v>3847.4</v>
      </c>
      <c r="K2392">
        <v>11305.038</v>
      </c>
      <c r="L2392">
        <v>150.36369999999999</v>
      </c>
      <c r="M2392">
        <v>305.7</v>
      </c>
      <c r="N2392">
        <v>172.6</v>
      </c>
    </row>
    <row r="2393" spans="1:14" hidden="1" x14ac:dyDescent="0.2">
      <c r="A2393" t="s">
        <v>112</v>
      </c>
      <c r="B2393" t="s">
        <v>65</v>
      </c>
      <c r="C2393">
        <v>12</v>
      </c>
      <c r="D2393">
        <v>3392</v>
      </c>
      <c r="E2393">
        <v>3392</v>
      </c>
      <c r="F2393" s="1">
        <f>(Tabla9[[#This Row],[Best]]-Tabla9[[#This Row],[Bks]])/Tabla9[[#This Row],[Bks]]*100</f>
        <v>0</v>
      </c>
      <c r="G2393">
        <v>3392.1</v>
      </c>
      <c r="H2393" s="1">
        <f>(Tabla9[[#This Row],[Avg]]-Tabla9[[#This Row],[Bks]])/Tabla9[[#This Row],[Bks]]*100</f>
        <v>2.9481132075444886E-3</v>
      </c>
      <c r="I2393" s="1">
        <v>3956</v>
      </c>
      <c r="J2393">
        <v>3986</v>
      </c>
      <c r="K2393">
        <v>11501.347</v>
      </c>
      <c r="L2393">
        <v>150.3597</v>
      </c>
      <c r="M2393">
        <v>304.5</v>
      </c>
      <c r="N2393">
        <v>186</v>
      </c>
    </row>
    <row r="2394" spans="1:14" hidden="1" x14ac:dyDescent="0.2">
      <c r="A2394" t="s">
        <v>112</v>
      </c>
      <c r="B2394" t="s">
        <v>65</v>
      </c>
      <c r="C2394">
        <v>13</v>
      </c>
      <c r="D2394">
        <v>3422</v>
      </c>
      <c r="E2394">
        <v>3422</v>
      </c>
      <c r="F2394" s="1">
        <f>(Tabla9[[#This Row],[Best]]-Tabla9[[#This Row],[Bks]])/Tabla9[[#This Row],[Bks]]*100</f>
        <v>0</v>
      </c>
      <c r="G2394">
        <v>3425.1</v>
      </c>
      <c r="H2394" s="1">
        <f>(Tabla9[[#This Row],[Avg]]-Tabla9[[#This Row],[Bks]])/Tabla9[[#This Row],[Bks]]*100</f>
        <v>9.0590298071300673E-2</v>
      </c>
      <c r="I2394" s="1">
        <v>3994</v>
      </c>
      <c r="J2394">
        <v>4029.3</v>
      </c>
      <c r="K2394">
        <v>13126.405999999901</v>
      </c>
      <c r="L2394">
        <v>150.4228</v>
      </c>
      <c r="M2394">
        <v>228.8</v>
      </c>
      <c r="N2394">
        <v>216.5</v>
      </c>
    </row>
    <row r="2395" spans="1:14" hidden="1" x14ac:dyDescent="0.2">
      <c r="A2395" t="s">
        <v>112</v>
      </c>
      <c r="B2395" t="s">
        <v>65</v>
      </c>
      <c r="C2395">
        <v>14</v>
      </c>
      <c r="D2395">
        <v>3362</v>
      </c>
      <c r="E2395">
        <v>3362</v>
      </c>
      <c r="F2395" s="1">
        <f>(Tabla9[[#This Row],[Best]]-Tabla9[[#This Row],[Bks]])/Tabla9[[#This Row],[Bks]]*100</f>
        <v>0</v>
      </c>
      <c r="G2395">
        <v>3362</v>
      </c>
      <c r="H2395" s="1">
        <f>(Tabla9[[#This Row],[Avg]]-Tabla9[[#This Row],[Bks]])/Tabla9[[#This Row],[Bks]]*100</f>
        <v>0</v>
      </c>
      <c r="I2395" s="1">
        <v>3932</v>
      </c>
      <c r="J2395">
        <v>3960.4</v>
      </c>
      <c r="K2395">
        <v>11922.778</v>
      </c>
      <c r="L2395">
        <v>150.1876</v>
      </c>
      <c r="M2395">
        <v>299.89999999999998</v>
      </c>
      <c r="N2395">
        <v>188</v>
      </c>
    </row>
    <row r="2396" spans="1:14" hidden="1" x14ac:dyDescent="0.2">
      <c r="A2396" t="s">
        <v>112</v>
      </c>
      <c r="B2396" t="s">
        <v>65</v>
      </c>
      <c r="C2396">
        <v>15</v>
      </c>
      <c r="D2396">
        <v>3368</v>
      </c>
      <c r="E2396">
        <v>3368</v>
      </c>
      <c r="F2396" s="1">
        <f>(Tabla9[[#This Row],[Best]]-Tabla9[[#This Row],[Bks]])/Tabla9[[#This Row],[Bks]]*100</f>
        <v>0</v>
      </c>
      <c r="G2396">
        <v>3368</v>
      </c>
      <c r="H2396" s="1">
        <f>(Tabla9[[#This Row],[Avg]]-Tabla9[[#This Row],[Bks]])/Tabla9[[#This Row],[Bks]]*100</f>
        <v>0</v>
      </c>
      <c r="I2396" s="1">
        <v>3936</v>
      </c>
      <c r="J2396">
        <v>3978.2</v>
      </c>
      <c r="K2396">
        <v>11755.829</v>
      </c>
      <c r="L2396">
        <v>150.53639999999999</v>
      </c>
      <c r="M2396">
        <v>266.8</v>
      </c>
      <c r="N2396">
        <v>215</v>
      </c>
    </row>
    <row r="2397" spans="1:14" hidden="1" x14ac:dyDescent="0.2">
      <c r="A2397" t="s">
        <v>112</v>
      </c>
      <c r="B2397" t="s">
        <v>65</v>
      </c>
      <c r="C2397">
        <v>16</v>
      </c>
      <c r="D2397">
        <v>3585</v>
      </c>
      <c r="E2397">
        <v>3585</v>
      </c>
      <c r="F2397" s="1">
        <f>(Tabla9[[#This Row],[Best]]-Tabla9[[#This Row],[Bks]])/Tabla9[[#This Row],[Bks]]*100</f>
        <v>0</v>
      </c>
      <c r="G2397">
        <v>3585</v>
      </c>
      <c r="H2397" s="1">
        <f>(Tabla9[[#This Row],[Avg]]-Tabla9[[#This Row],[Bks]])/Tabla9[[#This Row],[Bks]]*100</f>
        <v>0</v>
      </c>
      <c r="I2397" s="1">
        <v>4185</v>
      </c>
      <c r="J2397">
        <v>4231.8999999999996</v>
      </c>
      <c r="K2397">
        <v>13191.289000000001</v>
      </c>
      <c r="L2397">
        <v>150.34539999999899</v>
      </c>
      <c r="M2397">
        <v>241.7</v>
      </c>
      <c r="N2397">
        <v>210.5</v>
      </c>
    </row>
    <row r="2398" spans="1:14" hidden="1" x14ac:dyDescent="0.2">
      <c r="A2398" t="s">
        <v>112</v>
      </c>
      <c r="B2398" t="s">
        <v>65</v>
      </c>
      <c r="C2398">
        <v>17</v>
      </c>
      <c r="D2398">
        <v>3456</v>
      </c>
      <c r="E2398">
        <v>3456</v>
      </c>
      <c r="F2398" s="1">
        <f>(Tabla9[[#This Row],[Best]]-Tabla9[[#This Row],[Bks]])/Tabla9[[#This Row],[Bks]]*100</f>
        <v>0</v>
      </c>
      <c r="G2398">
        <v>3456</v>
      </c>
      <c r="H2398" s="1">
        <f>(Tabla9[[#This Row],[Avg]]-Tabla9[[#This Row],[Bks]])/Tabla9[[#This Row],[Bks]]*100</f>
        <v>0</v>
      </c>
      <c r="I2398" s="1">
        <v>4034</v>
      </c>
      <c r="J2398">
        <v>4073.9</v>
      </c>
      <c r="K2398">
        <v>12337.99</v>
      </c>
      <c r="L2398">
        <v>150.36859999999999</v>
      </c>
      <c r="M2398">
        <v>262.2</v>
      </c>
      <c r="N2398">
        <v>202.2</v>
      </c>
    </row>
    <row r="2399" spans="1:14" hidden="1" x14ac:dyDescent="0.2">
      <c r="A2399" t="s">
        <v>112</v>
      </c>
      <c r="B2399" t="s">
        <v>65</v>
      </c>
      <c r="C2399">
        <v>18</v>
      </c>
      <c r="D2399">
        <v>3502</v>
      </c>
      <c r="E2399">
        <v>3502</v>
      </c>
      <c r="F2399" s="1">
        <f>(Tabla9[[#This Row],[Best]]-Tabla9[[#This Row],[Bks]])/Tabla9[[#This Row],[Bks]]*100</f>
        <v>0</v>
      </c>
      <c r="G2399">
        <v>3502</v>
      </c>
      <c r="H2399" s="1">
        <f>(Tabla9[[#This Row],[Avg]]-Tabla9[[#This Row],[Bks]])/Tabla9[[#This Row],[Bks]]*100</f>
        <v>0</v>
      </c>
      <c r="I2399" s="1">
        <v>4060</v>
      </c>
      <c r="J2399">
        <v>4120.1000000000004</v>
      </c>
      <c r="K2399">
        <v>12291.895</v>
      </c>
      <c r="L2399">
        <v>150.52940000000001</v>
      </c>
      <c r="M2399">
        <v>260.8</v>
      </c>
      <c r="N2399">
        <v>173.6</v>
      </c>
    </row>
    <row r="2400" spans="1:14" hidden="1" x14ac:dyDescent="0.2">
      <c r="A2400" t="s">
        <v>112</v>
      </c>
      <c r="B2400" t="s">
        <v>65</v>
      </c>
      <c r="C2400">
        <v>19</v>
      </c>
      <c r="D2400">
        <v>3394</v>
      </c>
      <c r="E2400">
        <v>3394</v>
      </c>
      <c r="F2400" s="1">
        <f>(Tabla9[[#This Row],[Best]]-Tabla9[[#This Row],[Bks]])/Tabla9[[#This Row],[Bks]]*100</f>
        <v>0</v>
      </c>
      <c r="G2400">
        <v>3394</v>
      </c>
      <c r="H2400" s="1">
        <f>(Tabla9[[#This Row],[Avg]]-Tabla9[[#This Row],[Bks]])/Tabla9[[#This Row],[Bks]]*100</f>
        <v>0</v>
      </c>
      <c r="I2400" s="1">
        <v>3906</v>
      </c>
      <c r="J2400">
        <v>3983.8</v>
      </c>
      <c r="K2400">
        <v>12007.838</v>
      </c>
      <c r="L2400">
        <v>150.45650000000001</v>
      </c>
      <c r="M2400">
        <v>305.8</v>
      </c>
      <c r="N2400">
        <v>170.6</v>
      </c>
    </row>
    <row r="2401" spans="1:14" hidden="1" x14ac:dyDescent="0.2">
      <c r="A2401" t="s">
        <v>112</v>
      </c>
      <c r="B2401" t="s">
        <v>65</v>
      </c>
      <c r="C2401">
        <v>20</v>
      </c>
      <c r="D2401">
        <v>3376</v>
      </c>
      <c r="E2401">
        <v>3376</v>
      </c>
      <c r="F2401" s="1">
        <f>(Tabla9[[#This Row],[Best]]-Tabla9[[#This Row],[Bks]])/Tabla9[[#This Row],[Bks]]*100</f>
        <v>0</v>
      </c>
      <c r="G2401">
        <v>3376</v>
      </c>
      <c r="H2401" s="1">
        <f>(Tabla9[[#This Row],[Avg]]-Tabla9[[#This Row],[Bks]])/Tabla9[[#This Row],[Bks]]*100</f>
        <v>0</v>
      </c>
      <c r="I2401" s="1">
        <v>3930</v>
      </c>
      <c r="J2401">
        <v>3978.2</v>
      </c>
      <c r="K2401">
        <v>11979.797</v>
      </c>
      <c r="L2401">
        <v>150.26569999999899</v>
      </c>
      <c r="M2401">
        <v>288.39999999999998</v>
      </c>
      <c r="N2401">
        <v>212.5</v>
      </c>
    </row>
    <row r="2402" spans="1:14" hidden="1" x14ac:dyDescent="0.2">
      <c r="A2402" t="s">
        <v>112</v>
      </c>
      <c r="B2402" t="s">
        <v>65</v>
      </c>
      <c r="C2402">
        <v>21</v>
      </c>
      <c r="D2402">
        <v>3481</v>
      </c>
      <c r="E2402">
        <v>3481</v>
      </c>
      <c r="F2402" s="1">
        <f>(Tabla9[[#This Row],[Best]]-Tabla9[[#This Row],[Bks]])/Tabla9[[#This Row],[Bks]]*100</f>
        <v>0</v>
      </c>
      <c r="G2402">
        <v>3481.4</v>
      </c>
      <c r="H2402" s="1">
        <f>(Tabla9[[#This Row],[Avg]]-Tabla9[[#This Row],[Bks]])/Tabla9[[#This Row],[Bks]]*100</f>
        <v>1.1490950876187617E-2</v>
      </c>
      <c r="I2402" s="1">
        <v>4081</v>
      </c>
      <c r="J2402">
        <v>4118.1000000000004</v>
      </c>
      <c r="K2402">
        <v>12821.034</v>
      </c>
      <c r="L2402">
        <v>150.4299</v>
      </c>
      <c r="M2402">
        <v>264.8</v>
      </c>
      <c r="N2402">
        <v>193.4</v>
      </c>
    </row>
    <row r="2403" spans="1:14" hidden="1" x14ac:dyDescent="0.2">
      <c r="A2403" t="s">
        <v>112</v>
      </c>
      <c r="B2403" t="s">
        <v>65</v>
      </c>
      <c r="C2403">
        <v>22</v>
      </c>
      <c r="D2403">
        <v>3581</v>
      </c>
      <c r="E2403">
        <v>3581</v>
      </c>
      <c r="F2403" s="1">
        <f>(Tabla9[[#This Row],[Best]]-Tabla9[[#This Row],[Bks]])/Tabla9[[#This Row],[Bks]]*100</f>
        <v>0</v>
      </c>
      <c r="G2403">
        <v>3587.9</v>
      </c>
      <c r="H2403" s="1">
        <f>(Tabla9[[#This Row],[Avg]]-Tabla9[[#This Row],[Bks]])/Tabla9[[#This Row],[Bks]]*100</f>
        <v>0.19268360793074815</v>
      </c>
      <c r="I2403" s="1">
        <v>4208</v>
      </c>
      <c r="J2403">
        <v>4235.7</v>
      </c>
      <c r="K2403">
        <v>13515.181</v>
      </c>
      <c r="L2403">
        <v>150.3278</v>
      </c>
      <c r="M2403">
        <v>229</v>
      </c>
      <c r="N2403">
        <v>217.7</v>
      </c>
    </row>
    <row r="2404" spans="1:14" hidden="1" x14ac:dyDescent="0.2">
      <c r="A2404" t="s">
        <v>112</v>
      </c>
      <c r="B2404" t="s">
        <v>65</v>
      </c>
      <c r="C2404">
        <v>23</v>
      </c>
      <c r="D2404">
        <v>3286</v>
      </c>
      <c r="E2404">
        <v>3286</v>
      </c>
      <c r="F2404" s="1">
        <f>(Tabla9[[#This Row],[Best]]-Tabla9[[#This Row],[Bks]])/Tabla9[[#This Row],[Bks]]*100</f>
        <v>0</v>
      </c>
      <c r="G2404">
        <v>3286</v>
      </c>
      <c r="H2404" s="1">
        <f>(Tabla9[[#This Row],[Avg]]-Tabla9[[#This Row],[Bks]])/Tabla9[[#This Row],[Bks]]*100</f>
        <v>0</v>
      </c>
      <c r="I2404" s="1">
        <v>3834</v>
      </c>
      <c r="J2404">
        <v>3886.9</v>
      </c>
      <c r="K2404">
        <v>10832.064</v>
      </c>
      <c r="L2404">
        <v>150.303</v>
      </c>
      <c r="M2404">
        <v>338.7</v>
      </c>
      <c r="N2404">
        <v>188.5</v>
      </c>
    </row>
    <row r="2405" spans="1:14" hidden="1" x14ac:dyDescent="0.2">
      <c r="A2405" t="s">
        <v>112</v>
      </c>
      <c r="B2405" t="s">
        <v>65</v>
      </c>
      <c r="C2405">
        <v>24</v>
      </c>
      <c r="D2405">
        <v>3352</v>
      </c>
      <c r="E2405">
        <v>3352</v>
      </c>
      <c r="F2405" s="1">
        <f>(Tabla9[[#This Row],[Best]]-Tabla9[[#This Row],[Bks]])/Tabla9[[#This Row],[Bks]]*100</f>
        <v>0</v>
      </c>
      <c r="G2405">
        <v>3352</v>
      </c>
      <c r="H2405" s="1">
        <f>(Tabla9[[#This Row],[Avg]]-Tabla9[[#This Row],[Bks]])/Tabla9[[#This Row],[Bks]]*100</f>
        <v>0</v>
      </c>
      <c r="I2405" s="1">
        <v>3940</v>
      </c>
      <c r="J2405">
        <v>3965.4</v>
      </c>
      <c r="K2405">
        <v>12007.058999999999</v>
      </c>
      <c r="L2405">
        <v>150.4633</v>
      </c>
      <c r="M2405">
        <v>247.4</v>
      </c>
      <c r="N2405">
        <v>216.2</v>
      </c>
    </row>
    <row r="2406" spans="1:14" hidden="1" x14ac:dyDescent="0.2">
      <c r="A2406" t="s">
        <v>112</v>
      </c>
      <c r="B2406" t="s">
        <v>65</v>
      </c>
      <c r="C2406">
        <v>25</v>
      </c>
      <c r="D2406">
        <v>3552</v>
      </c>
      <c r="E2406">
        <v>3552</v>
      </c>
      <c r="F2406" s="1">
        <f>(Tabla9[[#This Row],[Best]]-Tabla9[[#This Row],[Bks]])/Tabla9[[#This Row],[Bks]]*100</f>
        <v>0</v>
      </c>
      <c r="G2406">
        <v>3552.6</v>
      </c>
      <c r="H2406" s="1">
        <f>(Tabla9[[#This Row],[Avg]]-Tabla9[[#This Row],[Bks]])/Tabla9[[#This Row],[Bks]]*100</f>
        <v>1.6891891891889332E-2</v>
      </c>
      <c r="I2406" s="1">
        <v>4132</v>
      </c>
      <c r="J2406">
        <v>4192.5</v>
      </c>
      <c r="K2406">
        <v>13215.072</v>
      </c>
      <c r="L2406">
        <v>150.7088</v>
      </c>
      <c r="M2406">
        <v>228</v>
      </c>
      <c r="N2406">
        <v>210.2</v>
      </c>
    </row>
    <row r="2407" spans="1:14" hidden="1" x14ac:dyDescent="0.2">
      <c r="A2407" t="s">
        <v>112</v>
      </c>
      <c r="B2407" t="s">
        <v>65</v>
      </c>
      <c r="C2407">
        <v>26</v>
      </c>
      <c r="D2407">
        <v>3367</v>
      </c>
      <c r="E2407">
        <v>3367</v>
      </c>
      <c r="F2407" s="1">
        <f>(Tabla9[[#This Row],[Best]]-Tabla9[[#This Row],[Bks]])/Tabla9[[#This Row],[Bks]]*100</f>
        <v>0</v>
      </c>
      <c r="G2407">
        <v>3367</v>
      </c>
      <c r="H2407" s="1">
        <f>(Tabla9[[#This Row],[Avg]]-Tabla9[[#This Row],[Bks]])/Tabla9[[#This Row],[Bks]]*100</f>
        <v>0</v>
      </c>
      <c r="I2407" s="1">
        <v>3917</v>
      </c>
      <c r="J2407">
        <v>3966.2</v>
      </c>
      <c r="K2407">
        <v>11890.458999999901</v>
      </c>
      <c r="L2407">
        <v>150.33529999999999</v>
      </c>
      <c r="M2407">
        <v>300.10000000000002</v>
      </c>
      <c r="N2407">
        <v>176.8</v>
      </c>
    </row>
    <row r="2408" spans="1:14" hidden="1" x14ac:dyDescent="0.2">
      <c r="A2408" t="s">
        <v>112</v>
      </c>
      <c r="B2408" t="s">
        <v>65</v>
      </c>
      <c r="C2408">
        <v>27</v>
      </c>
      <c r="D2408">
        <v>3458</v>
      </c>
      <c r="E2408">
        <v>3458</v>
      </c>
      <c r="F2408" s="1">
        <f>(Tabla9[[#This Row],[Best]]-Tabla9[[#This Row],[Bks]])/Tabla9[[#This Row],[Bks]]*100</f>
        <v>0</v>
      </c>
      <c r="G2408">
        <v>3458</v>
      </c>
      <c r="H2408" s="1">
        <f>(Tabla9[[#This Row],[Avg]]-Tabla9[[#This Row],[Bks]])/Tabla9[[#This Row],[Bks]]*100</f>
        <v>0</v>
      </c>
      <c r="I2408" s="1">
        <v>4029</v>
      </c>
      <c r="J2408">
        <v>4084.9</v>
      </c>
      <c r="K2408">
        <v>12683.369999999901</v>
      </c>
      <c r="L2408">
        <v>150.5172</v>
      </c>
      <c r="M2408">
        <v>261.60000000000002</v>
      </c>
      <c r="N2408">
        <v>200.4</v>
      </c>
    </row>
    <row r="2409" spans="1:14" hidden="1" x14ac:dyDescent="0.2">
      <c r="A2409" t="s">
        <v>112</v>
      </c>
      <c r="B2409" t="s">
        <v>65</v>
      </c>
      <c r="C2409">
        <v>28</v>
      </c>
      <c r="D2409">
        <v>3391</v>
      </c>
      <c r="E2409">
        <v>3391</v>
      </c>
      <c r="F2409" s="1">
        <f>(Tabla9[[#This Row],[Best]]-Tabla9[[#This Row],[Bks]])/Tabla9[[#This Row],[Bks]]*100</f>
        <v>0</v>
      </c>
      <c r="G2409">
        <v>3391.1</v>
      </c>
      <c r="H2409" s="1">
        <f>(Tabla9[[#This Row],[Avg]]-Tabla9[[#This Row],[Bks]])/Tabla9[[#This Row],[Bks]]*100</f>
        <v>2.9489826009999722E-3</v>
      </c>
      <c r="I2409" s="1">
        <v>3944</v>
      </c>
      <c r="J2409">
        <v>3975.7</v>
      </c>
      <c r="K2409">
        <v>11395.746999999999</v>
      </c>
      <c r="L2409">
        <v>150.4513</v>
      </c>
      <c r="M2409">
        <v>279.60000000000002</v>
      </c>
      <c r="N2409">
        <v>198.1</v>
      </c>
    </row>
    <row r="2410" spans="1:14" hidden="1" x14ac:dyDescent="0.2">
      <c r="A2410" t="s">
        <v>112</v>
      </c>
      <c r="B2410" t="s">
        <v>65</v>
      </c>
      <c r="C2410">
        <v>29</v>
      </c>
      <c r="D2410">
        <v>3207</v>
      </c>
      <c r="E2410">
        <v>3207</v>
      </c>
      <c r="F2410" s="1">
        <f>(Tabla9[[#This Row],[Best]]-Tabla9[[#This Row],[Bks]])/Tabla9[[#This Row],[Bks]]*100</f>
        <v>0</v>
      </c>
      <c r="G2410">
        <v>3207</v>
      </c>
      <c r="H2410" s="1">
        <f>(Tabla9[[#This Row],[Avg]]-Tabla9[[#This Row],[Bks]])/Tabla9[[#This Row],[Bks]]*100</f>
        <v>0</v>
      </c>
      <c r="I2410" s="1">
        <v>3748</v>
      </c>
      <c r="J2410">
        <v>3772.8</v>
      </c>
      <c r="K2410">
        <v>10939.284</v>
      </c>
      <c r="L2410">
        <v>150.29640000000001</v>
      </c>
      <c r="M2410">
        <v>339.9</v>
      </c>
      <c r="N2410">
        <v>194.1</v>
      </c>
    </row>
    <row r="2411" spans="1:14" hidden="1" x14ac:dyDescent="0.2">
      <c r="A2411" t="s">
        <v>112</v>
      </c>
      <c r="B2411" t="s">
        <v>65</v>
      </c>
      <c r="C2411">
        <v>30</v>
      </c>
      <c r="D2411">
        <v>3138</v>
      </c>
      <c r="E2411">
        <v>3138</v>
      </c>
      <c r="F2411" s="1">
        <f>(Tabla9[[#This Row],[Best]]-Tabla9[[#This Row],[Bks]])/Tabla9[[#This Row],[Bks]]*100</f>
        <v>0</v>
      </c>
      <c r="G2411">
        <v>3138</v>
      </c>
      <c r="H2411" s="1">
        <f>(Tabla9[[#This Row],[Avg]]-Tabla9[[#This Row],[Bks]])/Tabla9[[#This Row],[Bks]]*100</f>
        <v>0</v>
      </c>
      <c r="I2411" s="1">
        <v>3669</v>
      </c>
      <c r="J2411">
        <v>3690.3</v>
      </c>
      <c r="K2411">
        <v>11521.675999999999</v>
      </c>
      <c r="L2411">
        <v>150.35599999999999</v>
      </c>
      <c r="M2411">
        <v>305.39999999999998</v>
      </c>
      <c r="N2411">
        <v>184.1</v>
      </c>
    </row>
    <row r="2412" spans="1:14" hidden="1" x14ac:dyDescent="0.2">
      <c r="A2412" t="s">
        <v>112</v>
      </c>
      <c r="B2412" t="s">
        <v>65</v>
      </c>
      <c r="C2412">
        <v>31</v>
      </c>
      <c r="D2412">
        <v>3189</v>
      </c>
      <c r="E2412">
        <v>3189</v>
      </c>
      <c r="F2412" s="1">
        <f>(Tabla9[[#This Row],[Best]]-Tabla9[[#This Row],[Bks]])/Tabla9[[#This Row],[Bks]]*100</f>
        <v>0</v>
      </c>
      <c r="G2412">
        <v>3189</v>
      </c>
      <c r="H2412" s="1">
        <f>(Tabla9[[#This Row],[Avg]]-Tabla9[[#This Row],[Bks]])/Tabla9[[#This Row],[Bks]]*100</f>
        <v>0</v>
      </c>
      <c r="I2412" s="1">
        <v>3713</v>
      </c>
      <c r="J2412">
        <v>3741.8</v>
      </c>
      <c r="K2412">
        <v>10487.244000000001</v>
      </c>
      <c r="L2412">
        <v>150.3689</v>
      </c>
      <c r="M2412">
        <v>338.6</v>
      </c>
      <c r="N2412">
        <v>181.9</v>
      </c>
    </row>
    <row r="2413" spans="1:14" hidden="1" x14ac:dyDescent="0.2">
      <c r="A2413" t="s">
        <v>112</v>
      </c>
      <c r="B2413" t="s">
        <v>65</v>
      </c>
      <c r="C2413">
        <v>32</v>
      </c>
      <c r="D2413">
        <v>3466</v>
      </c>
      <c r="E2413">
        <v>3466</v>
      </c>
      <c r="F2413" s="1">
        <f>(Tabla9[[#This Row],[Best]]-Tabla9[[#This Row],[Bks]])/Tabla9[[#This Row],[Bks]]*100</f>
        <v>0</v>
      </c>
      <c r="G2413">
        <v>3466</v>
      </c>
      <c r="H2413" s="1">
        <f>(Tabla9[[#This Row],[Avg]]-Tabla9[[#This Row],[Bks]])/Tabla9[[#This Row],[Bks]]*100</f>
        <v>0</v>
      </c>
      <c r="I2413" s="1">
        <v>4039</v>
      </c>
      <c r="J2413">
        <v>4072.2</v>
      </c>
      <c r="K2413">
        <v>12218.901</v>
      </c>
      <c r="L2413">
        <v>150.3492</v>
      </c>
      <c r="M2413">
        <v>261.3</v>
      </c>
      <c r="N2413">
        <v>205.8</v>
      </c>
    </row>
    <row r="2414" spans="1:14" hidden="1" x14ac:dyDescent="0.2">
      <c r="A2414" t="s">
        <v>112</v>
      </c>
      <c r="B2414" t="s">
        <v>65</v>
      </c>
      <c r="C2414">
        <v>33</v>
      </c>
      <c r="D2414">
        <v>3548</v>
      </c>
      <c r="E2414">
        <v>3548</v>
      </c>
      <c r="F2414" s="1">
        <f>(Tabla9[[#This Row],[Best]]-Tabla9[[#This Row],[Bks]])/Tabla9[[#This Row],[Bks]]*100</f>
        <v>0</v>
      </c>
      <c r="G2414">
        <v>3548</v>
      </c>
      <c r="H2414" s="1">
        <f>(Tabla9[[#This Row],[Avg]]-Tabla9[[#This Row],[Bks]])/Tabla9[[#This Row],[Bks]]*100</f>
        <v>0</v>
      </c>
      <c r="I2414" s="1">
        <v>4123</v>
      </c>
      <c r="J2414">
        <v>4172.3</v>
      </c>
      <c r="K2414">
        <v>13011.904</v>
      </c>
      <c r="L2414">
        <v>150.4349</v>
      </c>
      <c r="M2414">
        <v>241</v>
      </c>
      <c r="N2414">
        <v>180.2</v>
      </c>
    </row>
    <row r="2415" spans="1:14" hidden="1" x14ac:dyDescent="0.2">
      <c r="A2415" t="s">
        <v>112</v>
      </c>
      <c r="B2415" t="s">
        <v>65</v>
      </c>
      <c r="C2415">
        <v>34</v>
      </c>
      <c r="D2415">
        <v>3377</v>
      </c>
      <c r="E2415">
        <v>3377</v>
      </c>
      <c r="F2415" s="1">
        <f>(Tabla9[[#This Row],[Best]]-Tabla9[[#This Row],[Bks]])/Tabla9[[#This Row],[Bks]]*100</f>
        <v>0</v>
      </c>
      <c r="G2415">
        <v>3378.3</v>
      </c>
      <c r="H2415" s="1">
        <f>(Tabla9[[#This Row],[Avg]]-Tabla9[[#This Row],[Bks]])/Tabla9[[#This Row],[Bks]]*100</f>
        <v>3.8495706248154633E-2</v>
      </c>
      <c r="I2415" s="1">
        <v>3956</v>
      </c>
      <c r="J2415">
        <v>3992.4</v>
      </c>
      <c r="K2415">
        <v>11377.208999999901</v>
      </c>
      <c r="L2415">
        <v>150.34440000000001</v>
      </c>
      <c r="M2415">
        <v>274.89999999999998</v>
      </c>
      <c r="N2415">
        <v>208.8</v>
      </c>
    </row>
    <row r="2416" spans="1:14" hidden="1" x14ac:dyDescent="0.2">
      <c r="A2416" t="s">
        <v>112</v>
      </c>
      <c r="B2416" t="s">
        <v>65</v>
      </c>
      <c r="C2416">
        <v>35</v>
      </c>
      <c r="D2416">
        <v>3387</v>
      </c>
      <c r="E2416">
        <v>3389</v>
      </c>
      <c r="F2416" s="1">
        <f>(Tabla9[[#This Row],[Best]]-Tabla9[[#This Row],[Bks]])/Tabla9[[#This Row],[Bks]]*100</f>
        <v>5.9049306170652495E-2</v>
      </c>
      <c r="G2416">
        <v>3389</v>
      </c>
      <c r="H2416" s="1">
        <f>(Tabla9[[#This Row],[Avg]]-Tabla9[[#This Row],[Bks]])/Tabla9[[#This Row],[Bks]]*100</f>
        <v>5.9049306170652495E-2</v>
      </c>
      <c r="I2416" s="1">
        <v>3952</v>
      </c>
      <c r="J2416">
        <v>3993.2</v>
      </c>
      <c r="K2416">
        <v>11963.06</v>
      </c>
      <c r="L2416">
        <v>150.5155</v>
      </c>
      <c r="M2416">
        <v>266.8</v>
      </c>
      <c r="N2416">
        <v>194.1</v>
      </c>
    </row>
    <row r="2417" spans="1:14" hidden="1" x14ac:dyDescent="0.2">
      <c r="A2417" t="s">
        <v>112</v>
      </c>
      <c r="B2417" t="s">
        <v>65</v>
      </c>
      <c r="C2417">
        <v>36</v>
      </c>
      <c r="D2417">
        <v>3389</v>
      </c>
      <c r="E2417">
        <v>3389</v>
      </c>
      <c r="F2417" s="1">
        <f>(Tabla9[[#This Row],[Best]]-Tabla9[[#This Row],[Bks]])/Tabla9[[#This Row],[Bks]]*100</f>
        <v>0</v>
      </c>
      <c r="G2417">
        <v>3390.7</v>
      </c>
      <c r="H2417" s="1">
        <f>(Tabla9[[#This Row],[Avg]]-Tabla9[[#This Row],[Bks]])/Tabla9[[#This Row],[Bks]]*100</f>
        <v>5.0162289760986079E-2</v>
      </c>
      <c r="I2417" s="1">
        <v>3914</v>
      </c>
      <c r="J2417">
        <v>3978.5</v>
      </c>
      <c r="K2417">
        <v>11802.299000000001</v>
      </c>
      <c r="L2417">
        <v>150.4222</v>
      </c>
      <c r="M2417">
        <v>317.5</v>
      </c>
      <c r="N2417">
        <v>173.4</v>
      </c>
    </row>
    <row r="2418" spans="1:14" hidden="1" x14ac:dyDescent="0.2">
      <c r="A2418" t="s">
        <v>112</v>
      </c>
      <c r="B2418" t="s">
        <v>65</v>
      </c>
      <c r="C2418">
        <v>37</v>
      </c>
      <c r="D2418">
        <v>3567</v>
      </c>
      <c r="E2418">
        <v>3567</v>
      </c>
      <c r="F2418" s="1">
        <f>(Tabla9[[#This Row],[Best]]-Tabla9[[#This Row],[Bks]])/Tabla9[[#This Row],[Bks]]*100</f>
        <v>0</v>
      </c>
      <c r="G2418">
        <v>3567.1</v>
      </c>
      <c r="H2418" s="1">
        <f>(Tabla9[[#This Row],[Avg]]-Tabla9[[#This Row],[Bks]])/Tabla9[[#This Row],[Bks]]*100</f>
        <v>2.8034763106226258E-3</v>
      </c>
      <c r="I2418" s="1">
        <v>4145</v>
      </c>
      <c r="J2418">
        <v>4192.8999999999996</v>
      </c>
      <c r="K2418">
        <v>12709.397000000001</v>
      </c>
      <c r="L2418">
        <v>150.42509999999999</v>
      </c>
      <c r="M2418">
        <v>223.9</v>
      </c>
      <c r="N2418">
        <v>199.3</v>
      </c>
    </row>
    <row r="2419" spans="1:14" hidden="1" x14ac:dyDescent="0.2">
      <c r="A2419" t="s">
        <v>112</v>
      </c>
      <c r="B2419" t="s">
        <v>65</v>
      </c>
      <c r="C2419">
        <v>38</v>
      </c>
      <c r="D2419">
        <v>3521</v>
      </c>
      <c r="E2419">
        <v>3521</v>
      </c>
      <c r="F2419" s="1">
        <f>(Tabla9[[#This Row],[Best]]-Tabla9[[#This Row],[Bks]])/Tabla9[[#This Row],[Bks]]*100</f>
        <v>0</v>
      </c>
      <c r="G2419">
        <v>3521</v>
      </c>
      <c r="H2419" s="1">
        <f>(Tabla9[[#This Row],[Avg]]-Tabla9[[#This Row],[Bks]])/Tabla9[[#This Row],[Bks]]*100</f>
        <v>0</v>
      </c>
      <c r="I2419" s="1">
        <v>4106</v>
      </c>
      <c r="J2419">
        <v>4144.8</v>
      </c>
      <c r="K2419">
        <v>13155.398999999999</v>
      </c>
      <c r="L2419">
        <v>150.387</v>
      </c>
      <c r="M2419">
        <v>260.5</v>
      </c>
      <c r="N2419">
        <v>186.1</v>
      </c>
    </row>
    <row r="2420" spans="1:14" hidden="1" x14ac:dyDescent="0.2">
      <c r="A2420" t="s">
        <v>112</v>
      </c>
      <c r="B2420" t="s">
        <v>65</v>
      </c>
      <c r="C2420">
        <v>39</v>
      </c>
      <c r="D2420">
        <v>3313</v>
      </c>
      <c r="E2420">
        <v>3313</v>
      </c>
      <c r="F2420" s="1">
        <f>(Tabla9[[#This Row],[Best]]-Tabla9[[#This Row],[Bks]])/Tabla9[[#This Row],[Bks]]*100</f>
        <v>0</v>
      </c>
      <c r="G2420">
        <v>3313</v>
      </c>
      <c r="H2420" s="1">
        <f>(Tabla9[[#This Row],[Avg]]-Tabla9[[#This Row],[Bks]])/Tabla9[[#This Row],[Bks]]*100</f>
        <v>0</v>
      </c>
      <c r="I2420" s="1">
        <v>3886</v>
      </c>
      <c r="J2420">
        <v>3915.3</v>
      </c>
      <c r="K2420">
        <v>12355.115</v>
      </c>
      <c r="L2420">
        <v>150.25749999999999</v>
      </c>
      <c r="M2420">
        <v>262.7</v>
      </c>
      <c r="N2420">
        <v>187.7</v>
      </c>
    </row>
    <row r="2421" spans="1:14" hidden="1" x14ac:dyDescent="0.2">
      <c r="A2421" t="s">
        <v>112</v>
      </c>
      <c r="B2421" t="s">
        <v>65</v>
      </c>
      <c r="C2421">
        <v>40</v>
      </c>
      <c r="D2421">
        <v>3173</v>
      </c>
      <c r="E2421">
        <v>3173</v>
      </c>
      <c r="F2421" s="1">
        <f>(Tabla9[[#This Row],[Best]]-Tabla9[[#This Row],[Bks]])/Tabla9[[#This Row],[Bks]]*100</f>
        <v>0</v>
      </c>
      <c r="G2421">
        <v>3173</v>
      </c>
      <c r="H2421" s="1">
        <f>(Tabla9[[#This Row],[Avg]]-Tabla9[[#This Row],[Bks]])/Tabla9[[#This Row],[Bks]]*100</f>
        <v>0</v>
      </c>
      <c r="I2421" s="1">
        <v>3712</v>
      </c>
      <c r="J2421">
        <v>3736.8</v>
      </c>
      <c r="K2421">
        <v>10758.112999999999</v>
      </c>
      <c r="L2421">
        <v>150.2559</v>
      </c>
      <c r="M2421">
        <v>339.8</v>
      </c>
      <c r="N2421">
        <v>171.3</v>
      </c>
    </row>
    <row r="2422" spans="1:14" hidden="1" x14ac:dyDescent="0.2">
      <c r="A2422" t="s">
        <v>112</v>
      </c>
      <c r="B2422" t="s">
        <v>65</v>
      </c>
      <c r="C2422">
        <v>41</v>
      </c>
      <c r="D2422">
        <v>3345</v>
      </c>
      <c r="E2422">
        <v>3345</v>
      </c>
      <c r="F2422" s="1">
        <f>(Tabla9[[#This Row],[Best]]-Tabla9[[#This Row],[Bks]])/Tabla9[[#This Row],[Bks]]*100</f>
        <v>0</v>
      </c>
      <c r="G2422">
        <v>3345</v>
      </c>
      <c r="H2422" s="1">
        <f>(Tabla9[[#This Row],[Avg]]-Tabla9[[#This Row],[Bks]])/Tabla9[[#This Row],[Bks]]*100</f>
        <v>0</v>
      </c>
      <c r="I2422" s="1">
        <v>3886</v>
      </c>
      <c r="J2422">
        <v>3926</v>
      </c>
      <c r="K2422">
        <v>12164.186</v>
      </c>
      <c r="L2422">
        <v>150.42840000000001</v>
      </c>
      <c r="M2422">
        <v>267.5</v>
      </c>
      <c r="N2422">
        <v>173.7</v>
      </c>
    </row>
    <row r="2423" spans="1:14" hidden="1" x14ac:dyDescent="0.2">
      <c r="A2423" t="s">
        <v>112</v>
      </c>
      <c r="B2423" t="s">
        <v>65</v>
      </c>
      <c r="C2423">
        <v>42</v>
      </c>
      <c r="D2423">
        <v>3386</v>
      </c>
      <c r="E2423">
        <v>3386</v>
      </c>
      <c r="F2423" s="1">
        <f>(Tabla9[[#This Row],[Best]]-Tabla9[[#This Row],[Bks]])/Tabla9[[#This Row],[Bks]]*100</f>
        <v>0</v>
      </c>
      <c r="G2423">
        <v>3386.7</v>
      </c>
      <c r="H2423" s="1">
        <f>(Tabla9[[#This Row],[Avg]]-Tabla9[[#This Row],[Bks]])/Tabla9[[#This Row],[Bks]]*100</f>
        <v>2.0673360897809159E-2</v>
      </c>
      <c r="I2423" s="1">
        <v>3915</v>
      </c>
      <c r="J2423">
        <v>3982.9</v>
      </c>
      <c r="K2423">
        <v>11772.221</v>
      </c>
      <c r="L2423">
        <v>150.47640000000001</v>
      </c>
      <c r="M2423">
        <v>260.8</v>
      </c>
      <c r="N2423">
        <v>197.3</v>
      </c>
    </row>
    <row r="2424" spans="1:14" hidden="1" x14ac:dyDescent="0.2">
      <c r="A2424" t="s">
        <v>112</v>
      </c>
      <c r="B2424" t="s">
        <v>65</v>
      </c>
      <c r="C2424">
        <v>43</v>
      </c>
      <c r="D2424">
        <v>3306</v>
      </c>
      <c r="E2424">
        <v>3306</v>
      </c>
      <c r="F2424" s="1">
        <f>(Tabla9[[#This Row],[Best]]-Tabla9[[#This Row],[Bks]])/Tabla9[[#This Row],[Bks]]*100</f>
        <v>0</v>
      </c>
      <c r="G2424">
        <v>3306</v>
      </c>
      <c r="H2424" s="1">
        <f>(Tabla9[[#This Row],[Avg]]-Tabla9[[#This Row],[Bks]])/Tabla9[[#This Row],[Bks]]*100</f>
        <v>0</v>
      </c>
      <c r="I2424" s="1">
        <v>3898</v>
      </c>
      <c r="J2424">
        <v>3920.4</v>
      </c>
      <c r="K2424">
        <v>12064.789000000001</v>
      </c>
      <c r="L2424">
        <v>150.29990000000001</v>
      </c>
      <c r="M2424">
        <v>285</v>
      </c>
      <c r="N2424">
        <v>208.7</v>
      </c>
    </row>
    <row r="2425" spans="1:14" hidden="1" x14ac:dyDescent="0.2">
      <c r="A2425" t="s">
        <v>112</v>
      </c>
      <c r="B2425" t="s">
        <v>65</v>
      </c>
      <c r="C2425">
        <v>44</v>
      </c>
      <c r="D2425">
        <v>3496</v>
      </c>
      <c r="E2425">
        <v>3496</v>
      </c>
      <c r="F2425" s="1">
        <f>(Tabla9[[#This Row],[Best]]-Tabla9[[#This Row],[Bks]])/Tabla9[[#This Row],[Bks]]*100</f>
        <v>0</v>
      </c>
      <c r="G2425">
        <v>3496</v>
      </c>
      <c r="H2425" s="1">
        <f>(Tabla9[[#This Row],[Avg]]-Tabla9[[#This Row],[Bks]])/Tabla9[[#This Row],[Bks]]*100</f>
        <v>0</v>
      </c>
      <c r="I2425" s="1">
        <v>4092</v>
      </c>
      <c r="J2425">
        <v>4120.7</v>
      </c>
      <c r="K2425">
        <v>12256.231</v>
      </c>
      <c r="L2425">
        <v>150.3366</v>
      </c>
      <c r="M2425">
        <v>257.3</v>
      </c>
      <c r="N2425">
        <v>201.9</v>
      </c>
    </row>
    <row r="2426" spans="1:14" hidden="1" x14ac:dyDescent="0.2">
      <c r="A2426" t="s">
        <v>112</v>
      </c>
      <c r="B2426" t="s">
        <v>65</v>
      </c>
      <c r="C2426">
        <v>45</v>
      </c>
      <c r="D2426">
        <v>3471</v>
      </c>
      <c r="E2426">
        <v>3471</v>
      </c>
      <c r="F2426" s="1">
        <f>(Tabla9[[#This Row],[Best]]-Tabla9[[#This Row],[Bks]])/Tabla9[[#This Row],[Bks]]*100</f>
        <v>0</v>
      </c>
      <c r="G2426">
        <v>3471</v>
      </c>
      <c r="H2426" s="1">
        <f>(Tabla9[[#This Row],[Avg]]-Tabla9[[#This Row],[Bks]])/Tabla9[[#This Row],[Bks]]*100</f>
        <v>0</v>
      </c>
      <c r="I2426" s="1">
        <v>4007</v>
      </c>
      <c r="J2426">
        <v>4080.7</v>
      </c>
      <c r="K2426">
        <v>12619.474</v>
      </c>
      <c r="L2426">
        <v>150.4795</v>
      </c>
      <c r="M2426">
        <v>293.89999999999998</v>
      </c>
      <c r="N2426">
        <v>207.4</v>
      </c>
    </row>
    <row r="2427" spans="1:14" hidden="1" x14ac:dyDescent="0.2">
      <c r="A2427" t="s">
        <v>112</v>
      </c>
      <c r="B2427" t="s">
        <v>65</v>
      </c>
      <c r="C2427">
        <v>46</v>
      </c>
      <c r="D2427">
        <v>3285</v>
      </c>
      <c r="E2427">
        <v>3285</v>
      </c>
      <c r="F2427" s="1">
        <f>(Tabla9[[#This Row],[Best]]-Tabla9[[#This Row],[Bks]])/Tabla9[[#This Row],[Bks]]*100</f>
        <v>0</v>
      </c>
      <c r="G2427">
        <v>3285</v>
      </c>
      <c r="H2427" s="1">
        <f>(Tabla9[[#This Row],[Avg]]-Tabla9[[#This Row],[Bks]])/Tabla9[[#This Row],[Bks]]*100</f>
        <v>0</v>
      </c>
      <c r="I2427" s="1">
        <v>3826</v>
      </c>
      <c r="J2427">
        <v>3871.9</v>
      </c>
      <c r="K2427">
        <v>12090.735000000001</v>
      </c>
      <c r="L2427">
        <v>150.34700000000001</v>
      </c>
      <c r="M2427">
        <v>316.8</v>
      </c>
      <c r="N2427">
        <v>177.6</v>
      </c>
    </row>
    <row r="2428" spans="1:14" hidden="1" x14ac:dyDescent="0.2">
      <c r="A2428" t="s">
        <v>112</v>
      </c>
      <c r="B2428" t="s">
        <v>65</v>
      </c>
      <c r="C2428">
        <v>47</v>
      </c>
      <c r="D2428">
        <v>3219</v>
      </c>
      <c r="E2428">
        <v>3219</v>
      </c>
      <c r="F2428" s="1">
        <f>(Tabla9[[#This Row],[Best]]-Tabla9[[#This Row],[Bks]])/Tabla9[[#This Row],[Bks]]*100</f>
        <v>0</v>
      </c>
      <c r="G2428">
        <v>3219</v>
      </c>
      <c r="H2428" s="1">
        <f>(Tabla9[[#This Row],[Avg]]-Tabla9[[#This Row],[Bks]])/Tabla9[[#This Row],[Bks]]*100</f>
        <v>0</v>
      </c>
      <c r="I2428" s="1">
        <v>3693</v>
      </c>
      <c r="J2428">
        <v>3784.1</v>
      </c>
      <c r="K2428">
        <v>11359.0289999999</v>
      </c>
      <c r="L2428">
        <v>150.28569999999999</v>
      </c>
      <c r="M2428">
        <v>315.39999999999998</v>
      </c>
      <c r="N2428">
        <v>176.3</v>
      </c>
    </row>
    <row r="2429" spans="1:14" hidden="1" x14ac:dyDescent="0.2">
      <c r="A2429" t="s">
        <v>112</v>
      </c>
      <c r="B2429" t="s">
        <v>65</v>
      </c>
      <c r="C2429">
        <v>48</v>
      </c>
      <c r="D2429">
        <v>3478</v>
      </c>
      <c r="E2429">
        <v>3478</v>
      </c>
      <c r="F2429" s="1">
        <f>(Tabla9[[#This Row],[Best]]-Tabla9[[#This Row],[Bks]])/Tabla9[[#This Row],[Bks]]*100</f>
        <v>0</v>
      </c>
      <c r="G2429">
        <v>3478</v>
      </c>
      <c r="H2429" s="1">
        <f>(Tabla9[[#This Row],[Avg]]-Tabla9[[#This Row],[Bks]])/Tabla9[[#This Row],[Bks]]*100</f>
        <v>0</v>
      </c>
      <c r="I2429" s="1">
        <v>4049</v>
      </c>
      <c r="J2429">
        <v>4088.1</v>
      </c>
      <c r="K2429">
        <v>12161.236000000001</v>
      </c>
      <c r="L2429">
        <v>150.3049</v>
      </c>
      <c r="M2429">
        <v>279</v>
      </c>
      <c r="N2429">
        <v>196.8</v>
      </c>
    </row>
    <row r="2430" spans="1:14" hidden="1" x14ac:dyDescent="0.2">
      <c r="A2430" t="s">
        <v>112</v>
      </c>
      <c r="B2430" t="s">
        <v>65</v>
      </c>
      <c r="C2430">
        <v>49</v>
      </c>
      <c r="D2430">
        <v>3487</v>
      </c>
      <c r="E2430">
        <v>3487</v>
      </c>
      <c r="F2430" s="1">
        <f>(Tabla9[[#This Row],[Best]]-Tabla9[[#This Row],[Bks]])/Tabla9[[#This Row],[Bks]]*100</f>
        <v>0</v>
      </c>
      <c r="G2430">
        <v>3487.8</v>
      </c>
      <c r="H2430" s="1">
        <f>(Tabla9[[#This Row],[Avg]]-Tabla9[[#This Row],[Bks]])/Tabla9[[#This Row],[Bks]]*100</f>
        <v>2.2942357327220587E-2</v>
      </c>
      <c r="I2430" s="1">
        <v>4073</v>
      </c>
      <c r="J2430">
        <v>4113.5</v>
      </c>
      <c r="K2430">
        <v>12358.789999999901</v>
      </c>
      <c r="L2430">
        <v>150.5591</v>
      </c>
      <c r="M2430">
        <v>269.10000000000002</v>
      </c>
      <c r="N2430">
        <v>187.5</v>
      </c>
    </row>
    <row r="2431" spans="1:14" hidden="1" x14ac:dyDescent="0.2">
      <c r="A2431" t="s">
        <v>112</v>
      </c>
      <c r="B2431" t="s">
        <v>65</v>
      </c>
      <c r="C2431">
        <v>50</v>
      </c>
      <c r="D2431">
        <v>3464</v>
      </c>
      <c r="E2431">
        <v>3464</v>
      </c>
      <c r="F2431" s="1">
        <f>(Tabla9[[#This Row],[Best]]-Tabla9[[#This Row],[Bks]])/Tabla9[[#This Row],[Bks]]*100</f>
        <v>0</v>
      </c>
      <c r="G2431">
        <v>3464.6</v>
      </c>
      <c r="H2431" s="1">
        <f>(Tabla9[[#This Row],[Avg]]-Tabla9[[#This Row],[Bks]])/Tabla9[[#This Row],[Bks]]*100</f>
        <v>1.7321016166279127E-2</v>
      </c>
      <c r="I2431" s="1">
        <v>4061</v>
      </c>
      <c r="J2431">
        <v>4081.6</v>
      </c>
      <c r="K2431">
        <v>11813.05</v>
      </c>
      <c r="L2431">
        <v>150.21099999999899</v>
      </c>
      <c r="M2431">
        <v>251.2</v>
      </c>
      <c r="N2431">
        <v>202.9</v>
      </c>
    </row>
    <row r="2432" spans="1:14" hidden="1" x14ac:dyDescent="0.2">
      <c r="A2432" t="s">
        <v>112</v>
      </c>
      <c r="B2432" t="s">
        <v>65</v>
      </c>
      <c r="C2432">
        <v>51</v>
      </c>
      <c r="D2432">
        <v>3271</v>
      </c>
      <c r="E2432">
        <v>3271</v>
      </c>
      <c r="F2432" s="1">
        <f>(Tabla9[[#This Row],[Best]]-Tabla9[[#This Row],[Bks]])/Tabla9[[#This Row],[Bks]]*100</f>
        <v>0</v>
      </c>
      <c r="G2432">
        <v>3271</v>
      </c>
      <c r="H2432" s="1">
        <f>(Tabla9[[#This Row],[Avg]]-Tabla9[[#This Row],[Bks]])/Tabla9[[#This Row],[Bks]]*100</f>
        <v>0</v>
      </c>
      <c r="I2432" s="1">
        <v>3805</v>
      </c>
      <c r="J2432">
        <v>3846.1</v>
      </c>
      <c r="K2432">
        <v>11039.236999999999</v>
      </c>
      <c r="L2432">
        <v>150.40209999999999</v>
      </c>
      <c r="M2432">
        <v>341</v>
      </c>
      <c r="N2432">
        <v>173.8</v>
      </c>
    </row>
    <row r="2433" spans="1:14" hidden="1" x14ac:dyDescent="0.2">
      <c r="A2433" t="s">
        <v>112</v>
      </c>
      <c r="B2433" t="s">
        <v>65</v>
      </c>
      <c r="C2433">
        <v>52</v>
      </c>
      <c r="D2433">
        <v>3227</v>
      </c>
      <c r="E2433">
        <v>3227</v>
      </c>
      <c r="F2433" s="1">
        <f>(Tabla9[[#This Row],[Best]]-Tabla9[[#This Row],[Bks]])/Tabla9[[#This Row],[Bks]]*100</f>
        <v>0</v>
      </c>
      <c r="G2433">
        <v>3227</v>
      </c>
      <c r="H2433" s="1">
        <f>(Tabla9[[#This Row],[Avg]]-Tabla9[[#This Row],[Bks]])/Tabla9[[#This Row],[Bks]]*100</f>
        <v>0</v>
      </c>
      <c r="I2433" s="1">
        <v>3707</v>
      </c>
      <c r="J2433">
        <v>3771.9</v>
      </c>
      <c r="K2433">
        <v>11675.159</v>
      </c>
      <c r="L2433">
        <v>150.55930000000001</v>
      </c>
      <c r="M2433">
        <v>274.7</v>
      </c>
      <c r="N2433">
        <v>174.7</v>
      </c>
    </row>
    <row r="2434" spans="1:14" hidden="1" x14ac:dyDescent="0.2">
      <c r="A2434" t="s">
        <v>112</v>
      </c>
      <c r="B2434" t="s">
        <v>65</v>
      </c>
      <c r="C2434">
        <v>53</v>
      </c>
      <c r="D2434">
        <v>3410</v>
      </c>
      <c r="E2434">
        <v>3410</v>
      </c>
      <c r="F2434" s="1">
        <f>(Tabla9[[#This Row],[Best]]-Tabla9[[#This Row],[Bks]])/Tabla9[[#This Row],[Bks]]*100</f>
        <v>0</v>
      </c>
      <c r="G2434">
        <v>3410</v>
      </c>
      <c r="H2434" s="1">
        <f>(Tabla9[[#This Row],[Avg]]-Tabla9[[#This Row],[Bks]])/Tabla9[[#This Row],[Bks]]*100</f>
        <v>0</v>
      </c>
      <c r="I2434" s="1">
        <v>3972</v>
      </c>
      <c r="J2434">
        <v>4012.1</v>
      </c>
      <c r="K2434">
        <v>11509.078</v>
      </c>
      <c r="L2434">
        <v>150.34710000000001</v>
      </c>
      <c r="M2434">
        <v>303.2</v>
      </c>
      <c r="N2434">
        <v>186.2</v>
      </c>
    </row>
    <row r="2435" spans="1:14" hidden="1" x14ac:dyDescent="0.2">
      <c r="A2435" t="s">
        <v>112</v>
      </c>
      <c r="B2435" t="s">
        <v>65</v>
      </c>
      <c r="C2435">
        <v>54</v>
      </c>
      <c r="D2435">
        <v>3263</v>
      </c>
      <c r="E2435">
        <v>3263</v>
      </c>
      <c r="F2435" s="1">
        <f>(Tabla9[[#This Row],[Best]]-Tabla9[[#This Row],[Bks]])/Tabla9[[#This Row],[Bks]]*100</f>
        <v>0</v>
      </c>
      <c r="G2435">
        <v>3263</v>
      </c>
      <c r="H2435" s="1">
        <f>(Tabla9[[#This Row],[Avg]]-Tabla9[[#This Row],[Bks]])/Tabla9[[#This Row],[Bks]]*100</f>
        <v>0</v>
      </c>
      <c r="I2435" s="1">
        <v>3813</v>
      </c>
      <c r="J2435">
        <v>3848.9</v>
      </c>
      <c r="K2435">
        <v>11437.407999999999</v>
      </c>
      <c r="L2435">
        <v>150.2184</v>
      </c>
      <c r="M2435">
        <v>292.89999999999998</v>
      </c>
      <c r="N2435">
        <v>211.1</v>
      </c>
    </row>
    <row r="2436" spans="1:14" hidden="1" x14ac:dyDescent="0.2">
      <c r="A2436" t="s">
        <v>112</v>
      </c>
      <c r="B2436" t="s">
        <v>65</v>
      </c>
      <c r="C2436">
        <v>55</v>
      </c>
      <c r="D2436">
        <v>3600</v>
      </c>
      <c r="E2436">
        <v>3600</v>
      </c>
      <c r="F2436" s="1">
        <f>(Tabla9[[#This Row],[Best]]-Tabla9[[#This Row],[Bks]])/Tabla9[[#This Row],[Bks]]*100</f>
        <v>0</v>
      </c>
      <c r="G2436">
        <v>3600.6</v>
      </c>
      <c r="H2436" s="1">
        <f>(Tabla9[[#This Row],[Avg]]-Tabla9[[#This Row],[Bks]])/Tabla9[[#This Row],[Bks]]*100</f>
        <v>1.6666666666664141E-2</v>
      </c>
      <c r="I2436" s="1">
        <v>4240</v>
      </c>
      <c r="J2436">
        <v>4279.3</v>
      </c>
      <c r="K2436">
        <v>12930.144</v>
      </c>
      <c r="L2436">
        <v>150.4855</v>
      </c>
      <c r="M2436">
        <v>247.6</v>
      </c>
      <c r="N2436">
        <v>220.8</v>
      </c>
    </row>
    <row r="2437" spans="1:14" hidden="1" x14ac:dyDescent="0.2">
      <c r="A2437" t="s">
        <v>112</v>
      </c>
      <c r="B2437" t="s">
        <v>65</v>
      </c>
      <c r="C2437">
        <v>56</v>
      </c>
      <c r="D2437">
        <v>3580</v>
      </c>
      <c r="E2437">
        <v>3580</v>
      </c>
      <c r="F2437" s="1">
        <f>(Tabla9[[#This Row],[Best]]-Tabla9[[#This Row],[Bks]])/Tabla9[[#This Row],[Bks]]*100</f>
        <v>0</v>
      </c>
      <c r="G2437">
        <v>3580</v>
      </c>
      <c r="H2437" s="1">
        <f>(Tabla9[[#This Row],[Avg]]-Tabla9[[#This Row],[Bks]])/Tabla9[[#This Row],[Bks]]*100</f>
        <v>0</v>
      </c>
      <c r="I2437" s="1">
        <v>4201</v>
      </c>
      <c r="J2437">
        <v>4240</v>
      </c>
      <c r="K2437">
        <v>12415.795</v>
      </c>
      <c r="L2437">
        <v>150.29810000000001</v>
      </c>
      <c r="M2437">
        <v>261.2</v>
      </c>
      <c r="N2437">
        <v>219.8</v>
      </c>
    </row>
    <row r="2438" spans="1:14" hidden="1" x14ac:dyDescent="0.2">
      <c r="A2438" t="s">
        <v>112</v>
      </c>
      <c r="B2438" t="s">
        <v>65</v>
      </c>
      <c r="C2438">
        <v>57</v>
      </c>
      <c r="D2438">
        <v>3591</v>
      </c>
      <c r="E2438">
        <v>3591</v>
      </c>
      <c r="F2438" s="1">
        <f>(Tabla9[[#This Row],[Best]]-Tabla9[[#This Row],[Bks]])/Tabla9[[#This Row],[Bks]]*100</f>
        <v>0</v>
      </c>
      <c r="G2438">
        <v>3591.8</v>
      </c>
      <c r="H2438" s="1">
        <f>(Tabla9[[#This Row],[Avg]]-Tabla9[[#This Row],[Bks]])/Tabla9[[#This Row],[Bks]]*100</f>
        <v>2.2277917014764184E-2</v>
      </c>
      <c r="I2438" s="1">
        <v>4162</v>
      </c>
      <c r="J2438">
        <v>4234</v>
      </c>
      <c r="K2438">
        <v>12705.181</v>
      </c>
      <c r="L2438">
        <v>150.5395</v>
      </c>
      <c r="M2438">
        <v>233</v>
      </c>
      <c r="N2438">
        <v>210.6</v>
      </c>
    </row>
    <row r="2439" spans="1:14" hidden="1" x14ac:dyDescent="0.2">
      <c r="A2439" t="s">
        <v>112</v>
      </c>
      <c r="B2439" t="s">
        <v>65</v>
      </c>
      <c r="C2439">
        <v>58</v>
      </c>
      <c r="D2439">
        <v>3518</v>
      </c>
      <c r="E2439">
        <v>3518</v>
      </c>
      <c r="F2439" s="1">
        <f>(Tabla9[[#This Row],[Best]]-Tabla9[[#This Row],[Bks]])/Tabla9[[#This Row],[Bks]]*100</f>
        <v>0</v>
      </c>
      <c r="G2439">
        <v>3518</v>
      </c>
      <c r="H2439" s="1">
        <f>(Tabla9[[#This Row],[Avg]]-Tabla9[[#This Row],[Bks]])/Tabla9[[#This Row],[Bks]]*100</f>
        <v>0</v>
      </c>
      <c r="I2439" s="1">
        <v>4079</v>
      </c>
      <c r="J2439">
        <v>4135.8</v>
      </c>
      <c r="K2439">
        <v>12201.244999999901</v>
      </c>
      <c r="L2439">
        <v>150.54</v>
      </c>
      <c r="M2439">
        <v>234.8</v>
      </c>
      <c r="N2439">
        <v>214</v>
      </c>
    </row>
    <row r="2440" spans="1:14" hidden="1" x14ac:dyDescent="0.2">
      <c r="A2440" t="s">
        <v>112</v>
      </c>
      <c r="B2440" t="s">
        <v>65</v>
      </c>
      <c r="C2440">
        <v>59</v>
      </c>
      <c r="D2440">
        <v>3194</v>
      </c>
      <c r="E2440">
        <v>3194</v>
      </c>
      <c r="F2440" s="1">
        <f>(Tabla9[[#This Row],[Best]]-Tabla9[[#This Row],[Bks]])/Tabla9[[#This Row],[Bks]]*100</f>
        <v>0</v>
      </c>
      <c r="G2440">
        <v>3194</v>
      </c>
      <c r="H2440" s="1">
        <f>(Tabla9[[#This Row],[Avg]]-Tabla9[[#This Row],[Bks]])/Tabla9[[#This Row],[Bks]]*100</f>
        <v>0</v>
      </c>
      <c r="I2440" s="1">
        <v>3754</v>
      </c>
      <c r="J2440">
        <v>3781</v>
      </c>
      <c r="K2440">
        <v>11434.295</v>
      </c>
      <c r="L2440">
        <v>150.41120000000001</v>
      </c>
      <c r="M2440">
        <v>329.1</v>
      </c>
      <c r="N2440">
        <v>199.5</v>
      </c>
    </row>
    <row r="2441" spans="1:14" hidden="1" x14ac:dyDescent="0.2">
      <c r="A2441" t="s">
        <v>112</v>
      </c>
      <c r="B2441" t="s">
        <v>65</v>
      </c>
      <c r="C2441">
        <v>60</v>
      </c>
      <c r="D2441">
        <v>3295</v>
      </c>
      <c r="E2441">
        <v>3295</v>
      </c>
      <c r="F2441" s="1">
        <f>(Tabla9[[#This Row],[Best]]-Tabla9[[#This Row],[Bks]])/Tabla9[[#This Row],[Bks]]*100</f>
        <v>0</v>
      </c>
      <c r="G2441">
        <v>3295.6</v>
      </c>
      <c r="H2441" s="1">
        <f>(Tabla9[[#This Row],[Avg]]-Tabla9[[#This Row],[Bks]])/Tabla9[[#This Row],[Bks]]*100</f>
        <v>1.8209408194230926E-2</v>
      </c>
      <c r="I2441" s="1">
        <v>3825</v>
      </c>
      <c r="J2441">
        <v>3857.1</v>
      </c>
      <c r="K2441">
        <v>11650.21</v>
      </c>
      <c r="L2441">
        <v>150.34530000000001</v>
      </c>
      <c r="M2441">
        <v>308.10000000000002</v>
      </c>
      <c r="N2441">
        <v>180.9</v>
      </c>
    </row>
    <row r="2442" spans="1:14" hidden="1" x14ac:dyDescent="0.2">
      <c r="A2442" t="s">
        <v>112</v>
      </c>
      <c r="B2442" t="s">
        <v>65</v>
      </c>
      <c r="C2442">
        <v>61</v>
      </c>
      <c r="D2442">
        <v>3310</v>
      </c>
      <c r="E2442">
        <v>3310</v>
      </c>
      <c r="F2442" s="1">
        <f>(Tabla9[[#This Row],[Best]]-Tabla9[[#This Row],[Bks]])/Tabla9[[#This Row],[Bks]]*100</f>
        <v>0</v>
      </c>
      <c r="G2442">
        <v>3310</v>
      </c>
      <c r="H2442" s="1">
        <f>(Tabla9[[#This Row],[Avg]]-Tabla9[[#This Row],[Bks]])/Tabla9[[#This Row],[Bks]]*100</f>
        <v>0</v>
      </c>
      <c r="I2442" s="1">
        <v>3853</v>
      </c>
      <c r="J2442">
        <v>3888</v>
      </c>
      <c r="K2442">
        <v>11420.495999999999</v>
      </c>
      <c r="L2442">
        <v>150.46209999999999</v>
      </c>
      <c r="M2442">
        <v>282.2</v>
      </c>
      <c r="N2442">
        <v>199.5</v>
      </c>
    </row>
    <row r="2443" spans="1:14" hidden="1" x14ac:dyDescent="0.2">
      <c r="A2443" t="s">
        <v>112</v>
      </c>
      <c r="B2443" t="s">
        <v>65</v>
      </c>
      <c r="C2443">
        <v>62</v>
      </c>
      <c r="D2443">
        <v>3511</v>
      </c>
      <c r="E2443">
        <v>3511</v>
      </c>
      <c r="F2443" s="1">
        <f>(Tabla9[[#This Row],[Best]]-Tabla9[[#This Row],[Bks]])/Tabla9[[#This Row],[Bks]]*100</f>
        <v>0</v>
      </c>
      <c r="G2443">
        <v>3511</v>
      </c>
      <c r="H2443" s="1">
        <f>(Tabla9[[#This Row],[Avg]]-Tabla9[[#This Row],[Bks]])/Tabla9[[#This Row],[Bks]]*100</f>
        <v>0</v>
      </c>
      <c r="I2443" s="1">
        <v>4130</v>
      </c>
      <c r="J2443">
        <v>4178.1000000000004</v>
      </c>
      <c r="K2443">
        <v>12334.526</v>
      </c>
      <c r="L2443">
        <v>150.44300000000001</v>
      </c>
      <c r="M2443">
        <v>287</v>
      </c>
      <c r="N2443">
        <v>202.1</v>
      </c>
    </row>
    <row r="2444" spans="1:14" hidden="1" x14ac:dyDescent="0.2">
      <c r="A2444" t="s">
        <v>112</v>
      </c>
      <c r="B2444" t="s">
        <v>65</v>
      </c>
      <c r="C2444">
        <v>63</v>
      </c>
      <c r="D2444">
        <v>3450</v>
      </c>
      <c r="E2444">
        <v>3450</v>
      </c>
      <c r="F2444" s="1">
        <f>(Tabla9[[#This Row],[Best]]-Tabla9[[#This Row],[Bks]])/Tabla9[[#This Row],[Bks]]*100</f>
        <v>0</v>
      </c>
      <c r="G2444">
        <v>3450</v>
      </c>
      <c r="H2444" s="1">
        <f>(Tabla9[[#This Row],[Avg]]-Tabla9[[#This Row],[Bks]])/Tabla9[[#This Row],[Bks]]*100</f>
        <v>0</v>
      </c>
      <c r="I2444" s="1">
        <v>4015</v>
      </c>
      <c r="J2444">
        <v>4048.6</v>
      </c>
      <c r="K2444">
        <v>13043.168</v>
      </c>
      <c r="L2444">
        <v>150.53609999999901</v>
      </c>
      <c r="M2444">
        <v>241.5</v>
      </c>
      <c r="N2444">
        <v>201.2</v>
      </c>
    </row>
    <row r="2445" spans="1:14" hidden="1" x14ac:dyDescent="0.2">
      <c r="A2445" t="s">
        <v>112</v>
      </c>
      <c r="B2445" t="s">
        <v>65</v>
      </c>
      <c r="C2445">
        <v>64</v>
      </c>
      <c r="D2445">
        <v>3373</v>
      </c>
      <c r="E2445">
        <v>3373</v>
      </c>
      <c r="F2445" s="1">
        <f>(Tabla9[[#This Row],[Best]]-Tabla9[[#This Row],[Bks]])/Tabla9[[#This Row],[Bks]]*100</f>
        <v>0</v>
      </c>
      <c r="G2445">
        <v>3373</v>
      </c>
      <c r="H2445" s="1">
        <f>(Tabla9[[#This Row],[Avg]]-Tabla9[[#This Row],[Bks]])/Tabla9[[#This Row],[Bks]]*100</f>
        <v>0</v>
      </c>
      <c r="I2445" s="1">
        <v>3960</v>
      </c>
      <c r="J2445">
        <v>3974.6</v>
      </c>
      <c r="K2445">
        <v>11332.687</v>
      </c>
      <c r="L2445">
        <v>150.3527</v>
      </c>
      <c r="M2445">
        <v>279.60000000000002</v>
      </c>
      <c r="N2445">
        <v>195.7</v>
      </c>
    </row>
    <row r="2446" spans="1:14" hidden="1" x14ac:dyDescent="0.2">
      <c r="A2446" t="s">
        <v>112</v>
      </c>
      <c r="B2446" t="s">
        <v>65</v>
      </c>
      <c r="C2446">
        <v>65</v>
      </c>
      <c r="D2446">
        <v>3586</v>
      </c>
      <c r="E2446">
        <v>3586</v>
      </c>
      <c r="F2446" s="1">
        <f>(Tabla9[[#This Row],[Best]]-Tabla9[[#This Row],[Bks]])/Tabla9[[#This Row],[Bks]]*100</f>
        <v>0</v>
      </c>
      <c r="G2446">
        <v>3586.1</v>
      </c>
      <c r="H2446" s="1">
        <f>(Tabla9[[#This Row],[Avg]]-Tabla9[[#This Row],[Bks]])/Tabla9[[#This Row],[Bks]]*100</f>
        <v>2.7886224205217248E-3</v>
      </c>
      <c r="I2446" s="1">
        <v>4199</v>
      </c>
      <c r="J2446">
        <v>4228.8999999999996</v>
      </c>
      <c r="K2446">
        <v>13315.268</v>
      </c>
      <c r="L2446">
        <v>150.47049999999999</v>
      </c>
      <c r="M2446">
        <v>227.6</v>
      </c>
      <c r="N2446">
        <v>201.8</v>
      </c>
    </row>
    <row r="2447" spans="1:14" hidden="1" x14ac:dyDescent="0.2">
      <c r="A2447" t="s">
        <v>112</v>
      </c>
      <c r="B2447" t="s">
        <v>65</v>
      </c>
      <c r="C2447">
        <v>66</v>
      </c>
      <c r="D2447">
        <v>3515</v>
      </c>
      <c r="E2447">
        <v>3515</v>
      </c>
      <c r="F2447" s="1">
        <f>(Tabla9[[#This Row],[Best]]-Tabla9[[#This Row],[Bks]])/Tabla9[[#This Row],[Bks]]*100</f>
        <v>0</v>
      </c>
      <c r="G2447">
        <v>3515.1</v>
      </c>
      <c r="H2447" s="1">
        <f>(Tabla9[[#This Row],[Avg]]-Tabla9[[#This Row],[Bks]])/Tabla9[[#This Row],[Bks]]*100</f>
        <v>2.8449502133686784E-3</v>
      </c>
      <c r="I2447" s="1">
        <v>4119</v>
      </c>
      <c r="J2447">
        <v>4144.6000000000004</v>
      </c>
      <c r="K2447">
        <v>12094.325000000001</v>
      </c>
      <c r="L2447">
        <v>150.55860000000001</v>
      </c>
      <c r="M2447">
        <v>260.3</v>
      </c>
      <c r="N2447">
        <v>213.4</v>
      </c>
    </row>
    <row r="2448" spans="1:14" hidden="1" x14ac:dyDescent="0.2">
      <c r="A2448" t="s">
        <v>112</v>
      </c>
      <c r="B2448" t="s">
        <v>65</v>
      </c>
      <c r="C2448">
        <v>67</v>
      </c>
      <c r="D2448">
        <v>3326</v>
      </c>
      <c r="E2448">
        <v>3326</v>
      </c>
      <c r="F2448" s="1">
        <f>(Tabla9[[#This Row],[Best]]-Tabla9[[#This Row],[Bks]])/Tabla9[[#This Row],[Bks]]*100</f>
        <v>0</v>
      </c>
      <c r="G2448">
        <v>3326</v>
      </c>
      <c r="H2448" s="1">
        <f>(Tabla9[[#This Row],[Avg]]-Tabla9[[#This Row],[Bks]])/Tabla9[[#This Row],[Bks]]*100</f>
        <v>0</v>
      </c>
      <c r="I2448" s="1">
        <v>3874</v>
      </c>
      <c r="J2448">
        <v>3909.6</v>
      </c>
      <c r="K2448">
        <v>11258.037</v>
      </c>
      <c r="L2448">
        <v>150.3004</v>
      </c>
      <c r="M2448">
        <v>332.3</v>
      </c>
      <c r="N2448">
        <v>180</v>
      </c>
    </row>
    <row r="2449" spans="1:14" hidden="1" x14ac:dyDescent="0.2">
      <c r="A2449" t="s">
        <v>112</v>
      </c>
      <c r="B2449" t="s">
        <v>65</v>
      </c>
      <c r="C2449">
        <v>68</v>
      </c>
      <c r="D2449">
        <v>3234</v>
      </c>
      <c r="E2449">
        <v>3234</v>
      </c>
      <c r="F2449" s="1">
        <f>(Tabla9[[#This Row],[Best]]-Tabla9[[#This Row],[Bks]])/Tabla9[[#This Row],[Bks]]*100</f>
        <v>0</v>
      </c>
      <c r="G2449">
        <v>3234</v>
      </c>
      <c r="H2449" s="1">
        <f>(Tabla9[[#This Row],[Avg]]-Tabla9[[#This Row],[Bks]])/Tabla9[[#This Row],[Bks]]*100</f>
        <v>0</v>
      </c>
      <c r="I2449" s="1">
        <v>3770</v>
      </c>
      <c r="J2449">
        <v>3811.3</v>
      </c>
      <c r="K2449">
        <v>10878.143</v>
      </c>
      <c r="L2449">
        <v>150.40450000000001</v>
      </c>
      <c r="M2449">
        <v>292.60000000000002</v>
      </c>
      <c r="N2449">
        <v>192.1</v>
      </c>
    </row>
    <row r="2450" spans="1:14" hidden="1" x14ac:dyDescent="0.2">
      <c r="A2450" t="s">
        <v>112</v>
      </c>
      <c r="B2450" t="s">
        <v>65</v>
      </c>
      <c r="C2450">
        <v>69</v>
      </c>
      <c r="D2450">
        <v>3509</v>
      </c>
      <c r="E2450">
        <v>3509</v>
      </c>
      <c r="F2450" s="1">
        <f>(Tabla9[[#This Row],[Best]]-Tabla9[[#This Row],[Bks]])/Tabla9[[#This Row],[Bks]]*100</f>
        <v>0</v>
      </c>
      <c r="G2450">
        <v>3509</v>
      </c>
      <c r="H2450" s="1">
        <f>(Tabla9[[#This Row],[Avg]]-Tabla9[[#This Row],[Bks]])/Tabla9[[#This Row],[Bks]]*100</f>
        <v>0</v>
      </c>
      <c r="I2450" s="1">
        <v>4134</v>
      </c>
      <c r="J2450">
        <v>4157.6000000000004</v>
      </c>
      <c r="K2450">
        <v>12932.06</v>
      </c>
      <c r="L2450">
        <v>150.45089999999999</v>
      </c>
      <c r="M2450">
        <v>261.7</v>
      </c>
      <c r="N2450">
        <v>226.3</v>
      </c>
    </row>
    <row r="2451" spans="1:14" hidden="1" x14ac:dyDescent="0.2">
      <c r="A2451" t="s">
        <v>112</v>
      </c>
      <c r="B2451" t="s">
        <v>65</v>
      </c>
      <c r="C2451">
        <v>70</v>
      </c>
      <c r="D2451">
        <v>3414</v>
      </c>
      <c r="E2451">
        <v>3414</v>
      </c>
      <c r="F2451" s="1">
        <f>(Tabla9[[#This Row],[Best]]-Tabla9[[#This Row],[Bks]])/Tabla9[[#This Row],[Bks]]*100</f>
        <v>0</v>
      </c>
      <c r="G2451">
        <v>3414.1</v>
      </c>
      <c r="H2451" s="1">
        <f>(Tabla9[[#This Row],[Avg]]-Tabla9[[#This Row],[Bks]])/Tabla9[[#This Row],[Bks]]*100</f>
        <v>2.9291154071443776E-3</v>
      </c>
      <c r="I2451" s="1">
        <v>4013</v>
      </c>
      <c r="J2451">
        <v>4037.6</v>
      </c>
      <c r="K2451">
        <v>12392.683999999999</v>
      </c>
      <c r="L2451">
        <v>150.3963</v>
      </c>
      <c r="M2451">
        <v>255.9</v>
      </c>
      <c r="N2451">
        <v>213.3</v>
      </c>
    </row>
    <row r="2452" spans="1:14" hidden="1" x14ac:dyDescent="0.2">
      <c r="A2452" t="s">
        <v>112</v>
      </c>
      <c r="B2452" t="s">
        <v>65</v>
      </c>
      <c r="C2452">
        <v>71</v>
      </c>
      <c r="D2452">
        <v>3472</v>
      </c>
      <c r="E2452">
        <v>3472</v>
      </c>
      <c r="F2452" s="1">
        <f>(Tabla9[[#This Row],[Best]]-Tabla9[[#This Row],[Bks]])/Tabla9[[#This Row],[Bks]]*100</f>
        <v>0</v>
      </c>
      <c r="G2452">
        <v>3472</v>
      </c>
      <c r="H2452" s="1">
        <f>(Tabla9[[#This Row],[Avg]]-Tabla9[[#This Row],[Bks]])/Tabla9[[#This Row],[Bks]]*100</f>
        <v>0</v>
      </c>
      <c r="I2452" s="1">
        <v>4050</v>
      </c>
      <c r="J2452">
        <v>4103.3999999999996</v>
      </c>
      <c r="K2452">
        <v>11828.886</v>
      </c>
      <c r="L2452">
        <v>150.3656</v>
      </c>
      <c r="M2452">
        <v>279.2</v>
      </c>
      <c r="N2452">
        <v>199.7</v>
      </c>
    </row>
    <row r="2453" spans="1:14" hidden="1" x14ac:dyDescent="0.2">
      <c r="A2453" t="s">
        <v>112</v>
      </c>
      <c r="B2453" t="s">
        <v>65</v>
      </c>
      <c r="C2453">
        <v>72</v>
      </c>
      <c r="D2453">
        <v>3517</v>
      </c>
      <c r="E2453">
        <v>3517</v>
      </c>
      <c r="F2453" s="1">
        <f>(Tabla9[[#This Row],[Best]]-Tabla9[[#This Row],[Bks]])/Tabla9[[#This Row],[Bks]]*100</f>
        <v>0</v>
      </c>
      <c r="G2453">
        <v>3518.5</v>
      </c>
      <c r="H2453" s="1">
        <f>(Tabla9[[#This Row],[Avg]]-Tabla9[[#This Row],[Bks]])/Tabla9[[#This Row],[Bks]]*100</f>
        <v>4.2649985783338069E-2</v>
      </c>
      <c r="I2453" s="1">
        <v>4074</v>
      </c>
      <c r="J2453">
        <v>4156.3</v>
      </c>
      <c r="K2453">
        <v>13044.119999999901</v>
      </c>
      <c r="L2453">
        <v>150.477</v>
      </c>
      <c r="M2453">
        <v>232.3</v>
      </c>
      <c r="N2453">
        <v>216.1</v>
      </c>
    </row>
    <row r="2454" spans="1:14" hidden="1" x14ac:dyDescent="0.2">
      <c r="A2454" t="s">
        <v>112</v>
      </c>
      <c r="B2454" t="s">
        <v>65</v>
      </c>
      <c r="C2454">
        <v>73</v>
      </c>
      <c r="D2454">
        <v>3304</v>
      </c>
      <c r="E2454">
        <v>3304</v>
      </c>
      <c r="F2454" s="1">
        <f>(Tabla9[[#This Row],[Best]]-Tabla9[[#This Row],[Bks]])/Tabla9[[#This Row],[Bks]]*100</f>
        <v>0</v>
      </c>
      <c r="G2454">
        <v>3304</v>
      </c>
      <c r="H2454" s="1">
        <f>(Tabla9[[#This Row],[Avg]]-Tabla9[[#This Row],[Bks]])/Tabla9[[#This Row],[Bks]]*100</f>
        <v>0</v>
      </c>
      <c r="I2454" s="1">
        <v>3875</v>
      </c>
      <c r="J2454">
        <v>3896.8</v>
      </c>
      <c r="K2454">
        <v>11500.866</v>
      </c>
      <c r="L2454">
        <v>150.31819999999999</v>
      </c>
      <c r="M2454">
        <v>291.10000000000002</v>
      </c>
      <c r="N2454">
        <v>212.9</v>
      </c>
    </row>
    <row r="2455" spans="1:14" hidden="1" x14ac:dyDescent="0.2">
      <c r="A2455" t="s">
        <v>112</v>
      </c>
      <c r="B2455" t="s">
        <v>65</v>
      </c>
      <c r="C2455">
        <v>74</v>
      </c>
      <c r="D2455">
        <v>3178</v>
      </c>
      <c r="E2455">
        <v>3178</v>
      </c>
      <c r="F2455" s="1">
        <f>(Tabla9[[#This Row],[Best]]-Tabla9[[#This Row],[Bks]])/Tabla9[[#This Row],[Bks]]*100</f>
        <v>0</v>
      </c>
      <c r="G2455">
        <v>3178</v>
      </c>
      <c r="H2455" s="1">
        <f>(Tabla9[[#This Row],[Avg]]-Tabla9[[#This Row],[Bks]])/Tabla9[[#This Row],[Bks]]*100</f>
        <v>0</v>
      </c>
      <c r="I2455" s="1">
        <v>3664</v>
      </c>
      <c r="J2455">
        <v>3709.4</v>
      </c>
      <c r="K2455">
        <v>11374.694</v>
      </c>
      <c r="L2455">
        <v>150.2749</v>
      </c>
      <c r="M2455">
        <v>335.8</v>
      </c>
      <c r="N2455">
        <v>167</v>
      </c>
    </row>
    <row r="2456" spans="1:14" hidden="1" x14ac:dyDescent="0.2">
      <c r="A2456" t="s">
        <v>112</v>
      </c>
      <c r="B2456" t="s">
        <v>65</v>
      </c>
      <c r="C2456">
        <v>75</v>
      </c>
      <c r="D2456">
        <v>3303</v>
      </c>
      <c r="E2456">
        <v>3303</v>
      </c>
      <c r="F2456" s="1">
        <f>(Tabla9[[#This Row],[Best]]-Tabla9[[#This Row],[Bks]])/Tabla9[[#This Row],[Bks]]*100</f>
        <v>0</v>
      </c>
      <c r="G2456">
        <v>3303</v>
      </c>
      <c r="H2456" s="1">
        <f>(Tabla9[[#This Row],[Avg]]-Tabla9[[#This Row],[Bks]])/Tabla9[[#This Row],[Bks]]*100</f>
        <v>0</v>
      </c>
      <c r="I2456" s="1">
        <v>3819</v>
      </c>
      <c r="J2456">
        <v>3864.7</v>
      </c>
      <c r="K2456">
        <v>12590.904</v>
      </c>
      <c r="L2456">
        <v>150.24359999999999</v>
      </c>
      <c r="M2456">
        <v>321.2</v>
      </c>
      <c r="N2456">
        <v>186.9</v>
      </c>
    </row>
    <row r="2457" spans="1:14" hidden="1" x14ac:dyDescent="0.2">
      <c r="A2457" t="s">
        <v>112</v>
      </c>
      <c r="B2457" t="s">
        <v>65</v>
      </c>
      <c r="C2457">
        <v>76</v>
      </c>
      <c r="D2457">
        <v>3511</v>
      </c>
      <c r="E2457">
        <v>3511</v>
      </c>
      <c r="F2457" s="1">
        <f>(Tabla9[[#This Row],[Best]]-Tabla9[[#This Row],[Bks]])/Tabla9[[#This Row],[Bks]]*100</f>
        <v>0</v>
      </c>
      <c r="G2457">
        <v>3512.2</v>
      </c>
      <c r="H2457" s="1">
        <f>(Tabla9[[#This Row],[Avg]]-Tabla9[[#This Row],[Bks]])/Tabla9[[#This Row],[Bks]]*100</f>
        <v>3.4178296781538539E-2</v>
      </c>
      <c r="I2457" s="1">
        <v>4098</v>
      </c>
      <c r="J2457">
        <v>4142.7</v>
      </c>
      <c r="K2457">
        <v>12790.074000000001</v>
      </c>
      <c r="L2457">
        <v>150.64410000000001</v>
      </c>
      <c r="M2457">
        <v>255.6</v>
      </c>
      <c r="N2457">
        <v>212.7</v>
      </c>
    </row>
    <row r="2458" spans="1:14" hidden="1" x14ac:dyDescent="0.2">
      <c r="A2458" t="s">
        <v>112</v>
      </c>
      <c r="B2458" t="s">
        <v>65</v>
      </c>
      <c r="C2458">
        <v>77</v>
      </c>
      <c r="D2458">
        <v>3359</v>
      </c>
      <c r="E2458">
        <v>3359</v>
      </c>
      <c r="F2458" s="1">
        <f>(Tabla9[[#This Row],[Best]]-Tabla9[[#This Row],[Bks]])/Tabla9[[#This Row],[Bks]]*100</f>
        <v>0</v>
      </c>
      <c r="G2458">
        <v>3359</v>
      </c>
      <c r="H2458" s="1">
        <f>(Tabla9[[#This Row],[Avg]]-Tabla9[[#This Row],[Bks]])/Tabla9[[#This Row],[Bks]]*100</f>
        <v>0</v>
      </c>
      <c r="I2458" s="1">
        <v>3920</v>
      </c>
      <c r="J2458">
        <v>3967.1</v>
      </c>
      <c r="K2458">
        <v>12381.956</v>
      </c>
      <c r="L2458">
        <v>150.36160000000001</v>
      </c>
      <c r="M2458">
        <v>255.6</v>
      </c>
      <c r="N2458">
        <v>213.2</v>
      </c>
    </row>
    <row r="2459" spans="1:14" hidden="1" x14ac:dyDescent="0.2">
      <c r="A2459" t="s">
        <v>112</v>
      </c>
      <c r="B2459" t="s">
        <v>65</v>
      </c>
      <c r="C2459">
        <v>78</v>
      </c>
      <c r="D2459">
        <v>3338</v>
      </c>
      <c r="E2459">
        <v>3338</v>
      </c>
      <c r="F2459" s="1">
        <f>(Tabla9[[#This Row],[Best]]-Tabla9[[#This Row],[Bks]])/Tabla9[[#This Row],[Bks]]*100</f>
        <v>0</v>
      </c>
      <c r="G2459">
        <v>3338</v>
      </c>
      <c r="H2459" s="1">
        <f>(Tabla9[[#This Row],[Avg]]-Tabla9[[#This Row],[Bks]])/Tabla9[[#This Row],[Bks]]*100</f>
        <v>0</v>
      </c>
      <c r="I2459" s="1">
        <v>3881</v>
      </c>
      <c r="J2459">
        <v>3924.5</v>
      </c>
      <c r="K2459">
        <v>11215.253000000001</v>
      </c>
      <c r="L2459">
        <v>150.251</v>
      </c>
      <c r="M2459">
        <v>344.5</v>
      </c>
      <c r="N2459">
        <v>183.3</v>
      </c>
    </row>
    <row r="2460" spans="1:14" hidden="1" x14ac:dyDescent="0.2">
      <c r="A2460" t="s">
        <v>112</v>
      </c>
      <c r="B2460" t="s">
        <v>65</v>
      </c>
      <c r="C2460">
        <v>79</v>
      </c>
      <c r="D2460">
        <v>3538</v>
      </c>
      <c r="E2460">
        <v>3538</v>
      </c>
      <c r="F2460" s="1">
        <f>(Tabla9[[#This Row],[Best]]-Tabla9[[#This Row],[Bks]])/Tabla9[[#This Row],[Bks]]*100</f>
        <v>0</v>
      </c>
      <c r="G2460">
        <v>3540.7</v>
      </c>
      <c r="H2460" s="1">
        <f>(Tabla9[[#This Row],[Avg]]-Tabla9[[#This Row],[Bks]])/Tabla9[[#This Row],[Bks]]*100</f>
        <v>7.6314301865455569E-2</v>
      </c>
      <c r="I2460" s="1">
        <v>4156</v>
      </c>
      <c r="J2460">
        <v>4184.8999999999996</v>
      </c>
      <c r="K2460">
        <v>13089.1179999999</v>
      </c>
      <c r="L2460">
        <v>150.262</v>
      </c>
      <c r="M2460">
        <v>228.3</v>
      </c>
      <c r="N2460">
        <v>205.7</v>
      </c>
    </row>
    <row r="2461" spans="1:14" hidden="1" x14ac:dyDescent="0.2">
      <c r="A2461" t="s">
        <v>112</v>
      </c>
      <c r="B2461" t="s">
        <v>65</v>
      </c>
      <c r="C2461">
        <v>80</v>
      </c>
      <c r="D2461">
        <v>3430</v>
      </c>
      <c r="E2461">
        <v>3430</v>
      </c>
      <c r="F2461" s="1">
        <f>(Tabla9[[#This Row],[Best]]-Tabla9[[#This Row],[Bks]])/Tabla9[[#This Row],[Bks]]*100</f>
        <v>0</v>
      </c>
      <c r="G2461">
        <v>3430</v>
      </c>
      <c r="H2461" s="1">
        <f>(Tabla9[[#This Row],[Avg]]-Tabla9[[#This Row],[Bks]])/Tabla9[[#This Row],[Bks]]*100</f>
        <v>0</v>
      </c>
      <c r="I2461" s="1">
        <v>3992</v>
      </c>
      <c r="J2461">
        <v>4038.3</v>
      </c>
      <c r="K2461">
        <v>11331.737999999999</v>
      </c>
      <c r="L2461">
        <v>150.261</v>
      </c>
      <c r="M2461">
        <v>275.60000000000002</v>
      </c>
      <c r="N2461">
        <v>182.7</v>
      </c>
    </row>
    <row r="2462" spans="1:14" hidden="1" x14ac:dyDescent="0.2">
      <c r="A2462" t="s">
        <v>112</v>
      </c>
      <c r="B2462" t="s">
        <v>65</v>
      </c>
      <c r="C2462">
        <v>81</v>
      </c>
      <c r="D2462">
        <v>3322</v>
      </c>
      <c r="E2462">
        <v>3323</v>
      </c>
      <c r="F2462" s="1">
        <f>(Tabla9[[#This Row],[Best]]-Tabla9[[#This Row],[Bks]])/Tabla9[[#This Row],[Bks]]*100</f>
        <v>3.0102347983142687E-2</v>
      </c>
      <c r="G2462">
        <v>3323</v>
      </c>
      <c r="H2462" s="1">
        <f>(Tabla9[[#This Row],[Avg]]-Tabla9[[#This Row],[Bks]])/Tabla9[[#This Row],[Bks]]*100</f>
        <v>3.0102347983142687E-2</v>
      </c>
      <c r="I2462" s="1">
        <v>3860</v>
      </c>
      <c r="J2462">
        <v>3909.8</v>
      </c>
      <c r="K2462">
        <v>10951.300999999999</v>
      </c>
      <c r="L2462">
        <v>150.2518</v>
      </c>
      <c r="M2462">
        <v>346.9</v>
      </c>
      <c r="N2462">
        <v>180.3</v>
      </c>
    </row>
    <row r="2463" spans="1:14" hidden="1" x14ac:dyDescent="0.2">
      <c r="A2463" t="s">
        <v>112</v>
      </c>
      <c r="B2463" t="s">
        <v>65</v>
      </c>
      <c r="C2463">
        <v>82</v>
      </c>
      <c r="D2463">
        <v>3367</v>
      </c>
      <c r="E2463">
        <v>3367</v>
      </c>
      <c r="F2463" s="1">
        <f>(Tabla9[[#This Row],[Best]]-Tabla9[[#This Row],[Bks]])/Tabla9[[#This Row],[Bks]]*100</f>
        <v>0</v>
      </c>
      <c r="G2463">
        <v>3367</v>
      </c>
      <c r="H2463" s="1">
        <f>(Tabla9[[#This Row],[Avg]]-Tabla9[[#This Row],[Bks]])/Tabla9[[#This Row],[Bks]]*100</f>
        <v>0</v>
      </c>
      <c r="I2463" s="1">
        <v>3877</v>
      </c>
      <c r="J2463">
        <v>3919.6</v>
      </c>
      <c r="K2463">
        <v>11837.252</v>
      </c>
      <c r="L2463">
        <v>150.33429999999899</v>
      </c>
      <c r="M2463">
        <v>282.60000000000002</v>
      </c>
      <c r="N2463">
        <v>168.1</v>
      </c>
    </row>
    <row r="2464" spans="1:14" hidden="1" x14ac:dyDescent="0.2">
      <c r="A2464" t="s">
        <v>112</v>
      </c>
      <c r="B2464" t="s">
        <v>65</v>
      </c>
      <c r="C2464">
        <v>83</v>
      </c>
      <c r="D2464">
        <v>3308</v>
      </c>
      <c r="E2464">
        <v>3308</v>
      </c>
      <c r="F2464" s="1">
        <f>(Tabla9[[#This Row],[Best]]-Tabla9[[#This Row],[Bks]])/Tabla9[[#This Row],[Bks]]*100</f>
        <v>0</v>
      </c>
      <c r="G2464">
        <v>3308</v>
      </c>
      <c r="H2464" s="1">
        <f>(Tabla9[[#This Row],[Avg]]-Tabla9[[#This Row],[Bks]])/Tabla9[[#This Row],[Bks]]*100</f>
        <v>0</v>
      </c>
      <c r="I2464" s="1">
        <v>3865</v>
      </c>
      <c r="J2464">
        <v>3887.2</v>
      </c>
      <c r="K2464">
        <v>12270.984</v>
      </c>
      <c r="L2464">
        <v>150.37729999999999</v>
      </c>
      <c r="M2464">
        <v>308.7</v>
      </c>
      <c r="N2464">
        <v>174.8</v>
      </c>
    </row>
    <row r="2465" spans="1:14" hidden="1" x14ac:dyDescent="0.2">
      <c r="A2465" t="s">
        <v>112</v>
      </c>
      <c r="B2465" t="s">
        <v>65</v>
      </c>
      <c r="C2465">
        <v>84</v>
      </c>
      <c r="D2465">
        <v>3431</v>
      </c>
      <c r="E2465">
        <v>3431</v>
      </c>
      <c r="F2465" s="1">
        <f>(Tabla9[[#This Row],[Best]]-Tabla9[[#This Row],[Bks]])/Tabla9[[#This Row],[Bks]]*100</f>
        <v>0</v>
      </c>
      <c r="G2465">
        <v>3431</v>
      </c>
      <c r="H2465" s="1">
        <f>(Tabla9[[#This Row],[Avg]]-Tabla9[[#This Row],[Bks]])/Tabla9[[#This Row],[Bks]]*100</f>
        <v>0</v>
      </c>
      <c r="I2465" s="1">
        <v>4003</v>
      </c>
      <c r="J2465">
        <v>4062</v>
      </c>
      <c r="K2465">
        <v>12271.206</v>
      </c>
      <c r="L2465">
        <v>150.31039999999999</v>
      </c>
      <c r="M2465">
        <v>286.2</v>
      </c>
      <c r="N2465">
        <v>219.5</v>
      </c>
    </row>
    <row r="2466" spans="1:14" hidden="1" x14ac:dyDescent="0.2">
      <c r="A2466" t="s">
        <v>112</v>
      </c>
      <c r="B2466" t="s">
        <v>65</v>
      </c>
      <c r="C2466">
        <v>85</v>
      </c>
      <c r="D2466">
        <v>3397</v>
      </c>
      <c r="E2466">
        <v>3397</v>
      </c>
      <c r="F2466" s="1">
        <f>(Tabla9[[#This Row],[Best]]-Tabla9[[#This Row],[Bks]])/Tabla9[[#This Row],[Bks]]*100</f>
        <v>0</v>
      </c>
      <c r="G2466">
        <v>3397</v>
      </c>
      <c r="H2466" s="1">
        <f>(Tabla9[[#This Row],[Avg]]-Tabla9[[#This Row],[Bks]])/Tabla9[[#This Row],[Bks]]*100</f>
        <v>0</v>
      </c>
      <c r="I2466" s="1">
        <v>3945</v>
      </c>
      <c r="J2466">
        <v>3994</v>
      </c>
      <c r="K2466">
        <v>11750.857</v>
      </c>
      <c r="L2466">
        <v>150.21940000000001</v>
      </c>
      <c r="M2466">
        <v>267.8</v>
      </c>
      <c r="N2466">
        <v>196.9</v>
      </c>
    </row>
    <row r="2467" spans="1:14" hidden="1" x14ac:dyDescent="0.2">
      <c r="A2467" t="s">
        <v>112</v>
      </c>
      <c r="B2467" t="s">
        <v>65</v>
      </c>
      <c r="C2467">
        <v>86</v>
      </c>
      <c r="D2467">
        <v>3450</v>
      </c>
      <c r="E2467">
        <v>3450</v>
      </c>
      <c r="F2467" s="1">
        <f>(Tabla9[[#This Row],[Best]]-Tabla9[[#This Row],[Bks]])/Tabla9[[#This Row],[Bks]]*100</f>
        <v>0</v>
      </c>
      <c r="G2467">
        <v>3450</v>
      </c>
      <c r="H2467" s="1">
        <f>(Tabla9[[#This Row],[Avg]]-Tabla9[[#This Row],[Bks]])/Tabla9[[#This Row],[Bks]]*100</f>
        <v>0</v>
      </c>
      <c r="I2467" s="1">
        <v>4039</v>
      </c>
      <c r="J2467">
        <v>4073.7</v>
      </c>
      <c r="K2467">
        <v>11478.668</v>
      </c>
      <c r="L2467">
        <v>150.2841</v>
      </c>
      <c r="M2467">
        <v>313.8</v>
      </c>
      <c r="N2467">
        <v>226.7</v>
      </c>
    </row>
    <row r="2468" spans="1:14" hidden="1" x14ac:dyDescent="0.2">
      <c r="A2468" t="s">
        <v>112</v>
      </c>
      <c r="B2468" t="s">
        <v>65</v>
      </c>
      <c r="C2468">
        <v>87</v>
      </c>
      <c r="D2468">
        <v>3427</v>
      </c>
      <c r="E2468">
        <v>3427</v>
      </c>
      <c r="F2468" s="1">
        <f>(Tabla9[[#This Row],[Best]]-Tabla9[[#This Row],[Bks]])/Tabla9[[#This Row],[Bks]]*100</f>
        <v>0</v>
      </c>
      <c r="G2468">
        <v>3428.8</v>
      </c>
      <c r="H2468" s="1">
        <f>(Tabla9[[#This Row],[Avg]]-Tabla9[[#This Row],[Bks]])/Tabla9[[#This Row],[Bks]]*100</f>
        <v>5.2524073533708249E-2</v>
      </c>
      <c r="I2468" s="1">
        <v>4015</v>
      </c>
      <c r="J2468">
        <v>4055.2</v>
      </c>
      <c r="K2468">
        <v>11790.038</v>
      </c>
      <c r="L2468">
        <v>150.42320000000001</v>
      </c>
      <c r="M2468">
        <v>233.3</v>
      </c>
      <c r="N2468">
        <v>206.2</v>
      </c>
    </row>
    <row r="2469" spans="1:14" hidden="1" x14ac:dyDescent="0.2">
      <c r="A2469" t="s">
        <v>112</v>
      </c>
      <c r="B2469" t="s">
        <v>65</v>
      </c>
      <c r="C2469">
        <v>88</v>
      </c>
      <c r="D2469">
        <v>3276</v>
      </c>
      <c r="E2469">
        <v>3276</v>
      </c>
      <c r="F2469" s="1">
        <f>(Tabla9[[#This Row],[Best]]-Tabla9[[#This Row],[Bks]])/Tabla9[[#This Row],[Bks]]*100</f>
        <v>0</v>
      </c>
      <c r="G2469">
        <v>3276</v>
      </c>
      <c r="H2469" s="1">
        <f>(Tabla9[[#This Row],[Avg]]-Tabla9[[#This Row],[Bks]])/Tabla9[[#This Row],[Bks]]*100</f>
        <v>0</v>
      </c>
      <c r="I2469" s="1">
        <v>3802</v>
      </c>
      <c r="J2469">
        <v>3864.4</v>
      </c>
      <c r="K2469">
        <v>11026.172999999901</v>
      </c>
      <c r="L2469">
        <v>150.2373</v>
      </c>
      <c r="M2469">
        <v>312.39999999999998</v>
      </c>
      <c r="N2469">
        <v>191</v>
      </c>
    </row>
    <row r="2470" spans="1:14" hidden="1" x14ac:dyDescent="0.2">
      <c r="A2470" t="s">
        <v>112</v>
      </c>
      <c r="B2470" t="s">
        <v>65</v>
      </c>
      <c r="C2470">
        <v>89</v>
      </c>
      <c r="D2470">
        <v>3309</v>
      </c>
      <c r="E2470">
        <v>3309</v>
      </c>
      <c r="F2470" s="1">
        <f>(Tabla9[[#This Row],[Best]]-Tabla9[[#This Row],[Bks]])/Tabla9[[#This Row],[Bks]]*100</f>
        <v>0</v>
      </c>
      <c r="G2470">
        <v>3309</v>
      </c>
      <c r="H2470" s="1">
        <f>(Tabla9[[#This Row],[Avg]]-Tabla9[[#This Row],[Bks]])/Tabla9[[#This Row],[Bks]]*100</f>
        <v>0</v>
      </c>
      <c r="I2470" s="1">
        <v>3822</v>
      </c>
      <c r="J2470">
        <v>3875</v>
      </c>
      <c r="K2470">
        <v>10814.386</v>
      </c>
      <c r="L2470">
        <v>150.37359999999899</v>
      </c>
      <c r="M2470">
        <v>327.60000000000002</v>
      </c>
      <c r="N2470">
        <v>154.1</v>
      </c>
    </row>
    <row r="2471" spans="1:14" hidden="1" x14ac:dyDescent="0.2">
      <c r="A2471" t="s">
        <v>112</v>
      </c>
      <c r="B2471" t="s">
        <v>65</v>
      </c>
      <c r="C2471">
        <v>90</v>
      </c>
      <c r="D2471">
        <v>3719</v>
      </c>
      <c r="E2471">
        <v>3719</v>
      </c>
      <c r="F2471" s="1">
        <f>(Tabla9[[#This Row],[Best]]-Tabla9[[#This Row],[Bks]])/Tabla9[[#This Row],[Bks]]*100</f>
        <v>0</v>
      </c>
      <c r="G2471">
        <v>3725</v>
      </c>
      <c r="H2471" s="1">
        <f>(Tabla9[[#This Row],[Avg]]-Tabla9[[#This Row],[Bks]])/Tabla9[[#This Row],[Bks]]*100</f>
        <v>0.16133369185264856</v>
      </c>
      <c r="I2471" s="1">
        <v>4371</v>
      </c>
      <c r="J2471">
        <v>4407.3</v>
      </c>
      <c r="K2471">
        <v>14011.380999999999</v>
      </c>
      <c r="L2471">
        <v>150.44720000000001</v>
      </c>
      <c r="M2471">
        <v>224</v>
      </c>
      <c r="N2471">
        <v>218.4</v>
      </c>
    </row>
    <row r="2472" spans="1:14" hidden="1" x14ac:dyDescent="0.2">
      <c r="A2472" t="s">
        <v>112</v>
      </c>
      <c r="B2472" t="s">
        <v>65</v>
      </c>
      <c r="C2472">
        <v>91</v>
      </c>
      <c r="D2472">
        <v>3340</v>
      </c>
      <c r="E2472">
        <v>3340</v>
      </c>
      <c r="F2472" s="1">
        <f>(Tabla9[[#This Row],[Best]]-Tabla9[[#This Row],[Bks]])/Tabla9[[#This Row],[Bks]]*100</f>
        <v>0</v>
      </c>
      <c r="G2472">
        <v>3340</v>
      </c>
      <c r="H2472" s="1">
        <f>(Tabla9[[#This Row],[Avg]]-Tabla9[[#This Row],[Bks]])/Tabla9[[#This Row],[Bks]]*100</f>
        <v>0</v>
      </c>
      <c r="I2472" s="1">
        <v>3888</v>
      </c>
      <c r="J2472">
        <v>3923.1</v>
      </c>
      <c r="K2472">
        <v>11566.603999999999</v>
      </c>
      <c r="L2472">
        <v>150.30109999999999</v>
      </c>
      <c r="M2472">
        <v>325</v>
      </c>
      <c r="N2472">
        <v>183.7</v>
      </c>
    </row>
    <row r="2473" spans="1:14" hidden="1" x14ac:dyDescent="0.2">
      <c r="A2473" t="s">
        <v>112</v>
      </c>
      <c r="B2473" t="s">
        <v>65</v>
      </c>
      <c r="C2473">
        <v>92</v>
      </c>
      <c r="D2473">
        <v>3444</v>
      </c>
      <c r="E2473">
        <v>3444</v>
      </c>
      <c r="F2473" s="1">
        <f>(Tabla9[[#This Row],[Best]]-Tabla9[[#This Row],[Bks]])/Tabla9[[#This Row],[Bks]]*100</f>
        <v>0</v>
      </c>
      <c r="G2473">
        <v>3444</v>
      </c>
      <c r="H2473" s="1">
        <f>(Tabla9[[#This Row],[Avg]]-Tabla9[[#This Row],[Bks]])/Tabla9[[#This Row],[Bks]]*100</f>
        <v>0</v>
      </c>
      <c r="I2473" s="1">
        <v>4040</v>
      </c>
      <c r="J2473">
        <v>4059.6</v>
      </c>
      <c r="K2473">
        <v>11918.126</v>
      </c>
      <c r="L2473">
        <v>150.35769999999999</v>
      </c>
      <c r="M2473">
        <v>258.5</v>
      </c>
      <c r="N2473">
        <v>189.5</v>
      </c>
    </row>
    <row r="2474" spans="1:14" hidden="1" x14ac:dyDescent="0.2">
      <c r="A2474" t="s">
        <v>112</v>
      </c>
      <c r="B2474" t="s">
        <v>65</v>
      </c>
      <c r="C2474">
        <v>93</v>
      </c>
      <c r="D2474">
        <v>3205</v>
      </c>
      <c r="E2474">
        <v>3205</v>
      </c>
      <c r="F2474" s="1">
        <f>(Tabla9[[#This Row],[Best]]-Tabla9[[#This Row],[Bks]])/Tabla9[[#This Row],[Bks]]*100</f>
        <v>0</v>
      </c>
      <c r="G2474">
        <v>3205</v>
      </c>
      <c r="H2474" s="1">
        <f>(Tabla9[[#This Row],[Avg]]-Tabla9[[#This Row],[Bks]])/Tabla9[[#This Row],[Bks]]*100</f>
        <v>0</v>
      </c>
      <c r="I2474" s="1">
        <v>3713</v>
      </c>
      <c r="J2474">
        <v>3766</v>
      </c>
      <c r="K2474">
        <v>12144.638999999999</v>
      </c>
      <c r="L2474">
        <v>150.48079999999999</v>
      </c>
      <c r="M2474">
        <v>320.5</v>
      </c>
      <c r="N2474">
        <v>188.2</v>
      </c>
    </row>
    <row r="2475" spans="1:14" hidden="1" x14ac:dyDescent="0.2">
      <c r="A2475" t="s">
        <v>112</v>
      </c>
      <c r="B2475" t="s">
        <v>65</v>
      </c>
      <c r="C2475">
        <v>94</v>
      </c>
      <c r="D2475">
        <v>3344</v>
      </c>
      <c r="E2475">
        <v>3344</v>
      </c>
      <c r="F2475" s="1">
        <f>(Tabla9[[#This Row],[Best]]-Tabla9[[#This Row],[Bks]])/Tabla9[[#This Row],[Bks]]*100</f>
        <v>0</v>
      </c>
      <c r="G2475">
        <v>3344</v>
      </c>
      <c r="H2475" s="1">
        <f>(Tabla9[[#This Row],[Avg]]-Tabla9[[#This Row],[Bks]])/Tabla9[[#This Row],[Bks]]*100</f>
        <v>0</v>
      </c>
      <c r="I2475" s="1">
        <v>3884</v>
      </c>
      <c r="J2475">
        <v>3928.6</v>
      </c>
      <c r="K2475">
        <v>11376.554</v>
      </c>
      <c r="L2475">
        <v>150.32059999999899</v>
      </c>
      <c r="M2475">
        <v>340.9</v>
      </c>
      <c r="N2475">
        <v>168</v>
      </c>
    </row>
    <row r="2476" spans="1:14" hidden="1" x14ac:dyDescent="0.2">
      <c r="A2476" t="s">
        <v>112</v>
      </c>
      <c r="B2476" t="s">
        <v>65</v>
      </c>
      <c r="C2476">
        <v>95</v>
      </c>
      <c r="D2476">
        <v>3510</v>
      </c>
      <c r="E2476">
        <v>3510</v>
      </c>
      <c r="F2476" s="1">
        <f>(Tabla9[[#This Row],[Best]]-Tabla9[[#This Row],[Bks]])/Tabla9[[#This Row],[Bks]]*100</f>
        <v>0</v>
      </c>
      <c r="G2476">
        <v>3510.4</v>
      </c>
      <c r="H2476" s="1">
        <f>(Tabla9[[#This Row],[Avg]]-Tabla9[[#This Row],[Bks]])/Tabla9[[#This Row],[Bks]]*100</f>
        <v>1.1396011396013987E-2</v>
      </c>
      <c r="I2476" s="1">
        <v>4125</v>
      </c>
      <c r="J2476">
        <v>4151.7</v>
      </c>
      <c r="K2476">
        <v>12509.532999999999</v>
      </c>
      <c r="L2476">
        <v>150.1439</v>
      </c>
      <c r="M2476">
        <v>245.7</v>
      </c>
      <c r="N2476">
        <v>213</v>
      </c>
    </row>
    <row r="2477" spans="1:14" hidden="1" x14ac:dyDescent="0.2">
      <c r="A2477" t="s">
        <v>112</v>
      </c>
      <c r="B2477" t="s">
        <v>65</v>
      </c>
      <c r="C2477">
        <v>96</v>
      </c>
      <c r="D2477">
        <v>3378</v>
      </c>
      <c r="E2477">
        <v>3378</v>
      </c>
      <c r="F2477" s="1">
        <f>(Tabla9[[#This Row],[Best]]-Tabla9[[#This Row],[Bks]])/Tabla9[[#This Row],[Bks]]*100</f>
        <v>0</v>
      </c>
      <c r="G2477">
        <v>3378</v>
      </c>
      <c r="H2477" s="1">
        <f>(Tabla9[[#This Row],[Avg]]-Tabla9[[#This Row],[Bks]])/Tabla9[[#This Row],[Bks]]*100</f>
        <v>0</v>
      </c>
      <c r="I2477" s="1">
        <v>3921</v>
      </c>
      <c r="J2477">
        <v>3964.7</v>
      </c>
      <c r="K2477">
        <v>11413.437</v>
      </c>
      <c r="L2477">
        <v>150.28399999999999</v>
      </c>
      <c r="M2477">
        <v>306.2</v>
      </c>
      <c r="N2477">
        <v>179.2</v>
      </c>
    </row>
    <row r="2478" spans="1:14" hidden="1" x14ac:dyDescent="0.2">
      <c r="A2478" t="s">
        <v>112</v>
      </c>
      <c r="B2478" t="s">
        <v>65</v>
      </c>
      <c r="C2478">
        <v>97</v>
      </c>
      <c r="D2478">
        <v>3523</v>
      </c>
      <c r="E2478">
        <v>3523</v>
      </c>
      <c r="F2478" s="1">
        <f>(Tabla9[[#This Row],[Best]]-Tabla9[[#This Row],[Bks]])/Tabla9[[#This Row],[Bks]]*100</f>
        <v>0</v>
      </c>
      <c r="G2478">
        <v>3523</v>
      </c>
      <c r="H2478" s="1">
        <f>(Tabla9[[#This Row],[Avg]]-Tabla9[[#This Row],[Bks]])/Tabla9[[#This Row],[Bks]]*100</f>
        <v>0</v>
      </c>
      <c r="I2478" s="1">
        <v>4130</v>
      </c>
      <c r="J2478">
        <v>4163.3</v>
      </c>
      <c r="K2478">
        <v>12609.422</v>
      </c>
      <c r="L2478">
        <v>150.51669999999999</v>
      </c>
      <c r="M2478">
        <v>245.3</v>
      </c>
      <c r="N2478">
        <v>220.4</v>
      </c>
    </row>
    <row r="2479" spans="1:14" hidden="1" x14ac:dyDescent="0.2">
      <c r="A2479" t="s">
        <v>112</v>
      </c>
      <c r="B2479" t="s">
        <v>65</v>
      </c>
      <c r="C2479">
        <v>98</v>
      </c>
      <c r="D2479">
        <v>3185</v>
      </c>
      <c r="E2479">
        <v>3185</v>
      </c>
      <c r="F2479" s="1">
        <f>(Tabla9[[#This Row],[Best]]-Tabla9[[#This Row],[Bks]])/Tabla9[[#This Row],[Bks]]*100</f>
        <v>0</v>
      </c>
      <c r="G2479">
        <v>3185</v>
      </c>
      <c r="H2479" s="1">
        <f>(Tabla9[[#This Row],[Avg]]-Tabla9[[#This Row],[Bks]])/Tabla9[[#This Row],[Bks]]*100</f>
        <v>0</v>
      </c>
      <c r="I2479" s="1">
        <v>3693</v>
      </c>
      <c r="J2479">
        <v>3754.7</v>
      </c>
      <c r="K2479">
        <v>11377.02</v>
      </c>
      <c r="L2479">
        <v>150.4512</v>
      </c>
      <c r="M2479">
        <v>314.8</v>
      </c>
      <c r="N2479">
        <v>210.6</v>
      </c>
    </row>
    <row r="2480" spans="1:14" hidden="1" x14ac:dyDescent="0.2">
      <c r="A2480" t="s">
        <v>112</v>
      </c>
      <c r="B2480" t="s">
        <v>65</v>
      </c>
      <c r="C2480">
        <v>99</v>
      </c>
      <c r="D2480">
        <v>3644</v>
      </c>
      <c r="E2480">
        <v>3644</v>
      </c>
      <c r="F2480" s="1">
        <f>(Tabla9[[#This Row],[Best]]-Tabla9[[#This Row],[Bks]])/Tabla9[[#This Row],[Bks]]*100</f>
        <v>0</v>
      </c>
      <c r="G2480">
        <v>3644.6</v>
      </c>
      <c r="H2480" s="1">
        <f>(Tabla9[[#This Row],[Avg]]-Tabla9[[#This Row],[Bks]])/Tabla9[[#This Row],[Bks]]*100</f>
        <v>1.6465422612511226E-2</v>
      </c>
      <c r="I2480" s="1">
        <v>4244</v>
      </c>
      <c r="J2480">
        <v>4312.3</v>
      </c>
      <c r="K2480">
        <v>12180.683999999999</v>
      </c>
      <c r="L2480">
        <v>150.34100000000001</v>
      </c>
      <c r="M2480">
        <v>250.4</v>
      </c>
      <c r="N2480">
        <v>218.9</v>
      </c>
    </row>
    <row r="2481" spans="1:14" hidden="1" x14ac:dyDescent="0.2">
      <c r="A2481" t="s">
        <v>112</v>
      </c>
      <c r="B2481" t="s">
        <v>65</v>
      </c>
      <c r="C2481">
        <v>100</v>
      </c>
      <c r="D2481">
        <v>3395</v>
      </c>
      <c r="E2481">
        <v>3395</v>
      </c>
      <c r="F2481" s="1">
        <f>(Tabla9[[#This Row],[Best]]-Tabla9[[#This Row],[Bks]])/Tabla9[[#This Row],[Bks]]*100</f>
        <v>0</v>
      </c>
      <c r="G2481">
        <v>3395.6</v>
      </c>
      <c r="H2481" s="1">
        <f>(Tabla9[[#This Row],[Avg]]-Tabla9[[#This Row],[Bks]])/Tabla9[[#This Row],[Bks]]*100</f>
        <v>1.7673048600880974E-2</v>
      </c>
      <c r="I2481" s="1">
        <v>3945</v>
      </c>
      <c r="J2481">
        <v>3983.7</v>
      </c>
      <c r="K2481">
        <v>12962.925999999999</v>
      </c>
      <c r="L2481">
        <v>150.30029999999999</v>
      </c>
      <c r="M2481">
        <v>244.1</v>
      </c>
      <c r="N2481">
        <v>215.5</v>
      </c>
    </row>
    <row r="2482" spans="1:14" hidden="1" x14ac:dyDescent="0.2">
      <c r="A2482" s="96" t="s">
        <v>112</v>
      </c>
      <c r="B2482" s="96" t="s">
        <v>66</v>
      </c>
      <c r="C2482">
        <v>1</v>
      </c>
      <c r="D2482">
        <v>298</v>
      </c>
      <c r="E2482">
        <v>308</v>
      </c>
      <c r="F2482" s="1">
        <f>(Tabla9[[#This Row],[Best]]-Tabla9[[#This Row],[Bks]])/Tabla9[[#This Row],[Bks]]*100</f>
        <v>3.3557046979865772</v>
      </c>
      <c r="G2482">
        <v>308</v>
      </c>
      <c r="H2482" s="1">
        <f>(Tabla9[[#This Row],[Avg]]-Tabla9[[#This Row],[Bks]])/Tabla9[[#This Row],[Bks]]*100</f>
        <v>3.3557046979865772</v>
      </c>
      <c r="I2482" s="1">
        <v>333</v>
      </c>
      <c r="J2482">
        <v>338.9</v>
      </c>
      <c r="K2482">
        <v>525.96400000000006</v>
      </c>
      <c r="L2482">
        <v>20.010400000000001</v>
      </c>
      <c r="M2482">
        <v>1141.3</v>
      </c>
      <c r="N2482">
        <v>18.100000000000001</v>
      </c>
    </row>
    <row r="2483" spans="1:14" hidden="1" x14ac:dyDescent="0.2">
      <c r="A2483" s="96" t="s">
        <v>112</v>
      </c>
      <c r="B2483" s="96" t="s">
        <v>66</v>
      </c>
      <c r="C2483">
        <v>2</v>
      </c>
      <c r="D2483">
        <v>267</v>
      </c>
      <c r="E2483">
        <v>277</v>
      </c>
      <c r="F2483" s="1">
        <f>(Tabla9[[#This Row],[Best]]-Tabla9[[#This Row],[Bks]])/Tabla9[[#This Row],[Bks]]*100</f>
        <v>3.7453183520599254</v>
      </c>
      <c r="G2483">
        <v>277</v>
      </c>
      <c r="H2483" s="1">
        <f>(Tabla9[[#This Row],[Avg]]-Tabla9[[#This Row],[Bks]])/Tabla9[[#This Row],[Bks]]*100</f>
        <v>3.7453183520599254</v>
      </c>
      <c r="I2483" s="1">
        <v>291</v>
      </c>
      <c r="J2483">
        <v>297.60000000000002</v>
      </c>
      <c r="K2483">
        <v>477.67299999999898</v>
      </c>
      <c r="L2483">
        <v>20.0092</v>
      </c>
      <c r="M2483">
        <v>1191.3</v>
      </c>
      <c r="N2483">
        <v>10.8</v>
      </c>
    </row>
    <row r="2484" spans="1:14" hidden="1" x14ac:dyDescent="0.2">
      <c r="A2484" s="96" t="s">
        <v>112</v>
      </c>
      <c r="B2484" s="96" t="s">
        <v>66</v>
      </c>
      <c r="C2484">
        <v>3</v>
      </c>
      <c r="D2484">
        <v>280</v>
      </c>
      <c r="E2484">
        <v>285</v>
      </c>
      <c r="F2484" s="1">
        <f>(Tabla9[[#This Row],[Best]]-Tabla9[[#This Row],[Bks]])/Tabla9[[#This Row],[Bks]]*100</f>
        <v>1.7857142857142856</v>
      </c>
      <c r="G2484">
        <v>285</v>
      </c>
      <c r="H2484" s="1">
        <f>(Tabla9[[#This Row],[Avg]]-Tabla9[[#This Row],[Bks]])/Tabla9[[#This Row],[Bks]]*100</f>
        <v>1.7857142857142856</v>
      </c>
      <c r="I2484" s="1">
        <v>303</v>
      </c>
      <c r="J2484">
        <v>308.8</v>
      </c>
      <c r="K2484">
        <v>496.76899999999898</v>
      </c>
      <c r="L2484">
        <v>20.008400000000002</v>
      </c>
      <c r="M2484">
        <v>1070.5</v>
      </c>
      <c r="N2484">
        <v>10.3</v>
      </c>
    </row>
    <row r="2485" spans="1:14" hidden="1" x14ac:dyDescent="0.2">
      <c r="A2485" s="96" t="s">
        <v>112</v>
      </c>
      <c r="B2485" s="96" t="s">
        <v>66</v>
      </c>
      <c r="C2485">
        <v>4</v>
      </c>
      <c r="D2485">
        <v>283</v>
      </c>
      <c r="E2485">
        <v>288</v>
      </c>
      <c r="F2485" s="1">
        <f>(Tabla9[[#This Row],[Best]]-Tabla9[[#This Row],[Bks]])/Tabla9[[#This Row],[Bks]]*100</f>
        <v>1.7667844522968199</v>
      </c>
      <c r="G2485">
        <v>288</v>
      </c>
      <c r="H2485" s="1">
        <f>(Tabla9[[#This Row],[Avg]]-Tabla9[[#This Row],[Bks]])/Tabla9[[#This Row],[Bks]]*100</f>
        <v>1.7667844522968199</v>
      </c>
      <c r="I2485" s="1">
        <v>310</v>
      </c>
      <c r="J2485">
        <v>313.5</v>
      </c>
      <c r="K2485">
        <v>518.20000000000005</v>
      </c>
      <c r="L2485">
        <v>20.0122</v>
      </c>
      <c r="M2485">
        <v>996.1</v>
      </c>
      <c r="N2485">
        <v>12</v>
      </c>
    </row>
    <row r="2486" spans="1:14" hidden="1" x14ac:dyDescent="0.2">
      <c r="A2486" s="96" t="s">
        <v>112</v>
      </c>
      <c r="B2486" s="96" t="s">
        <v>66</v>
      </c>
      <c r="C2486">
        <v>5</v>
      </c>
      <c r="D2486">
        <v>275</v>
      </c>
      <c r="E2486">
        <v>283</v>
      </c>
      <c r="F2486" s="1">
        <f>(Tabla9[[#This Row],[Best]]-Tabla9[[#This Row],[Bks]])/Tabla9[[#This Row],[Bks]]*100</f>
        <v>2.9090909090909092</v>
      </c>
      <c r="G2486">
        <v>283</v>
      </c>
      <c r="H2486" s="1">
        <f>(Tabla9[[#This Row],[Avg]]-Tabla9[[#This Row],[Bks]])/Tabla9[[#This Row],[Bks]]*100</f>
        <v>2.9090909090909092</v>
      </c>
      <c r="I2486" s="1">
        <v>306</v>
      </c>
      <c r="J2486">
        <v>308.89999999999998</v>
      </c>
      <c r="K2486">
        <v>509.97399999999999</v>
      </c>
      <c r="L2486">
        <v>20.010999999999999</v>
      </c>
      <c r="M2486">
        <v>1007.3</v>
      </c>
      <c r="N2486">
        <v>12.6</v>
      </c>
    </row>
    <row r="2487" spans="1:14" hidden="1" x14ac:dyDescent="0.2">
      <c r="A2487" s="96" t="s">
        <v>112</v>
      </c>
      <c r="B2487" s="96" t="s">
        <v>66</v>
      </c>
      <c r="C2487">
        <v>6</v>
      </c>
      <c r="D2487">
        <v>298</v>
      </c>
      <c r="E2487">
        <v>305</v>
      </c>
      <c r="F2487" s="1">
        <f>(Tabla9[[#This Row],[Best]]-Tabla9[[#This Row],[Bks]])/Tabla9[[#This Row],[Bks]]*100</f>
        <v>2.348993288590604</v>
      </c>
      <c r="G2487">
        <v>305</v>
      </c>
      <c r="H2487" s="1">
        <f>(Tabla9[[#This Row],[Avg]]-Tabla9[[#This Row],[Bks]])/Tabla9[[#This Row],[Bks]]*100</f>
        <v>2.348993288590604</v>
      </c>
      <c r="I2487" s="1">
        <v>317</v>
      </c>
      <c r="J2487">
        <v>330.9</v>
      </c>
      <c r="K2487">
        <v>500.652999999999</v>
      </c>
      <c r="L2487">
        <v>20.009</v>
      </c>
      <c r="M2487">
        <v>1210.9000000000001</v>
      </c>
      <c r="N2487">
        <v>12.5</v>
      </c>
    </row>
    <row r="2488" spans="1:14" hidden="1" x14ac:dyDescent="0.2">
      <c r="A2488" s="96" t="s">
        <v>112</v>
      </c>
      <c r="B2488" s="96" t="s">
        <v>66</v>
      </c>
      <c r="C2488">
        <v>7</v>
      </c>
      <c r="D2488">
        <v>281</v>
      </c>
      <c r="E2488">
        <v>288</v>
      </c>
      <c r="F2488" s="1">
        <f>(Tabla9[[#This Row],[Best]]-Tabla9[[#This Row],[Bks]])/Tabla9[[#This Row],[Bks]]*100</f>
        <v>2.4911032028469751</v>
      </c>
      <c r="G2488">
        <v>288</v>
      </c>
      <c r="H2488" s="1">
        <f>(Tabla9[[#This Row],[Avg]]-Tabla9[[#This Row],[Bks]])/Tabla9[[#This Row],[Bks]]*100</f>
        <v>2.4911032028469751</v>
      </c>
      <c r="I2488" s="1">
        <v>305</v>
      </c>
      <c r="J2488">
        <v>312.5</v>
      </c>
      <c r="K2488">
        <v>519.49199999999996</v>
      </c>
      <c r="L2488">
        <v>20.011900000000001</v>
      </c>
      <c r="M2488">
        <v>1031.8</v>
      </c>
      <c r="N2488">
        <v>9.6999999999999993</v>
      </c>
    </row>
    <row r="2489" spans="1:14" hidden="1" x14ac:dyDescent="0.2">
      <c r="A2489" s="96" t="s">
        <v>112</v>
      </c>
      <c r="B2489" s="96" t="s">
        <v>66</v>
      </c>
      <c r="C2489">
        <v>8</v>
      </c>
      <c r="D2489">
        <v>250</v>
      </c>
      <c r="E2489">
        <v>256</v>
      </c>
      <c r="F2489" s="1">
        <f>(Tabla9[[#This Row],[Best]]-Tabla9[[#This Row],[Bks]])/Tabla9[[#This Row],[Bks]]*100</f>
        <v>2.4</v>
      </c>
      <c r="G2489">
        <v>256</v>
      </c>
      <c r="H2489" s="1">
        <f>(Tabla9[[#This Row],[Avg]]-Tabla9[[#This Row],[Bks]])/Tabla9[[#This Row],[Bks]]*100</f>
        <v>2.4</v>
      </c>
      <c r="I2489" s="1">
        <v>264</v>
      </c>
      <c r="J2489">
        <v>270.3</v>
      </c>
      <c r="K2489">
        <v>451.45</v>
      </c>
      <c r="L2489">
        <v>20.008099999999999</v>
      </c>
      <c r="M2489">
        <v>1128.0999999999999</v>
      </c>
      <c r="N2489">
        <v>4.7</v>
      </c>
    </row>
    <row r="2490" spans="1:14" hidden="1" x14ac:dyDescent="0.2">
      <c r="A2490" s="96" t="s">
        <v>112</v>
      </c>
      <c r="B2490" s="96" t="s">
        <v>66</v>
      </c>
      <c r="C2490">
        <v>9</v>
      </c>
      <c r="D2490">
        <v>277</v>
      </c>
      <c r="E2490">
        <v>277</v>
      </c>
      <c r="F2490" s="1">
        <f>(Tabla9[[#This Row],[Best]]-Tabla9[[#This Row],[Bks]])/Tabla9[[#This Row],[Bks]]*100</f>
        <v>0</v>
      </c>
      <c r="G2490">
        <v>277</v>
      </c>
      <c r="H2490" s="1">
        <f>(Tabla9[[#This Row],[Avg]]-Tabla9[[#This Row],[Bks]])/Tabla9[[#This Row],[Bks]]*100</f>
        <v>0</v>
      </c>
      <c r="I2490" s="1">
        <v>286</v>
      </c>
      <c r="J2490">
        <v>295.7</v>
      </c>
      <c r="K2490">
        <v>466.86700000000002</v>
      </c>
      <c r="L2490">
        <v>20.012499999999999</v>
      </c>
      <c r="M2490">
        <v>1239.2</v>
      </c>
      <c r="N2490">
        <v>8.9</v>
      </c>
    </row>
    <row r="2491" spans="1:14" hidden="1" x14ac:dyDescent="0.2">
      <c r="A2491" s="96" t="s">
        <v>112</v>
      </c>
      <c r="B2491" s="96" t="s">
        <v>66</v>
      </c>
      <c r="C2491">
        <v>10</v>
      </c>
      <c r="D2491">
        <v>308</v>
      </c>
      <c r="E2491">
        <v>316</v>
      </c>
      <c r="F2491" s="1">
        <f>(Tabla9[[#This Row],[Best]]-Tabla9[[#This Row],[Bks]])/Tabla9[[#This Row],[Bks]]*100</f>
        <v>2.5974025974025974</v>
      </c>
      <c r="G2491">
        <v>316</v>
      </c>
      <c r="H2491" s="1">
        <f>(Tabla9[[#This Row],[Avg]]-Tabla9[[#This Row],[Bks]])/Tabla9[[#This Row],[Bks]]*100</f>
        <v>2.5974025974025974</v>
      </c>
      <c r="I2491" s="1">
        <v>337</v>
      </c>
      <c r="J2491">
        <v>343.9</v>
      </c>
      <c r="K2491">
        <v>553.73299999999995</v>
      </c>
      <c r="L2491">
        <v>20.010400000000001</v>
      </c>
      <c r="M2491">
        <v>1075.8</v>
      </c>
      <c r="N2491">
        <v>13.3</v>
      </c>
    </row>
    <row r="2492" spans="1:14" x14ac:dyDescent="0.2">
      <c r="A2492" t="s">
        <v>111</v>
      </c>
      <c r="B2492" t="s">
        <v>65</v>
      </c>
      <c r="C2492">
        <v>11</v>
      </c>
      <c r="D2492">
        <v>3283</v>
      </c>
      <c r="E2492">
        <v>3283</v>
      </c>
      <c r="F2492" s="1">
        <f>(Tabla9[[#This Row],[Best]]-Tabla9[[#This Row],[Bks]])/Tabla9[[#This Row],[Bks]]*100</f>
        <v>0</v>
      </c>
      <c r="G2492">
        <v>3283</v>
      </c>
      <c r="H2492" s="1">
        <f>(Tabla9[[#This Row],[Avg]]-Tabla9[[#This Row],[Bks]])/Tabla9[[#This Row],[Bks]]*100</f>
        <v>0</v>
      </c>
      <c r="I2492" s="1">
        <v>3775</v>
      </c>
      <c r="J2492">
        <v>3847.4</v>
      </c>
      <c r="K2492">
        <v>11305.038</v>
      </c>
      <c r="L2492">
        <v>150.31180000000001</v>
      </c>
      <c r="M2492">
        <v>339.7</v>
      </c>
      <c r="N2492">
        <v>172.7</v>
      </c>
    </row>
    <row r="2493" spans="1:14" x14ac:dyDescent="0.2">
      <c r="A2493" t="s">
        <v>111</v>
      </c>
      <c r="B2493" t="s">
        <v>65</v>
      </c>
      <c r="C2493">
        <v>12</v>
      </c>
      <c r="D2493">
        <v>3392</v>
      </c>
      <c r="E2493">
        <v>3392</v>
      </c>
      <c r="F2493" s="1">
        <f>(Tabla9[[#This Row],[Best]]-Tabla9[[#This Row],[Bks]])/Tabla9[[#This Row],[Bks]]*100</f>
        <v>0</v>
      </c>
      <c r="G2493">
        <v>3392</v>
      </c>
      <c r="H2493" s="1">
        <f>(Tabla9[[#This Row],[Avg]]-Tabla9[[#This Row],[Bks]])/Tabla9[[#This Row],[Bks]]*100</f>
        <v>0</v>
      </c>
      <c r="I2493" s="1">
        <v>3956</v>
      </c>
      <c r="J2493">
        <v>3986</v>
      </c>
      <c r="K2493">
        <v>11501.347</v>
      </c>
      <c r="L2493">
        <v>150.23910000000001</v>
      </c>
      <c r="M2493">
        <v>349.4</v>
      </c>
      <c r="N2493">
        <v>185.1</v>
      </c>
    </row>
    <row r="2494" spans="1:14" x14ac:dyDescent="0.2">
      <c r="A2494" t="s">
        <v>111</v>
      </c>
      <c r="B2494" t="s">
        <v>65</v>
      </c>
      <c r="C2494">
        <v>13</v>
      </c>
      <c r="D2494">
        <v>3422</v>
      </c>
      <c r="E2494">
        <v>3422</v>
      </c>
      <c r="F2494" s="1">
        <f>(Tabla9[[#This Row],[Best]]-Tabla9[[#This Row],[Bks]])/Tabla9[[#This Row],[Bks]]*100</f>
        <v>0</v>
      </c>
      <c r="G2494">
        <v>3422.6</v>
      </c>
      <c r="H2494" s="1">
        <f>(Tabla9[[#This Row],[Avg]]-Tabla9[[#This Row],[Bks]])/Tabla9[[#This Row],[Bks]]*100</f>
        <v>1.7533606078314116E-2</v>
      </c>
      <c r="I2494" s="1">
        <v>3994</v>
      </c>
      <c r="J2494">
        <v>4029.3</v>
      </c>
      <c r="K2494">
        <v>13126.405999999901</v>
      </c>
      <c r="L2494">
        <v>150.42959999999999</v>
      </c>
      <c r="M2494">
        <v>260.39999999999998</v>
      </c>
      <c r="N2494">
        <v>219.5</v>
      </c>
    </row>
    <row r="2495" spans="1:14" x14ac:dyDescent="0.2">
      <c r="A2495" t="s">
        <v>111</v>
      </c>
      <c r="B2495" t="s">
        <v>65</v>
      </c>
      <c r="C2495">
        <v>14</v>
      </c>
      <c r="D2495">
        <v>3362</v>
      </c>
      <c r="E2495">
        <v>3362</v>
      </c>
      <c r="F2495" s="1">
        <f>(Tabla9[[#This Row],[Best]]-Tabla9[[#This Row],[Bks]])/Tabla9[[#This Row],[Bks]]*100</f>
        <v>0</v>
      </c>
      <c r="G2495">
        <v>3362.8</v>
      </c>
      <c r="H2495" s="1">
        <f>(Tabla9[[#This Row],[Avg]]-Tabla9[[#This Row],[Bks]])/Tabla9[[#This Row],[Bks]]*100</f>
        <v>2.3795359904823971E-2</v>
      </c>
      <c r="I2495" s="1">
        <v>3932</v>
      </c>
      <c r="J2495">
        <v>3960.4</v>
      </c>
      <c r="K2495">
        <v>11922.778</v>
      </c>
      <c r="L2495">
        <v>150.27369999999999</v>
      </c>
      <c r="M2495">
        <v>409.2</v>
      </c>
      <c r="N2495">
        <v>181.7</v>
      </c>
    </row>
    <row r="2496" spans="1:14" x14ac:dyDescent="0.2">
      <c r="A2496" t="s">
        <v>111</v>
      </c>
      <c r="B2496" t="s">
        <v>65</v>
      </c>
      <c r="C2496">
        <v>15</v>
      </c>
      <c r="D2496">
        <v>3368</v>
      </c>
      <c r="E2496">
        <v>3368</v>
      </c>
      <c r="F2496" s="1">
        <f>(Tabla9[[#This Row],[Best]]-Tabla9[[#This Row],[Bks]])/Tabla9[[#This Row],[Bks]]*100</f>
        <v>0</v>
      </c>
      <c r="G2496">
        <v>3368</v>
      </c>
      <c r="H2496" s="1">
        <f>(Tabla9[[#This Row],[Avg]]-Tabla9[[#This Row],[Bks]])/Tabla9[[#This Row],[Bks]]*100</f>
        <v>0</v>
      </c>
      <c r="I2496" s="1">
        <v>3936</v>
      </c>
      <c r="J2496">
        <v>3978.2</v>
      </c>
      <c r="K2496">
        <v>11755.829</v>
      </c>
      <c r="L2496">
        <v>150.28020000000001</v>
      </c>
      <c r="M2496">
        <v>298.8</v>
      </c>
      <c r="N2496">
        <v>207.3</v>
      </c>
    </row>
    <row r="2497" spans="1:14" x14ac:dyDescent="0.2">
      <c r="A2497" t="s">
        <v>111</v>
      </c>
      <c r="B2497" t="s">
        <v>65</v>
      </c>
      <c r="C2497">
        <v>16</v>
      </c>
      <c r="D2497">
        <v>3585</v>
      </c>
      <c r="E2497">
        <v>3585</v>
      </c>
      <c r="F2497" s="1">
        <f>(Tabla9[[#This Row],[Best]]-Tabla9[[#This Row],[Bks]])/Tabla9[[#This Row],[Bks]]*100</f>
        <v>0</v>
      </c>
      <c r="G2497">
        <v>3585</v>
      </c>
      <c r="H2497" s="1">
        <f>(Tabla9[[#This Row],[Avg]]-Tabla9[[#This Row],[Bks]])/Tabla9[[#This Row],[Bks]]*100</f>
        <v>0</v>
      </c>
      <c r="I2497" s="1">
        <v>4185</v>
      </c>
      <c r="J2497">
        <v>4231.8999999999996</v>
      </c>
      <c r="K2497">
        <v>13191.289000000001</v>
      </c>
      <c r="L2497">
        <v>150.4442</v>
      </c>
      <c r="M2497">
        <v>267.2</v>
      </c>
      <c r="N2497">
        <v>213.7</v>
      </c>
    </row>
    <row r="2498" spans="1:14" x14ac:dyDescent="0.2">
      <c r="A2498" t="s">
        <v>111</v>
      </c>
      <c r="B2498" t="s">
        <v>65</v>
      </c>
      <c r="C2498">
        <v>17</v>
      </c>
      <c r="D2498">
        <v>3456</v>
      </c>
      <c r="E2498">
        <v>3456</v>
      </c>
      <c r="F2498" s="1">
        <f>(Tabla9[[#This Row],[Best]]-Tabla9[[#This Row],[Bks]])/Tabla9[[#This Row],[Bks]]*100</f>
        <v>0</v>
      </c>
      <c r="G2498">
        <v>3456</v>
      </c>
      <c r="H2498" s="1">
        <f>(Tabla9[[#This Row],[Avg]]-Tabla9[[#This Row],[Bks]])/Tabla9[[#This Row],[Bks]]*100</f>
        <v>0</v>
      </c>
      <c r="I2498" s="1">
        <v>4034</v>
      </c>
      <c r="J2498">
        <v>4073.9</v>
      </c>
      <c r="K2498">
        <v>12337.99</v>
      </c>
      <c r="L2498">
        <v>150.33930000000001</v>
      </c>
      <c r="M2498">
        <v>284.8</v>
      </c>
      <c r="N2498">
        <v>198.9</v>
      </c>
    </row>
    <row r="2499" spans="1:14" x14ac:dyDescent="0.2">
      <c r="A2499" t="s">
        <v>111</v>
      </c>
      <c r="B2499" t="s">
        <v>65</v>
      </c>
      <c r="C2499">
        <v>18</v>
      </c>
      <c r="D2499">
        <v>3502</v>
      </c>
      <c r="E2499">
        <v>3502</v>
      </c>
      <c r="F2499" s="1">
        <f>(Tabla9[[#This Row],[Best]]-Tabla9[[#This Row],[Bks]])/Tabla9[[#This Row],[Bks]]*100</f>
        <v>0</v>
      </c>
      <c r="G2499">
        <v>3502</v>
      </c>
      <c r="H2499" s="1">
        <f>(Tabla9[[#This Row],[Avg]]-Tabla9[[#This Row],[Bks]])/Tabla9[[#This Row],[Bks]]*100</f>
        <v>0</v>
      </c>
      <c r="I2499" s="1">
        <v>4060</v>
      </c>
      <c r="J2499">
        <v>4120.1000000000004</v>
      </c>
      <c r="K2499">
        <v>12291.895</v>
      </c>
      <c r="L2499">
        <v>150.2704</v>
      </c>
      <c r="M2499">
        <v>285.5</v>
      </c>
      <c r="N2499">
        <v>175.5</v>
      </c>
    </row>
    <row r="2500" spans="1:14" x14ac:dyDescent="0.2">
      <c r="A2500" t="s">
        <v>111</v>
      </c>
      <c r="B2500" t="s">
        <v>65</v>
      </c>
      <c r="C2500">
        <v>19</v>
      </c>
      <c r="D2500">
        <v>3394</v>
      </c>
      <c r="E2500">
        <v>3394</v>
      </c>
      <c r="F2500" s="1">
        <f>(Tabla9[[#This Row],[Best]]-Tabla9[[#This Row],[Bks]])/Tabla9[[#This Row],[Bks]]*100</f>
        <v>0</v>
      </c>
      <c r="G2500">
        <v>3394</v>
      </c>
      <c r="H2500" s="1">
        <f>(Tabla9[[#This Row],[Avg]]-Tabla9[[#This Row],[Bks]])/Tabla9[[#This Row],[Bks]]*100</f>
        <v>0</v>
      </c>
      <c r="I2500" s="1">
        <v>3906</v>
      </c>
      <c r="J2500">
        <v>3983.8</v>
      </c>
      <c r="K2500">
        <v>12007.838</v>
      </c>
      <c r="L2500">
        <v>150.44280000000001</v>
      </c>
      <c r="M2500">
        <v>344.6</v>
      </c>
      <c r="N2500">
        <v>161</v>
      </c>
    </row>
    <row r="2501" spans="1:14" x14ac:dyDescent="0.2">
      <c r="A2501" t="s">
        <v>111</v>
      </c>
      <c r="B2501" t="s">
        <v>65</v>
      </c>
      <c r="C2501">
        <v>20</v>
      </c>
      <c r="D2501">
        <v>3376</v>
      </c>
      <c r="E2501">
        <v>3376</v>
      </c>
      <c r="F2501" s="1">
        <f>(Tabla9[[#This Row],[Best]]-Tabla9[[#This Row],[Bks]])/Tabla9[[#This Row],[Bks]]*100</f>
        <v>0</v>
      </c>
      <c r="G2501">
        <v>3376</v>
      </c>
      <c r="H2501" s="1">
        <f>(Tabla9[[#This Row],[Avg]]-Tabla9[[#This Row],[Bks]])/Tabla9[[#This Row],[Bks]]*100</f>
        <v>0</v>
      </c>
      <c r="I2501" s="1">
        <v>3930</v>
      </c>
      <c r="J2501">
        <v>3978.2</v>
      </c>
      <c r="K2501">
        <v>11979.797</v>
      </c>
      <c r="L2501">
        <v>150.32130000000001</v>
      </c>
      <c r="M2501">
        <v>317.8</v>
      </c>
      <c r="N2501">
        <v>201.1</v>
      </c>
    </row>
    <row r="2502" spans="1:14" x14ac:dyDescent="0.2">
      <c r="A2502" t="s">
        <v>111</v>
      </c>
      <c r="B2502" t="s">
        <v>65</v>
      </c>
      <c r="C2502">
        <v>21</v>
      </c>
      <c r="D2502">
        <v>3481</v>
      </c>
      <c r="E2502">
        <v>3481</v>
      </c>
      <c r="F2502" s="1">
        <f>(Tabla9[[#This Row],[Best]]-Tabla9[[#This Row],[Bks]])/Tabla9[[#This Row],[Bks]]*100</f>
        <v>0</v>
      </c>
      <c r="G2502">
        <v>3481.5</v>
      </c>
      <c r="H2502" s="1">
        <f>(Tabla9[[#This Row],[Avg]]-Tabla9[[#This Row],[Bks]])/Tabla9[[#This Row],[Bks]]*100</f>
        <v>1.4363688595231256E-2</v>
      </c>
      <c r="I2502" s="1">
        <v>4081</v>
      </c>
      <c r="J2502">
        <v>4118.1000000000004</v>
      </c>
      <c r="K2502">
        <v>12821.034</v>
      </c>
      <c r="L2502">
        <v>150.38589999999999</v>
      </c>
      <c r="M2502">
        <v>297.60000000000002</v>
      </c>
      <c r="N2502">
        <v>190.2</v>
      </c>
    </row>
    <row r="2503" spans="1:14" x14ac:dyDescent="0.2">
      <c r="A2503" t="s">
        <v>111</v>
      </c>
      <c r="B2503" t="s">
        <v>65</v>
      </c>
      <c r="C2503">
        <v>22</v>
      </c>
      <c r="D2503">
        <v>3581</v>
      </c>
      <c r="E2503">
        <v>3581</v>
      </c>
      <c r="F2503" s="1">
        <f>(Tabla9[[#This Row],[Best]]-Tabla9[[#This Row],[Bks]])/Tabla9[[#This Row],[Bks]]*100</f>
        <v>0</v>
      </c>
      <c r="G2503">
        <v>3582.3</v>
      </c>
      <c r="H2503" s="1">
        <f>(Tabla9[[#This Row],[Avg]]-Tabla9[[#This Row],[Bks]])/Tabla9[[#This Row],[Bks]]*100</f>
        <v>3.6302708740580336E-2</v>
      </c>
      <c r="I2503" s="1">
        <v>4208</v>
      </c>
      <c r="J2503">
        <v>4235.7</v>
      </c>
      <c r="K2503">
        <v>13515.181</v>
      </c>
      <c r="L2503">
        <v>150.74680000000001</v>
      </c>
      <c r="M2503">
        <v>260.89999999999998</v>
      </c>
      <c r="N2503">
        <v>225.4</v>
      </c>
    </row>
    <row r="2504" spans="1:14" x14ac:dyDescent="0.2">
      <c r="A2504" t="s">
        <v>111</v>
      </c>
      <c r="B2504" t="s">
        <v>65</v>
      </c>
      <c r="C2504">
        <v>23</v>
      </c>
      <c r="D2504">
        <v>3286</v>
      </c>
      <c r="E2504">
        <v>3286</v>
      </c>
      <c r="F2504" s="1">
        <f>(Tabla9[[#This Row],[Best]]-Tabla9[[#This Row],[Bks]])/Tabla9[[#This Row],[Bks]]*100</f>
        <v>0</v>
      </c>
      <c r="G2504">
        <v>3286</v>
      </c>
      <c r="H2504" s="1">
        <f>(Tabla9[[#This Row],[Avg]]-Tabla9[[#This Row],[Bks]])/Tabla9[[#This Row],[Bks]]*100</f>
        <v>0</v>
      </c>
      <c r="I2504" s="1">
        <v>3834</v>
      </c>
      <c r="J2504">
        <v>3886.9</v>
      </c>
      <c r="K2504">
        <v>10832.064</v>
      </c>
      <c r="L2504">
        <v>150.2433</v>
      </c>
      <c r="M2504">
        <v>380.7</v>
      </c>
      <c r="N2504">
        <v>187.9</v>
      </c>
    </row>
    <row r="2505" spans="1:14" x14ac:dyDescent="0.2">
      <c r="A2505" t="s">
        <v>111</v>
      </c>
      <c r="B2505" t="s">
        <v>65</v>
      </c>
      <c r="C2505">
        <v>24</v>
      </c>
      <c r="D2505">
        <v>3352</v>
      </c>
      <c r="E2505">
        <v>3352</v>
      </c>
      <c r="F2505" s="1">
        <f>(Tabla9[[#This Row],[Best]]-Tabla9[[#This Row],[Bks]])/Tabla9[[#This Row],[Bks]]*100</f>
        <v>0</v>
      </c>
      <c r="G2505">
        <v>3352</v>
      </c>
      <c r="H2505" s="1">
        <f>(Tabla9[[#This Row],[Avg]]-Tabla9[[#This Row],[Bks]])/Tabla9[[#This Row],[Bks]]*100</f>
        <v>0</v>
      </c>
      <c r="I2505" s="1">
        <v>3940</v>
      </c>
      <c r="J2505">
        <v>3965.4</v>
      </c>
      <c r="K2505">
        <v>12007.058999999999</v>
      </c>
      <c r="L2505">
        <v>150.4178</v>
      </c>
      <c r="M2505">
        <v>283.3</v>
      </c>
      <c r="N2505">
        <v>207.4</v>
      </c>
    </row>
    <row r="2506" spans="1:14" x14ac:dyDescent="0.2">
      <c r="A2506" t="s">
        <v>111</v>
      </c>
      <c r="B2506" t="s">
        <v>65</v>
      </c>
      <c r="C2506">
        <v>25</v>
      </c>
      <c r="D2506">
        <v>3552</v>
      </c>
      <c r="E2506">
        <v>3552</v>
      </c>
      <c r="F2506" s="1">
        <f>(Tabla9[[#This Row],[Best]]-Tabla9[[#This Row],[Bks]])/Tabla9[[#This Row],[Bks]]*100</f>
        <v>0</v>
      </c>
      <c r="G2506">
        <v>3552</v>
      </c>
      <c r="H2506" s="1">
        <f>(Tabla9[[#This Row],[Avg]]-Tabla9[[#This Row],[Bks]])/Tabla9[[#This Row],[Bks]]*100</f>
        <v>0</v>
      </c>
      <c r="I2506" s="1">
        <v>4132</v>
      </c>
      <c r="J2506">
        <v>4192.5</v>
      </c>
      <c r="K2506">
        <v>13215.072</v>
      </c>
      <c r="L2506">
        <v>150.50280000000001</v>
      </c>
      <c r="M2506">
        <v>256.2</v>
      </c>
      <c r="N2506">
        <v>202.3</v>
      </c>
    </row>
    <row r="2507" spans="1:14" x14ac:dyDescent="0.2">
      <c r="A2507" t="s">
        <v>111</v>
      </c>
      <c r="B2507" t="s">
        <v>65</v>
      </c>
      <c r="C2507">
        <v>26</v>
      </c>
      <c r="D2507">
        <v>3367</v>
      </c>
      <c r="E2507">
        <v>3367</v>
      </c>
      <c r="F2507" s="1">
        <f>(Tabla9[[#This Row],[Best]]-Tabla9[[#This Row],[Bks]])/Tabla9[[#This Row],[Bks]]*100</f>
        <v>0</v>
      </c>
      <c r="G2507">
        <v>3367</v>
      </c>
      <c r="H2507" s="1">
        <f>(Tabla9[[#This Row],[Avg]]-Tabla9[[#This Row],[Bks]])/Tabla9[[#This Row],[Bks]]*100</f>
        <v>0</v>
      </c>
      <c r="I2507" s="1">
        <v>3917</v>
      </c>
      <c r="J2507">
        <v>3966.2</v>
      </c>
      <c r="K2507">
        <v>11890.458999999901</v>
      </c>
      <c r="L2507">
        <v>150.49610000000001</v>
      </c>
      <c r="M2507">
        <v>347</v>
      </c>
      <c r="N2507">
        <v>167.4</v>
      </c>
    </row>
    <row r="2508" spans="1:14" x14ac:dyDescent="0.2">
      <c r="A2508" t="s">
        <v>111</v>
      </c>
      <c r="B2508" t="s">
        <v>65</v>
      </c>
      <c r="C2508">
        <v>27</v>
      </c>
      <c r="D2508">
        <v>3458</v>
      </c>
      <c r="E2508">
        <v>3458</v>
      </c>
      <c r="F2508" s="1">
        <f>(Tabla9[[#This Row],[Best]]-Tabla9[[#This Row],[Bks]])/Tabla9[[#This Row],[Bks]]*100</f>
        <v>0</v>
      </c>
      <c r="G2508">
        <v>3458</v>
      </c>
      <c r="H2508" s="1">
        <f>(Tabla9[[#This Row],[Avg]]-Tabla9[[#This Row],[Bks]])/Tabla9[[#This Row],[Bks]]*100</f>
        <v>0</v>
      </c>
      <c r="I2508" s="1">
        <v>4029</v>
      </c>
      <c r="J2508">
        <v>4084.9</v>
      </c>
      <c r="K2508">
        <v>12683.369999999901</v>
      </c>
      <c r="L2508">
        <v>150.29589999999999</v>
      </c>
      <c r="M2508">
        <v>292.3</v>
      </c>
      <c r="N2508">
        <v>194.7</v>
      </c>
    </row>
    <row r="2509" spans="1:14" x14ac:dyDescent="0.2">
      <c r="A2509" t="s">
        <v>111</v>
      </c>
      <c r="B2509" t="s">
        <v>65</v>
      </c>
      <c r="C2509">
        <v>28</v>
      </c>
      <c r="D2509">
        <v>3391</v>
      </c>
      <c r="E2509">
        <v>3391</v>
      </c>
      <c r="F2509" s="1">
        <f>(Tabla9[[#This Row],[Best]]-Tabla9[[#This Row],[Bks]])/Tabla9[[#This Row],[Bks]]*100</f>
        <v>0</v>
      </c>
      <c r="G2509">
        <v>3391</v>
      </c>
      <c r="H2509" s="1">
        <f>(Tabla9[[#This Row],[Avg]]-Tabla9[[#This Row],[Bks]])/Tabla9[[#This Row],[Bks]]*100</f>
        <v>0</v>
      </c>
      <c r="I2509" s="1">
        <v>3944</v>
      </c>
      <c r="J2509">
        <v>3975.7</v>
      </c>
      <c r="K2509">
        <v>11395.746999999999</v>
      </c>
      <c r="L2509">
        <v>150.3237</v>
      </c>
      <c r="M2509">
        <v>301.89999999999998</v>
      </c>
      <c r="N2509">
        <v>195.9</v>
      </c>
    </row>
    <row r="2510" spans="1:14" x14ac:dyDescent="0.2">
      <c r="A2510" t="s">
        <v>111</v>
      </c>
      <c r="B2510" t="s">
        <v>65</v>
      </c>
      <c r="C2510">
        <v>29</v>
      </c>
      <c r="D2510">
        <v>3207</v>
      </c>
      <c r="E2510">
        <v>3207</v>
      </c>
      <c r="F2510" s="1">
        <f>(Tabla9[[#This Row],[Best]]-Tabla9[[#This Row],[Bks]])/Tabla9[[#This Row],[Bks]]*100</f>
        <v>0</v>
      </c>
      <c r="G2510">
        <v>3207</v>
      </c>
      <c r="H2510" s="1">
        <f>(Tabla9[[#This Row],[Avg]]-Tabla9[[#This Row],[Bks]])/Tabla9[[#This Row],[Bks]]*100</f>
        <v>0</v>
      </c>
      <c r="I2510" s="1">
        <v>3748</v>
      </c>
      <c r="J2510">
        <v>3772.8</v>
      </c>
      <c r="K2510">
        <v>10939.284</v>
      </c>
      <c r="L2510">
        <v>150.18119999999999</v>
      </c>
      <c r="M2510">
        <v>381.7</v>
      </c>
      <c r="N2510">
        <v>203.5</v>
      </c>
    </row>
    <row r="2511" spans="1:14" x14ac:dyDescent="0.2">
      <c r="A2511" t="s">
        <v>111</v>
      </c>
      <c r="B2511" t="s">
        <v>65</v>
      </c>
      <c r="C2511">
        <v>30</v>
      </c>
      <c r="D2511">
        <v>3138</v>
      </c>
      <c r="E2511">
        <v>3138</v>
      </c>
      <c r="F2511" s="1">
        <f>(Tabla9[[#This Row],[Best]]-Tabla9[[#This Row],[Bks]])/Tabla9[[#This Row],[Bks]]*100</f>
        <v>0</v>
      </c>
      <c r="G2511">
        <v>3138</v>
      </c>
      <c r="H2511" s="1">
        <f>(Tabla9[[#This Row],[Avg]]-Tabla9[[#This Row],[Bks]])/Tabla9[[#This Row],[Bks]]*100</f>
        <v>0</v>
      </c>
      <c r="I2511" s="1">
        <v>3669</v>
      </c>
      <c r="J2511">
        <v>3690.3</v>
      </c>
      <c r="K2511">
        <v>11521.675999999999</v>
      </c>
      <c r="L2511">
        <v>150.5248</v>
      </c>
      <c r="M2511">
        <v>346.7</v>
      </c>
      <c r="N2511">
        <v>177.1</v>
      </c>
    </row>
    <row r="2512" spans="1:14" x14ac:dyDescent="0.2">
      <c r="A2512" t="s">
        <v>111</v>
      </c>
      <c r="B2512" t="s">
        <v>65</v>
      </c>
      <c r="C2512">
        <v>31</v>
      </c>
      <c r="D2512">
        <v>3189</v>
      </c>
      <c r="E2512">
        <v>3189</v>
      </c>
      <c r="F2512" s="1">
        <f>(Tabla9[[#This Row],[Best]]-Tabla9[[#This Row],[Bks]])/Tabla9[[#This Row],[Bks]]*100</f>
        <v>0</v>
      </c>
      <c r="G2512">
        <v>3189.2</v>
      </c>
      <c r="H2512" s="1">
        <f>(Tabla9[[#This Row],[Avg]]-Tabla9[[#This Row],[Bks]])/Tabla9[[#This Row],[Bks]]*100</f>
        <v>6.2715584822771436E-3</v>
      </c>
      <c r="I2512" s="1">
        <v>3713</v>
      </c>
      <c r="J2512">
        <v>3741.8</v>
      </c>
      <c r="K2512">
        <v>10487.244000000001</v>
      </c>
      <c r="L2512">
        <v>150.37280000000001</v>
      </c>
      <c r="M2512">
        <v>381</v>
      </c>
      <c r="N2512">
        <v>174.6</v>
      </c>
    </row>
    <row r="2513" spans="1:14" x14ac:dyDescent="0.2">
      <c r="A2513" t="s">
        <v>111</v>
      </c>
      <c r="B2513" t="s">
        <v>65</v>
      </c>
      <c r="C2513">
        <v>32</v>
      </c>
      <c r="D2513">
        <v>3466</v>
      </c>
      <c r="E2513">
        <v>3466</v>
      </c>
      <c r="F2513" s="1">
        <f>(Tabla9[[#This Row],[Best]]-Tabla9[[#This Row],[Bks]])/Tabla9[[#This Row],[Bks]]*100</f>
        <v>0</v>
      </c>
      <c r="G2513">
        <v>3466</v>
      </c>
      <c r="H2513" s="1">
        <f>(Tabla9[[#This Row],[Avg]]-Tabla9[[#This Row],[Bks]])/Tabla9[[#This Row],[Bks]]*100</f>
        <v>0</v>
      </c>
      <c r="I2513" s="1">
        <v>4039</v>
      </c>
      <c r="J2513">
        <v>4072.2</v>
      </c>
      <c r="K2513">
        <v>12218.901</v>
      </c>
      <c r="L2513">
        <v>150.2628</v>
      </c>
      <c r="M2513">
        <v>287.3</v>
      </c>
      <c r="N2513">
        <v>191.8</v>
      </c>
    </row>
    <row r="2514" spans="1:14" x14ac:dyDescent="0.2">
      <c r="A2514" t="s">
        <v>111</v>
      </c>
      <c r="B2514" t="s">
        <v>65</v>
      </c>
      <c r="C2514">
        <v>33</v>
      </c>
      <c r="D2514">
        <v>3548</v>
      </c>
      <c r="E2514">
        <v>3548</v>
      </c>
      <c r="F2514" s="1">
        <f>(Tabla9[[#This Row],[Best]]-Tabla9[[#This Row],[Bks]])/Tabla9[[#This Row],[Bks]]*100</f>
        <v>0</v>
      </c>
      <c r="G2514">
        <v>3548</v>
      </c>
      <c r="H2514" s="1">
        <f>(Tabla9[[#This Row],[Avg]]-Tabla9[[#This Row],[Bks]])/Tabla9[[#This Row],[Bks]]*100</f>
        <v>0</v>
      </c>
      <c r="I2514" s="1">
        <v>4123</v>
      </c>
      <c r="J2514">
        <v>4172.3</v>
      </c>
      <c r="K2514">
        <v>13011.904</v>
      </c>
      <c r="L2514">
        <v>150.4128</v>
      </c>
      <c r="M2514">
        <v>271.5</v>
      </c>
      <c r="N2514">
        <v>196.7</v>
      </c>
    </row>
    <row r="2515" spans="1:14" x14ac:dyDescent="0.2">
      <c r="A2515" t="s">
        <v>111</v>
      </c>
      <c r="B2515" t="s">
        <v>65</v>
      </c>
      <c r="C2515">
        <v>34</v>
      </c>
      <c r="D2515">
        <v>3377</v>
      </c>
      <c r="E2515">
        <v>3377</v>
      </c>
      <c r="F2515" s="1">
        <f>(Tabla9[[#This Row],[Best]]-Tabla9[[#This Row],[Bks]])/Tabla9[[#This Row],[Bks]]*100</f>
        <v>0</v>
      </c>
      <c r="G2515">
        <v>3377</v>
      </c>
      <c r="H2515" s="1">
        <f>(Tabla9[[#This Row],[Avg]]-Tabla9[[#This Row],[Bks]])/Tabla9[[#This Row],[Bks]]*100</f>
        <v>0</v>
      </c>
      <c r="I2515" s="1">
        <v>3956</v>
      </c>
      <c r="J2515">
        <v>3992.4</v>
      </c>
      <c r="K2515">
        <v>11377.208999999901</v>
      </c>
      <c r="L2515">
        <v>150.2784</v>
      </c>
      <c r="M2515">
        <v>309.2</v>
      </c>
      <c r="N2515">
        <v>197</v>
      </c>
    </row>
    <row r="2516" spans="1:14" x14ac:dyDescent="0.2">
      <c r="A2516" t="s">
        <v>111</v>
      </c>
      <c r="B2516" t="s">
        <v>65</v>
      </c>
      <c r="C2516">
        <v>35</v>
      </c>
      <c r="D2516">
        <v>3387</v>
      </c>
      <c r="E2516">
        <v>3389</v>
      </c>
      <c r="F2516" s="1">
        <f>(Tabla9[[#This Row],[Best]]-Tabla9[[#This Row],[Bks]])/Tabla9[[#This Row],[Bks]]*100</f>
        <v>5.9049306170652495E-2</v>
      </c>
      <c r="G2516">
        <v>3389</v>
      </c>
      <c r="H2516" s="1">
        <f>(Tabla9[[#This Row],[Avg]]-Tabla9[[#This Row],[Bks]])/Tabla9[[#This Row],[Bks]]*100</f>
        <v>5.9049306170652495E-2</v>
      </c>
      <c r="I2516" s="1">
        <v>3952</v>
      </c>
      <c r="J2516">
        <v>3993.2</v>
      </c>
      <c r="K2516">
        <v>11963.06</v>
      </c>
      <c r="L2516">
        <v>150.24959999999999</v>
      </c>
      <c r="M2516">
        <v>303.2</v>
      </c>
      <c r="N2516">
        <v>194.5</v>
      </c>
    </row>
    <row r="2517" spans="1:14" x14ac:dyDescent="0.2">
      <c r="A2517" t="s">
        <v>111</v>
      </c>
      <c r="B2517" t="s">
        <v>65</v>
      </c>
      <c r="C2517">
        <v>36</v>
      </c>
      <c r="D2517">
        <v>3389</v>
      </c>
      <c r="E2517">
        <v>3389</v>
      </c>
      <c r="F2517" s="1">
        <f>(Tabla9[[#This Row],[Best]]-Tabla9[[#This Row],[Bks]])/Tabla9[[#This Row],[Bks]]*100</f>
        <v>0</v>
      </c>
      <c r="G2517">
        <v>3389.7</v>
      </c>
      <c r="H2517" s="1">
        <f>(Tabla9[[#This Row],[Avg]]-Tabla9[[#This Row],[Bks]])/Tabla9[[#This Row],[Bks]]*100</f>
        <v>2.065506048981464E-2</v>
      </c>
      <c r="I2517" s="1">
        <v>3914</v>
      </c>
      <c r="J2517">
        <v>3978.5</v>
      </c>
      <c r="K2517">
        <v>11802.299000000001</v>
      </c>
      <c r="L2517">
        <v>150.27809999999999</v>
      </c>
      <c r="M2517">
        <v>355.5</v>
      </c>
      <c r="N2517">
        <v>169.5</v>
      </c>
    </row>
    <row r="2518" spans="1:14" x14ac:dyDescent="0.2">
      <c r="A2518" t="s">
        <v>111</v>
      </c>
      <c r="B2518" t="s">
        <v>65</v>
      </c>
      <c r="C2518">
        <v>37</v>
      </c>
      <c r="D2518">
        <v>3567</v>
      </c>
      <c r="E2518">
        <v>3567</v>
      </c>
      <c r="F2518" s="1">
        <f>(Tabla9[[#This Row],[Best]]-Tabla9[[#This Row],[Bks]])/Tabla9[[#This Row],[Bks]]*100</f>
        <v>0</v>
      </c>
      <c r="G2518">
        <v>3567</v>
      </c>
      <c r="H2518" s="1">
        <f>(Tabla9[[#This Row],[Avg]]-Tabla9[[#This Row],[Bks]])/Tabla9[[#This Row],[Bks]]*100</f>
        <v>0</v>
      </c>
      <c r="I2518" s="1">
        <v>4145</v>
      </c>
      <c r="J2518">
        <v>4192.8999999999996</v>
      </c>
      <c r="K2518">
        <v>12709.397000000001</v>
      </c>
      <c r="L2518">
        <v>150.4289</v>
      </c>
      <c r="M2518">
        <v>254.9</v>
      </c>
      <c r="N2518">
        <v>198.4</v>
      </c>
    </row>
    <row r="2519" spans="1:14" x14ac:dyDescent="0.2">
      <c r="A2519" t="s">
        <v>111</v>
      </c>
      <c r="B2519" t="s">
        <v>65</v>
      </c>
      <c r="C2519">
        <v>38</v>
      </c>
      <c r="D2519">
        <v>3521</v>
      </c>
      <c r="E2519">
        <v>3521</v>
      </c>
      <c r="F2519" s="1">
        <f>(Tabla9[[#This Row],[Best]]-Tabla9[[#This Row],[Bks]])/Tabla9[[#This Row],[Bks]]*100</f>
        <v>0</v>
      </c>
      <c r="G2519">
        <v>3521</v>
      </c>
      <c r="H2519" s="1">
        <f>(Tabla9[[#This Row],[Avg]]-Tabla9[[#This Row],[Bks]])/Tabla9[[#This Row],[Bks]]*100</f>
        <v>0</v>
      </c>
      <c r="I2519" s="1">
        <v>4106</v>
      </c>
      <c r="J2519">
        <v>4144.8</v>
      </c>
      <c r="K2519">
        <v>13155.398999999999</v>
      </c>
      <c r="L2519">
        <v>150.32319999999899</v>
      </c>
      <c r="M2519">
        <v>281.60000000000002</v>
      </c>
      <c r="N2519">
        <v>191.4</v>
      </c>
    </row>
    <row r="2520" spans="1:14" x14ac:dyDescent="0.2">
      <c r="A2520" t="s">
        <v>111</v>
      </c>
      <c r="B2520" t="s">
        <v>65</v>
      </c>
      <c r="C2520">
        <v>39</v>
      </c>
      <c r="D2520">
        <v>3313</v>
      </c>
      <c r="E2520">
        <v>3313</v>
      </c>
      <c r="F2520" s="1">
        <f>(Tabla9[[#This Row],[Best]]-Tabla9[[#This Row],[Bks]])/Tabla9[[#This Row],[Bks]]*100</f>
        <v>0</v>
      </c>
      <c r="G2520">
        <v>3313</v>
      </c>
      <c r="H2520" s="1">
        <f>(Tabla9[[#This Row],[Avg]]-Tabla9[[#This Row],[Bks]])/Tabla9[[#This Row],[Bks]]*100</f>
        <v>0</v>
      </c>
      <c r="I2520" s="1">
        <v>3886</v>
      </c>
      <c r="J2520">
        <v>3915.3</v>
      </c>
      <c r="K2520">
        <v>12355.115</v>
      </c>
      <c r="L2520">
        <v>150.22800000000001</v>
      </c>
      <c r="M2520">
        <v>288.89999999999998</v>
      </c>
      <c r="N2520">
        <v>177</v>
      </c>
    </row>
    <row r="2521" spans="1:14" x14ac:dyDescent="0.2">
      <c r="A2521" t="s">
        <v>111</v>
      </c>
      <c r="B2521" t="s">
        <v>65</v>
      </c>
      <c r="C2521">
        <v>40</v>
      </c>
      <c r="D2521">
        <v>3173</v>
      </c>
      <c r="E2521">
        <v>3173</v>
      </c>
      <c r="F2521" s="1">
        <f>(Tabla9[[#This Row],[Best]]-Tabla9[[#This Row],[Bks]])/Tabla9[[#This Row],[Bks]]*100</f>
        <v>0</v>
      </c>
      <c r="G2521">
        <v>3173</v>
      </c>
      <c r="H2521" s="1">
        <f>(Tabla9[[#This Row],[Avg]]-Tabla9[[#This Row],[Bks]])/Tabla9[[#This Row],[Bks]]*100</f>
        <v>0</v>
      </c>
      <c r="I2521" s="1">
        <v>3712</v>
      </c>
      <c r="J2521">
        <v>3736.8</v>
      </c>
      <c r="K2521">
        <v>10758.112999999999</v>
      </c>
      <c r="L2521">
        <v>150.34440000000001</v>
      </c>
      <c r="M2521">
        <v>380</v>
      </c>
      <c r="N2521">
        <v>168.4</v>
      </c>
    </row>
    <row r="2522" spans="1:14" x14ac:dyDescent="0.2">
      <c r="A2522" t="s">
        <v>111</v>
      </c>
      <c r="B2522" t="s">
        <v>65</v>
      </c>
      <c r="C2522">
        <v>41</v>
      </c>
      <c r="D2522">
        <v>3345</v>
      </c>
      <c r="E2522">
        <v>3345</v>
      </c>
      <c r="F2522" s="1">
        <f>(Tabla9[[#This Row],[Best]]-Tabla9[[#This Row],[Bks]])/Tabla9[[#This Row],[Bks]]*100</f>
        <v>0</v>
      </c>
      <c r="G2522">
        <v>3345</v>
      </c>
      <c r="H2522" s="1">
        <f>(Tabla9[[#This Row],[Avg]]-Tabla9[[#This Row],[Bks]])/Tabla9[[#This Row],[Bks]]*100</f>
        <v>0</v>
      </c>
      <c r="I2522" s="1">
        <v>3886</v>
      </c>
      <c r="J2522">
        <v>3926</v>
      </c>
      <c r="K2522">
        <v>12164.186</v>
      </c>
      <c r="L2522">
        <v>150.30770000000001</v>
      </c>
      <c r="M2522">
        <v>301.3</v>
      </c>
      <c r="N2522">
        <v>180.2</v>
      </c>
    </row>
    <row r="2523" spans="1:14" x14ac:dyDescent="0.2">
      <c r="A2523" t="s">
        <v>111</v>
      </c>
      <c r="B2523" t="s">
        <v>65</v>
      </c>
      <c r="C2523">
        <v>42</v>
      </c>
      <c r="D2523">
        <v>3386</v>
      </c>
      <c r="E2523">
        <v>3386</v>
      </c>
      <c r="F2523" s="1">
        <f>(Tabla9[[#This Row],[Best]]-Tabla9[[#This Row],[Bks]])/Tabla9[[#This Row],[Bks]]*100</f>
        <v>0</v>
      </c>
      <c r="G2523">
        <v>3386</v>
      </c>
      <c r="H2523" s="1">
        <f>(Tabla9[[#This Row],[Avg]]-Tabla9[[#This Row],[Bks]])/Tabla9[[#This Row],[Bks]]*100</f>
        <v>0</v>
      </c>
      <c r="I2523" s="1">
        <v>3915</v>
      </c>
      <c r="J2523">
        <v>3982.9</v>
      </c>
      <c r="K2523">
        <v>11772.221</v>
      </c>
      <c r="L2523">
        <v>150.5188</v>
      </c>
      <c r="M2523">
        <v>284</v>
      </c>
      <c r="N2523">
        <v>195.6</v>
      </c>
    </row>
    <row r="2524" spans="1:14" x14ac:dyDescent="0.2">
      <c r="A2524" t="s">
        <v>111</v>
      </c>
      <c r="B2524" t="s">
        <v>65</v>
      </c>
      <c r="C2524">
        <v>43</v>
      </c>
      <c r="D2524">
        <v>3306</v>
      </c>
      <c r="E2524">
        <v>3306</v>
      </c>
      <c r="F2524" s="1">
        <f>(Tabla9[[#This Row],[Best]]-Tabla9[[#This Row],[Bks]])/Tabla9[[#This Row],[Bks]]*100</f>
        <v>0</v>
      </c>
      <c r="G2524">
        <v>3306</v>
      </c>
      <c r="H2524" s="1">
        <f>(Tabla9[[#This Row],[Avg]]-Tabla9[[#This Row],[Bks]])/Tabla9[[#This Row],[Bks]]*100</f>
        <v>0</v>
      </c>
      <c r="I2524" s="1">
        <v>3898</v>
      </c>
      <c r="J2524">
        <v>3920.4</v>
      </c>
      <c r="K2524">
        <v>12064.789000000001</v>
      </c>
      <c r="L2524">
        <v>150.2893</v>
      </c>
      <c r="M2524">
        <v>321.39999999999998</v>
      </c>
      <c r="N2524">
        <v>203.6</v>
      </c>
    </row>
    <row r="2525" spans="1:14" x14ac:dyDescent="0.2">
      <c r="A2525" t="s">
        <v>111</v>
      </c>
      <c r="B2525" t="s">
        <v>65</v>
      </c>
      <c r="C2525">
        <v>44</v>
      </c>
      <c r="D2525">
        <v>3496</v>
      </c>
      <c r="E2525">
        <v>3496</v>
      </c>
      <c r="F2525" s="1">
        <f>(Tabla9[[#This Row],[Best]]-Tabla9[[#This Row],[Bks]])/Tabla9[[#This Row],[Bks]]*100</f>
        <v>0</v>
      </c>
      <c r="G2525">
        <v>3496</v>
      </c>
      <c r="H2525" s="1">
        <f>(Tabla9[[#This Row],[Avg]]-Tabla9[[#This Row],[Bks]])/Tabla9[[#This Row],[Bks]]*100</f>
        <v>0</v>
      </c>
      <c r="I2525" s="1">
        <v>4092</v>
      </c>
      <c r="J2525">
        <v>4120.7</v>
      </c>
      <c r="K2525">
        <v>12256.231</v>
      </c>
      <c r="L2525">
        <v>150.3827</v>
      </c>
      <c r="M2525">
        <v>289.2</v>
      </c>
      <c r="N2525">
        <v>192.5</v>
      </c>
    </row>
    <row r="2526" spans="1:14" x14ac:dyDescent="0.2">
      <c r="A2526" t="s">
        <v>111</v>
      </c>
      <c r="B2526" t="s">
        <v>65</v>
      </c>
      <c r="C2526">
        <v>45</v>
      </c>
      <c r="D2526">
        <v>3471</v>
      </c>
      <c r="E2526">
        <v>3471</v>
      </c>
      <c r="F2526" s="1">
        <f>(Tabla9[[#This Row],[Best]]-Tabla9[[#This Row],[Bks]])/Tabla9[[#This Row],[Bks]]*100</f>
        <v>0</v>
      </c>
      <c r="G2526">
        <v>3471</v>
      </c>
      <c r="H2526" s="1">
        <f>(Tabla9[[#This Row],[Avg]]-Tabla9[[#This Row],[Bks]])/Tabla9[[#This Row],[Bks]]*100</f>
        <v>0</v>
      </c>
      <c r="I2526" s="1">
        <v>4007</v>
      </c>
      <c r="J2526">
        <v>4080.7</v>
      </c>
      <c r="K2526">
        <v>12619.474</v>
      </c>
      <c r="L2526">
        <v>150.42269999999999</v>
      </c>
      <c r="M2526">
        <v>319.5</v>
      </c>
      <c r="N2526">
        <v>190.9</v>
      </c>
    </row>
    <row r="2527" spans="1:14" x14ac:dyDescent="0.2">
      <c r="A2527" t="s">
        <v>111</v>
      </c>
      <c r="B2527" t="s">
        <v>65</v>
      </c>
      <c r="C2527">
        <v>46</v>
      </c>
      <c r="D2527">
        <v>3285</v>
      </c>
      <c r="E2527">
        <v>3285</v>
      </c>
      <c r="F2527" s="1">
        <f>(Tabla9[[#This Row],[Best]]-Tabla9[[#This Row],[Bks]])/Tabla9[[#This Row],[Bks]]*100</f>
        <v>0</v>
      </c>
      <c r="G2527">
        <v>3285</v>
      </c>
      <c r="H2527" s="1">
        <f>(Tabla9[[#This Row],[Avg]]-Tabla9[[#This Row],[Bks]])/Tabla9[[#This Row],[Bks]]*100</f>
        <v>0</v>
      </c>
      <c r="I2527" s="1">
        <v>3826</v>
      </c>
      <c r="J2527">
        <v>3871.9</v>
      </c>
      <c r="K2527">
        <v>12090.735000000001</v>
      </c>
      <c r="L2527">
        <v>150.29169999999999</v>
      </c>
      <c r="M2527">
        <v>358.7</v>
      </c>
      <c r="N2527">
        <v>185.9</v>
      </c>
    </row>
    <row r="2528" spans="1:14" x14ac:dyDescent="0.2">
      <c r="A2528" t="s">
        <v>111</v>
      </c>
      <c r="B2528" t="s">
        <v>65</v>
      </c>
      <c r="C2528">
        <v>47</v>
      </c>
      <c r="D2528">
        <v>3219</v>
      </c>
      <c r="E2528">
        <v>3219</v>
      </c>
      <c r="F2528" s="1">
        <f>(Tabla9[[#This Row],[Best]]-Tabla9[[#This Row],[Bks]])/Tabla9[[#This Row],[Bks]]*100</f>
        <v>0</v>
      </c>
      <c r="G2528">
        <v>3219.3</v>
      </c>
      <c r="H2528" s="1">
        <f>(Tabla9[[#This Row],[Avg]]-Tabla9[[#This Row],[Bks]])/Tabla9[[#This Row],[Bks]]*100</f>
        <v>9.3196644920839362E-3</v>
      </c>
      <c r="I2528" s="1">
        <v>3693</v>
      </c>
      <c r="J2528">
        <v>3784.1</v>
      </c>
      <c r="K2528">
        <v>11359.0289999999</v>
      </c>
      <c r="L2528">
        <v>150.25110000000001</v>
      </c>
      <c r="M2528">
        <v>354.5</v>
      </c>
      <c r="N2528">
        <v>185.4</v>
      </c>
    </row>
    <row r="2529" spans="1:14" x14ac:dyDescent="0.2">
      <c r="A2529" t="s">
        <v>111</v>
      </c>
      <c r="B2529" t="s">
        <v>65</v>
      </c>
      <c r="C2529">
        <v>48</v>
      </c>
      <c r="D2529">
        <v>3478</v>
      </c>
      <c r="E2529">
        <v>3478</v>
      </c>
      <c r="F2529" s="1">
        <f>(Tabla9[[#This Row],[Best]]-Tabla9[[#This Row],[Bks]])/Tabla9[[#This Row],[Bks]]*100</f>
        <v>0</v>
      </c>
      <c r="G2529">
        <v>3478</v>
      </c>
      <c r="H2529" s="1">
        <f>(Tabla9[[#This Row],[Avg]]-Tabla9[[#This Row],[Bks]])/Tabla9[[#This Row],[Bks]]*100</f>
        <v>0</v>
      </c>
      <c r="I2529" s="1">
        <v>4049</v>
      </c>
      <c r="J2529">
        <v>4088.1</v>
      </c>
      <c r="K2529">
        <v>12161.236000000001</v>
      </c>
      <c r="L2529">
        <v>150.4538</v>
      </c>
      <c r="M2529">
        <v>315.5</v>
      </c>
      <c r="N2529">
        <v>200.9</v>
      </c>
    </row>
    <row r="2530" spans="1:14" x14ac:dyDescent="0.2">
      <c r="A2530" t="s">
        <v>111</v>
      </c>
      <c r="B2530" t="s">
        <v>65</v>
      </c>
      <c r="C2530">
        <v>49</v>
      </c>
      <c r="D2530">
        <v>3487</v>
      </c>
      <c r="E2530">
        <v>3487</v>
      </c>
      <c r="F2530" s="1">
        <f>(Tabla9[[#This Row],[Best]]-Tabla9[[#This Row],[Bks]])/Tabla9[[#This Row],[Bks]]*100</f>
        <v>0</v>
      </c>
      <c r="G2530">
        <v>3487</v>
      </c>
      <c r="H2530" s="1">
        <f>(Tabla9[[#This Row],[Avg]]-Tabla9[[#This Row],[Bks]])/Tabla9[[#This Row],[Bks]]*100</f>
        <v>0</v>
      </c>
      <c r="I2530" s="1">
        <v>4073</v>
      </c>
      <c r="J2530">
        <v>4113.5</v>
      </c>
      <c r="K2530">
        <v>12358.789999999901</v>
      </c>
      <c r="L2530">
        <v>150.2971</v>
      </c>
      <c r="M2530">
        <v>298.39999999999998</v>
      </c>
      <c r="N2530">
        <v>182.8</v>
      </c>
    </row>
    <row r="2531" spans="1:14" x14ac:dyDescent="0.2">
      <c r="A2531" t="s">
        <v>111</v>
      </c>
      <c r="B2531" t="s">
        <v>65</v>
      </c>
      <c r="C2531">
        <v>50</v>
      </c>
      <c r="D2531">
        <v>3464</v>
      </c>
      <c r="E2531">
        <v>3464</v>
      </c>
      <c r="F2531" s="1">
        <f>(Tabla9[[#This Row],[Best]]-Tabla9[[#This Row],[Bks]])/Tabla9[[#This Row],[Bks]]*100</f>
        <v>0</v>
      </c>
      <c r="G2531">
        <v>3464</v>
      </c>
      <c r="H2531" s="1">
        <f>(Tabla9[[#This Row],[Avg]]-Tabla9[[#This Row],[Bks]])/Tabla9[[#This Row],[Bks]]*100</f>
        <v>0</v>
      </c>
      <c r="I2531" s="1">
        <v>4061</v>
      </c>
      <c r="J2531">
        <v>4081.6</v>
      </c>
      <c r="K2531">
        <v>11813.05</v>
      </c>
      <c r="L2531">
        <v>150.34790000000001</v>
      </c>
      <c r="M2531">
        <v>274.3</v>
      </c>
      <c r="N2531">
        <v>207.2</v>
      </c>
    </row>
    <row r="2532" spans="1:14" x14ac:dyDescent="0.2">
      <c r="A2532" t="s">
        <v>111</v>
      </c>
      <c r="B2532" t="s">
        <v>65</v>
      </c>
      <c r="C2532">
        <v>51</v>
      </c>
      <c r="D2532">
        <v>3271</v>
      </c>
      <c r="E2532">
        <v>3271</v>
      </c>
      <c r="F2532" s="1">
        <f>(Tabla9[[#This Row],[Best]]-Tabla9[[#This Row],[Bks]])/Tabla9[[#This Row],[Bks]]*100</f>
        <v>0</v>
      </c>
      <c r="G2532">
        <v>3271</v>
      </c>
      <c r="H2532" s="1">
        <f>(Tabla9[[#This Row],[Avg]]-Tabla9[[#This Row],[Bks]])/Tabla9[[#This Row],[Bks]]*100</f>
        <v>0</v>
      </c>
      <c r="I2532" s="1">
        <v>3805</v>
      </c>
      <c r="J2532">
        <v>3846.1</v>
      </c>
      <c r="K2532">
        <v>11039.236999999999</v>
      </c>
      <c r="L2532">
        <v>150.14779999999999</v>
      </c>
      <c r="M2532">
        <v>377.3</v>
      </c>
      <c r="N2532">
        <v>175.3</v>
      </c>
    </row>
    <row r="2533" spans="1:14" x14ac:dyDescent="0.2">
      <c r="A2533" t="s">
        <v>111</v>
      </c>
      <c r="B2533" t="s">
        <v>65</v>
      </c>
      <c r="C2533">
        <v>52</v>
      </c>
      <c r="D2533">
        <v>3227</v>
      </c>
      <c r="E2533">
        <v>3227</v>
      </c>
      <c r="F2533" s="1">
        <f>(Tabla9[[#This Row],[Best]]-Tabla9[[#This Row],[Bks]])/Tabla9[[#This Row],[Bks]]*100</f>
        <v>0</v>
      </c>
      <c r="G2533">
        <v>3227</v>
      </c>
      <c r="H2533" s="1">
        <f>(Tabla9[[#This Row],[Avg]]-Tabla9[[#This Row],[Bks]])/Tabla9[[#This Row],[Bks]]*100</f>
        <v>0</v>
      </c>
      <c r="I2533" s="1">
        <v>3707</v>
      </c>
      <c r="J2533">
        <v>3771.9</v>
      </c>
      <c r="K2533">
        <v>11675.159</v>
      </c>
      <c r="L2533">
        <v>150.34710000000001</v>
      </c>
      <c r="M2533">
        <v>302.89999999999998</v>
      </c>
      <c r="N2533">
        <v>173.9</v>
      </c>
    </row>
    <row r="2534" spans="1:14" x14ac:dyDescent="0.2">
      <c r="A2534" t="s">
        <v>111</v>
      </c>
      <c r="B2534" t="s">
        <v>65</v>
      </c>
      <c r="C2534">
        <v>53</v>
      </c>
      <c r="D2534">
        <v>3410</v>
      </c>
      <c r="E2534">
        <v>3410</v>
      </c>
      <c r="F2534" s="1">
        <f>(Tabla9[[#This Row],[Best]]-Tabla9[[#This Row],[Bks]])/Tabla9[[#This Row],[Bks]]*100</f>
        <v>0</v>
      </c>
      <c r="G2534">
        <v>3410</v>
      </c>
      <c r="H2534" s="1">
        <f>(Tabla9[[#This Row],[Avg]]-Tabla9[[#This Row],[Bks]])/Tabla9[[#This Row],[Bks]]*100</f>
        <v>0</v>
      </c>
      <c r="I2534" s="1">
        <v>3972</v>
      </c>
      <c r="J2534">
        <v>4012.1</v>
      </c>
      <c r="K2534">
        <v>11509.078</v>
      </c>
      <c r="L2534">
        <v>150.41200000000001</v>
      </c>
      <c r="M2534">
        <v>333.4</v>
      </c>
      <c r="N2534">
        <v>172.6</v>
      </c>
    </row>
    <row r="2535" spans="1:14" x14ac:dyDescent="0.2">
      <c r="A2535" t="s">
        <v>111</v>
      </c>
      <c r="B2535" t="s">
        <v>65</v>
      </c>
      <c r="C2535">
        <v>54</v>
      </c>
      <c r="D2535">
        <v>3263</v>
      </c>
      <c r="E2535">
        <v>3263</v>
      </c>
      <c r="F2535" s="1">
        <f>(Tabla9[[#This Row],[Best]]-Tabla9[[#This Row],[Bks]])/Tabla9[[#This Row],[Bks]]*100</f>
        <v>0</v>
      </c>
      <c r="G2535">
        <v>3263</v>
      </c>
      <c r="H2535" s="1">
        <f>(Tabla9[[#This Row],[Avg]]-Tabla9[[#This Row],[Bks]])/Tabla9[[#This Row],[Bks]]*100</f>
        <v>0</v>
      </c>
      <c r="I2535" s="1">
        <v>3813</v>
      </c>
      <c r="J2535">
        <v>3848.9</v>
      </c>
      <c r="K2535">
        <v>11437.407999999999</v>
      </c>
      <c r="L2535">
        <v>150.47460000000001</v>
      </c>
      <c r="M2535">
        <v>321.3</v>
      </c>
      <c r="N2535">
        <v>201.9</v>
      </c>
    </row>
    <row r="2536" spans="1:14" x14ac:dyDescent="0.2">
      <c r="A2536" t="s">
        <v>111</v>
      </c>
      <c r="B2536" t="s">
        <v>65</v>
      </c>
      <c r="C2536">
        <v>55</v>
      </c>
      <c r="D2536">
        <v>3600</v>
      </c>
      <c r="E2536">
        <v>3600</v>
      </c>
      <c r="F2536" s="1">
        <f>(Tabla9[[#This Row],[Best]]-Tabla9[[#This Row],[Bks]])/Tabla9[[#This Row],[Bks]]*100</f>
        <v>0</v>
      </c>
      <c r="G2536">
        <v>3600</v>
      </c>
      <c r="H2536" s="1">
        <f>(Tabla9[[#This Row],[Avg]]-Tabla9[[#This Row],[Bks]])/Tabla9[[#This Row],[Bks]]*100</f>
        <v>0</v>
      </c>
      <c r="I2536" s="1">
        <v>4240</v>
      </c>
      <c r="J2536">
        <v>4279.3</v>
      </c>
      <c r="K2536">
        <v>12930.144</v>
      </c>
      <c r="L2536">
        <v>150.4888</v>
      </c>
      <c r="M2536">
        <v>276.2</v>
      </c>
      <c r="N2536">
        <v>223.4</v>
      </c>
    </row>
    <row r="2537" spans="1:14" x14ac:dyDescent="0.2">
      <c r="A2537" t="s">
        <v>111</v>
      </c>
      <c r="B2537" t="s">
        <v>65</v>
      </c>
      <c r="C2537">
        <v>56</v>
      </c>
      <c r="D2537">
        <v>3580</v>
      </c>
      <c r="E2537">
        <v>3580</v>
      </c>
      <c r="F2537" s="1">
        <f>(Tabla9[[#This Row],[Best]]-Tabla9[[#This Row],[Bks]])/Tabla9[[#This Row],[Bks]]*100</f>
        <v>0</v>
      </c>
      <c r="G2537">
        <v>3580</v>
      </c>
      <c r="H2537" s="1">
        <f>(Tabla9[[#This Row],[Avg]]-Tabla9[[#This Row],[Bks]])/Tabla9[[#This Row],[Bks]]*100</f>
        <v>0</v>
      </c>
      <c r="I2537" s="1">
        <v>4201</v>
      </c>
      <c r="J2537">
        <v>4240</v>
      </c>
      <c r="K2537">
        <v>12415.795</v>
      </c>
      <c r="L2537">
        <v>150.35380000000001</v>
      </c>
      <c r="M2537">
        <v>290.2</v>
      </c>
      <c r="N2537">
        <v>211.3</v>
      </c>
    </row>
    <row r="2538" spans="1:14" x14ac:dyDescent="0.2">
      <c r="A2538" t="s">
        <v>111</v>
      </c>
      <c r="B2538" t="s">
        <v>65</v>
      </c>
      <c r="C2538">
        <v>57</v>
      </c>
      <c r="D2538">
        <v>3591</v>
      </c>
      <c r="E2538">
        <v>3591</v>
      </c>
      <c r="F2538" s="1">
        <f>(Tabla9[[#This Row],[Best]]-Tabla9[[#This Row],[Bks]])/Tabla9[[#This Row],[Bks]]*100</f>
        <v>0</v>
      </c>
      <c r="G2538">
        <v>3591</v>
      </c>
      <c r="H2538" s="1">
        <f>(Tabla9[[#This Row],[Avg]]-Tabla9[[#This Row],[Bks]])/Tabla9[[#This Row],[Bks]]*100</f>
        <v>0</v>
      </c>
      <c r="I2538" s="1">
        <v>4162</v>
      </c>
      <c r="J2538">
        <v>4234</v>
      </c>
      <c r="K2538">
        <v>12705.181</v>
      </c>
      <c r="L2538">
        <v>150.46459999999999</v>
      </c>
      <c r="M2538">
        <v>256.3</v>
      </c>
      <c r="N2538">
        <v>202.2</v>
      </c>
    </row>
    <row r="2539" spans="1:14" x14ac:dyDescent="0.2">
      <c r="A2539" t="s">
        <v>111</v>
      </c>
      <c r="B2539" t="s">
        <v>65</v>
      </c>
      <c r="C2539">
        <v>58</v>
      </c>
      <c r="D2539">
        <v>3518</v>
      </c>
      <c r="E2539">
        <v>3518</v>
      </c>
      <c r="F2539" s="1">
        <f>(Tabla9[[#This Row],[Best]]-Tabla9[[#This Row],[Bks]])/Tabla9[[#This Row],[Bks]]*100</f>
        <v>0</v>
      </c>
      <c r="G2539">
        <v>3518</v>
      </c>
      <c r="H2539" s="1">
        <f>(Tabla9[[#This Row],[Avg]]-Tabla9[[#This Row],[Bks]])/Tabla9[[#This Row],[Bks]]*100</f>
        <v>0</v>
      </c>
      <c r="I2539" s="1">
        <v>4079</v>
      </c>
      <c r="J2539">
        <v>4135.8</v>
      </c>
      <c r="K2539">
        <v>12201.244999999901</v>
      </c>
      <c r="L2539">
        <v>150.68969999999999</v>
      </c>
      <c r="M2539">
        <v>261.7</v>
      </c>
      <c r="N2539">
        <v>214.1</v>
      </c>
    </row>
    <row r="2540" spans="1:14" x14ac:dyDescent="0.2">
      <c r="A2540" t="s">
        <v>111</v>
      </c>
      <c r="B2540" t="s">
        <v>65</v>
      </c>
      <c r="C2540">
        <v>59</v>
      </c>
      <c r="D2540">
        <v>3194</v>
      </c>
      <c r="E2540">
        <v>3194</v>
      </c>
      <c r="F2540" s="1">
        <f>(Tabla9[[#This Row],[Best]]-Tabla9[[#This Row],[Bks]])/Tabla9[[#This Row],[Bks]]*100</f>
        <v>0</v>
      </c>
      <c r="G2540">
        <v>3194</v>
      </c>
      <c r="H2540" s="1">
        <f>(Tabla9[[#This Row],[Avg]]-Tabla9[[#This Row],[Bks]])/Tabla9[[#This Row],[Bks]]*100</f>
        <v>0</v>
      </c>
      <c r="I2540" s="1">
        <v>3754</v>
      </c>
      <c r="J2540">
        <v>3781</v>
      </c>
      <c r="K2540">
        <v>11434.295</v>
      </c>
      <c r="L2540">
        <v>150.1942</v>
      </c>
      <c r="M2540">
        <v>359.1</v>
      </c>
      <c r="N2540">
        <v>196.1</v>
      </c>
    </row>
    <row r="2541" spans="1:14" x14ac:dyDescent="0.2">
      <c r="A2541" t="s">
        <v>111</v>
      </c>
      <c r="B2541" t="s">
        <v>65</v>
      </c>
      <c r="C2541">
        <v>60</v>
      </c>
      <c r="D2541">
        <v>3295</v>
      </c>
      <c r="E2541">
        <v>3295</v>
      </c>
      <c r="F2541" s="1">
        <f>(Tabla9[[#This Row],[Best]]-Tabla9[[#This Row],[Bks]])/Tabla9[[#This Row],[Bks]]*100</f>
        <v>0</v>
      </c>
      <c r="G2541">
        <v>3295</v>
      </c>
      <c r="H2541" s="1">
        <f>(Tabla9[[#This Row],[Avg]]-Tabla9[[#This Row],[Bks]])/Tabla9[[#This Row],[Bks]]*100</f>
        <v>0</v>
      </c>
      <c r="I2541" s="1">
        <v>3825</v>
      </c>
      <c r="J2541">
        <v>3857.1</v>
      </c>
      <c r="K2541">
        <v>11650.21</v>
      </c>
      <c r="L2541">
        <v>150.3014</v>
      </c>
      <c r="M2541">
        <v>348.7</v>
      </c>
      <c r="N2541">
        <v>185.5</v>
      </c>
    </row>
    <row r="2542" spans="1:14" x14ac:dyDescent="0.2">
      <c r="A2542" t="s">
        <v>111</v>
      </c>
      <c r="B2542" t="s">
        <v>65</v>
      </c>
      <c r="C2542">
        <v>61</v>
      </c>
      <c r="D2542">
        <v>3310</v>
      </c>
      <c r="E2542">
        <v>3310</v>
      </c>
      <c r="F2542" s="1">
        <f>(Tabla9[[#This Row],[Best]]-Tabla9[[#This Row],[Bks]])/Tabla9[[#This Row],[Bks]]*100</f>
        <v>0</v>
      </c>
      <c r="G2542">
        <v>3310</v>
      </c>
      <c r="H2542" s="1">
        <f>(Tabla9[[#This Row],[Avg]]-Tabla9[[#This Row],[Bks]])/Tabla9[[#This Row],[Bks]]*100</f>
        <v>0</v>
      </c>
      <c r="I2542" s="1">
        <v>3853</v>
      </c>
      <c r="J2542">
        <v>3888</v>
      </c>
      <c r="K2542">
        <v>11420.495999999999</v>
      </c>
      <c r="L2542">
        <v>150.39769999999999</v>
      </c>
      <c r="M2542">
        <v>319.2</v>
      </c>
      <c r="N2542">
        <v>197.3</v>
      </c>
    </row>
    <row r="2543" spans="1:14" x14ac:dyDescent="0.2">
      <c r="A2543" t="s">
        <v>111</v>
      </c>
      <c r="B2543" t="s">
        <v>65</v>
      </c>
      <c r="C2543">
        <v>62</v>
      </c>
      <c r="D2543">
        <v>3511</v>
      </c>
      <c r="E2543">
        <v>3511</v>
      </c>
      <c r="F2543" s="1">
        <f>(Tabla9[[#This Row],[Best]]-Tabla9[[#This Row],[Bks]])/Tabla9[[#This Row],[Bks]]*100</f>
        <v>0</v>
      </c>
      <c r="G2543">
        <v>3511</v>
      </c>
      <c r="H2543" s="1">
        <f>(Tabla9[[#This Row],[Avg]]-Tabla9[[#This Row],[Bks]])/Tabla9[[#This Row],[Bks]]*100</f>
        <v>0</v>
      </c>
      <c r="I2543" s="1">
        <v>4130</v>
      </c>
      <c r="J2543">
        <v>4178.1000000000004</v>
      </c>
      <c r="K2543">
        <v>12334.526</v>
      </c>
      <c r="L2543">
        <v>150.26439999999999</v>
      </c>
      <c r="M2543">
        <v>324.2</v>
      </c>
      <c r="N2543">
        <v>199.5</v>
      </c>
    </row>
    <row r="2544" spans="1:14" x14ac:dyDescent="0.2">
      <c r="A2544" t="s">
        <v>111</v>
      </c>
      <c r="B2544" t="s">
        <v>65</v>
      </c>
      <c r="C2544">
        <v>63</v>
      </c>
      <c r="D2544">
        <v>3450</v>
      </c>
      <c r="E2544">
        <v>3450</v>
      </c>
      <c r="F2544" s="1">
        <f>(Tabla9[[#This Row],[Best]]-Tabla9[[#This Row],[Bks]])/Tabla9[[#This Row],[Bks]]*100</f>
        <v>0</v>
      </c>
      <c r="G2544">
        <v>3450.5</v>
      </c>
      <c r="H2544" s="1">
        <f>(Tabla9[[#This Row],[Avg]]-Tabla9[[#This Row],[Bks]])/Tabla9[[#This Row],[Bks]]*100</f>
        <v>1.4492753623188406E-2</v>
      </c>
      <c r="I2544" s="1">
        <v>4015</v>
      </c>
      <c r="J2544">
        <v>4048.6</v>
      </c>
      <c r="K2544">
        <v>13043.168</v>
      </c>
      <c r="L2544">
        <v>150.2714</v>
      </c>
      <c r="M2544">
        <v>269.5</v>
      </c>
      <c r="N2544">
        <v>190.3</v>
      </c>
    </row>
    <row r="2545" spans="1:14" x14ac:dyDescent="0.2">
      <c r="A2545" t="s">
        <v>111</v>
      </c>
      <c r="B2545" t="s">
        <v>65</v>
      </c>
      <c r="C2545">
        <v>64</v>
      </c>
      <c r="D2545">
        <v>3373</v>
      </c>
      <c r="E2545">
        <v>3373</v>
      </c>
      <c r="F2545" s="1">
        <f>(Tabla9[[#This Row],[Best]]-Tabla9[[#This Row],[Bks]])/Tabla9[[#This Row],[Bks]]*100</f>
        <v>0</v>
      </c>
      <c r="G2545">
        <v>3373.5</v>
      </c>
      <c r="H2545" s="1">
        <f>(Tabla9[[#This Row],[Avg]]-Tabla9[[#This Row],[Bks]])/Tabla9[[#This Row],[Bks]]*100</f>
        <v>1.4823599169878446E-2</v>
      </c>
      <c r="I2545" s="1">
        <v>3960</v>
      </c>
      <c r="J2545">
        <v>3974.6</v>
      </c>
      <c r="K2545">
        <v>11332.687</v>
      </c>
      <c r="L2545">
        <v>150.2158</v>
      </c>
      <c r="M2545">
        <v>317.3</v>
      </c>
      <c r="N2545">
        <v>193.5</v>
      </c>
    </row>
    <row r="2546" spans="1:14" x14ac:dyDescent="0.2">
      <c r="A2546" t="s">
        <v>111</v>
      </c>
      <c r="B2546" t="s">
        <v>65</v>
      </c>
      <c r="C2546">
        <v>65</v>
      </c>
      <c r="D2546">
        <v>3586</v>
      </c>
      <c r="E2546">
        <v>3586</v>
      </c>
      <c r="F2546" s="1">
        <f>(Tabla9[[#This Row],[Best]]-Tabla9[[#This Row],[Bks]])/Tabla9[[#This Row],[Bks]]*100</f>
        <v>0</v>
      </c>
      <c r="G2546">
        <v>3586</v>
      </c>
      <c r="H2546" s="1">
        <f>(Tabla9[[#This Row],[Avg]]-Tabla9[[#This Row],[Bks]])/Tabla9[[#This Row],[Bks]]*100</f>
        <v>0</v>
      </c>
      <c r="I2546" s="1">
        <v>4199</v>
      </c>
      <c r="J2546">
        <v>4228.8999999999996</v>
      </c>
      <c r="K2546">
        <v>13315.268</v>
      </c>
      <c r="L2546">
        <v>150.6103</v>
      </c>
      <c r="M2546">
        <v>239.3</v>
      </c>
      <c r="N2546">
        <v>205.1</v>
      </c>
    </row>
    <row r="2547" spans="1:14" x14ac:dyDescent="0.2">
      <c r="A2547" t="s">
        <v>111</v>
      </c>
      <c r="B2547" t="s">
        <v>65</v>
      </c>
      <c r="C2547">
        <v>66</v>
      </c>
      <c r="D2547">
        <v>3515</v>
      </c>
      <c r="E2547">
        <v>3515</v>
      </c>
      <c r="F2547" s="1">
        <f>(Tabla9[[#This Row],[Best]]-Tabla9[[#This Row],[Bks]])/Tabla9[[#This Row],[Bks]]*100</f>
        <v>0</v>
      </c>
      <c r="G2547">
        <v>3515.1</v>
      </c>
      <c r="H2547" s="1">
        <f>(Tabla9[[#This Row],[Avg]]-Tabla9[[#This Row],[Bks]])/Tabla9[[#This Row],[Bks]]*100</f>
        <v>2.8449502133686784E-3</v>
      </c>
      <c r="I2547" s="1">
        <v>4119</v>
      </c>
      <c r="J2547">
        <v>4144.6000000000004</v>
      </c>
      <c r="K2547">
        <v>12094.325000000001</v>
      </c>
      <c r="L2547">
        <v>150.39510000000001</v>
      </c>
      <c r="M2547">
        <v>281.8</v>
      </c>
      <c r="N2547">
        <v>206.3</v>
      </c>
    </row>
    <row r="2548" spans="1:14" x14ac:dyDescent="0.2">
      <c r="A2548" t="s">
        <v>111</v>
      </c>
      <c r="B2548" t="s">
        <v>65</v>
      </c>
      <c r="C2548">
        <v>67</v>
      </c>
      <c r="D2548">
        <v>3326</v>
      </c>
      <c r="E2548">
        <v>3326</v>
      </c>
      <c r="F2548" s="1">
        <f>(Tabla9[[#This Row],[Best]]-Tabla9[[#This Row],[Bks]])/Tabla9[[#This Row],[Bks]]*100</f>
        <v>0</v>
      </c>
      <c r="G2548">
        <v>3326</v>
      </c>
      <c r="H2548" s="1">
        <f>(Tabla9[[#This Row],[Avg]]-Tabla9[[#This Row],[Bks]])/Tabla9[[#This Row],[Bks]]*100</f>
        <v>0</v>
      </c>
      <c r="I2548" s="1">
        <v>3874</v>
      </c>
      <c r="J2548">
        <v>3909.6</v>
      </c>
      <c r="K2548">
        <v>11258.037</v>
      </c>
      <c r="L2548">
        <v>150.35629999999901</v>
      </c>
      <c r="M2548">
        <v>370.3</v>
      </c>
      <c r="N2548">
        <v>181</v>
      </c>
    </row>
    <row r="2549" spans="1:14" x14ac:dyDescent="0.2">
      <c r="A2549" t="s">
        <v>111</v>
      </c>
      <c r="B2549" t="s">
        <v>65</v>
      </c>
      <c r="C2549">
        <v>68</v>
      </c>
      <c r="D2549">
        <v>3234</v>
      </c>
      <c r="E2549">
        <v>3234</v>
      </c>
      <c r="F2549" s="1">
        <f>(Tabla9[[#This Row],[Best]]-Tabla9[[#This Row],[Bks]])/Tabla9[[#This Row],[Bks]]*100</f>
        <v>0</v>
      </c>
      <c r="G2549">
        <v>3234</v>
      </c>
      <c r="H2549" s="1">
        <f>(Tabla9[[#This Row],[Avg]]-Tabla9[[#This Row],[Bks]])/Tabla9[[#This Row],[Bks]]*100</f>
        <v>0</v>
      </c>
      <c r="I2549" s="1">
        <v>3770</v>
      </c>
      <c r="J2549">
        <v>3811.3</v>
      </c>
      <c r="K2549">
        <v>10878.143</v>
      </c>
      <c r="L2549">
        <v>150.24709999999999</v>
      </c>
      <c r="M2549">
        <v>327.10000000000002</v>
      </c>
      <c r="N2549">
        <v>193.3</v>
      </c>
    </row>
    <row r="2550" spans="1:14" x14ac:dyDescent="0.2">
      <c r="A2550" t="s">
        <v>111</v>
      </c>
      <c r="B2550" t="s">
        <v>65</v>
      </c>
      <c r="C2550">
        <v>69</v>
      </c>
      <c r="D2550">
        <v>3509</v>
      </c>
      <c r="E2550">
        <v>3509</v>
      </c>
      <c r="F2550" s="1">
        <f>(Tabla9[[#This Row],[Best]]-Tabla9[[#This Row],[Bks]])/Tabla9[[#This Row],[Bks]]*100</f>
        <v>0</v>
      </c>
      <c r="G2550">
        <v>3509.7</v>
      </c>
      <c r="H2550" s="1">
        <f>(Tabla9[[#This Row],[Avg]]-Tabla9[[#This Row],[Bks]])/Tabla9[[#This Row],[Bks]]*100</f>
        <v>1.994870333427809E-2</v>
      </c>
      <c r="I2550" s="1">
        <v>4134</v>
      </c>
      <c r="J2550">
        <v>4157.6000000000004</v>
      </c>
      <c r="K2550">
        <v>12932.06</v>
      </c>
      <c r="L2550">
        <v>150.30090000000001</v>
      </c>
      <c r="M2550">
        <v>286.60000000000002</v>
      </c>
      <c r="N2550">
        <v>220.3</v>
      </c>
    </row>
    <row r="2551" spans="1:14" x14ac:dyDescent="0.2">
      <c r="A2551" t="s">
        <v>111</v>
      </c>
      <c r="B2551" t="s">
        <v>65</v>
      </c>
      <c r="C2551">
        <v>70</v>
      </c>
      <c r="D2551">
        <v>3414</v>
      </c>
      <c r="E2551">
        <v>3414</v>
      </c>
      <c r="F2551" s="1">
        <f>(Tabla9[[#This Row],[Best]]-Tabla9[[#This Row],[Bks]])/Tabla9[[#This Row],[Bks]]*100</f>
        <v>0</v>
      </c>
      <c r="G2551">
        <v>3414</v>
      </c>
      <c r="H2551" s="1">
        <f>(Tabla9[[#This Row],[Avg]]-Tabla9[[#This Row],[Bks]])/Tabla9[[#This Row],[Bks]]*100</f>
        <v>0</v>
      </c>
      <c r="I2551" s="1">
        <v>4013</v>
      </c>
      <c r="J2551">
        <v>4037.6</v>
      </c>
      <c r="K2551">
        <v>12392.683999999999</v>
      </c>
      <c r="L2551">
        <v>150.42500000000001</v>
      </c>
      <c r="M2551">
        <v>286.2</v>
      </c>
      <c r="N2551">
        <v>208.7</v>
      </c>
    </row>
    <row r="2552" spans="1:14" x14ac:dyDescent="0.2">
      <c r="A2552" t="s">
        <v>111</v>
      </c>
      <c r="B2552" t="s">
        <v>65</v>
      </c>
      <c r="C2552">
        <v>71</v>
      </c>
      <c r="D2552">
        <v>3472</v>
      </c>
      <c r="E2552">
        <v>3472</v>
      </c>
      <c r="F2552" s="1">
        <f>(Tabla9[[#This Row],[Best]]-Tabla9[[#This Row],[Bks]])/Tabla9[[#This Row],[Bks]]*100</f>
        <v>0</v>
      </c>
      <c r="G2552">
        <v>3472</v>
      </c>
      <c r="H2552" s="1">
        <f>(Tabla9[[#This Row],[Avg]]-Tabla9[[#This Row],[Bks]])/Tabla9[[#This Row],[Bks]]*100</f>
        <v>0</v>
      </c>
      <c r="I2552" s="1">
        <v>4050</v>
      </c>
      <c r="J2552">
        <v>4103.3999999999996</v>
      </c>
      <c r="K2552">
        <v>11828.886</v>
      </c>
      <c r="L2552">
        <v>150.29640000000001</v>
      </c>
      <c r="M2552">
        <v>321</v>
      </c>
      <c r="N2552">
        <v>210.7</v>
      </c>
    </row>
    <row r="2553" spans="1:14" x14ac:dyDescent="0.2">
      <c r="A2553" t="s">
        <v>111</v>
      </c>
      <c r="B2553" t="s">
        <v>65</v>
      </c>
      <c r="C2553">
        <v>72</v>
      </c>
      <c r="D2553">
        <v>3517</v>
      </c>
      <c r="E2553">
        <v>3517</v>
      </c>
      <c r="F2553" s="1">
        <f>(Tabla9[[#This Row],[Best]]-Tabla9[[#This Row],[Bks]])/Tabla9[[#This Row],[Bks]]*100</f>
        <v>0</v>
      </c>
      <c r="G2553">
        <v>3517</v>
      </c>
      <c r="H2553" s="1">
        <f>(Tabla9[[#This Row],[Avg]]-Tabla9[[#This Row],[Bks]])/Tabla9[[#This Row],[Bks]]*100</f>
        <v>0</v>
      </c>
      <c r="I2553" s="1">
        <v>4074</v>
      </c>
      <c r="J2553">
        <v>4156.3</v>
      </c>
      <c r="K2553">
        <v>13044.119999999901</v>
      </c>
      <c r="L2553">
        <v>150.36279999999999</v>
      </c>
      <c r="M2553">
        <v>258.39999999999998</v>
      </c>
      <c r="N2553">
        <v>213.8</v>
      </c>
    </row>
    <row r="2554" spans="1:14" x14ac:dyDescent="0.2">
      <c r="A2554" t="s">
        <v>111</v>
      </c>
      <c r="B2554" t="s">
        <v>65</v>
      </c>
      <c r="C2554">
        <v>73</v>
      </c>
      <c r="D2554">
        <v>3304</v>
      </c>
      <c r="E2554">
        <v>3304</v>
      </c>
      <c r="F2554" s="1">
        <f>(Tabla9[[#This Row],[Best]]-Tabla9[[#This Row],[Bks]])/Tabla9[[#This Row],[Bks]]*100</f>
        <v>0</v>
      </c>
      <c r="G2554">
        <v>3304</v>
      </c>
      <c r="H2554" s="1">
        <f>(Tabla9[[#This Row],[Avg]]-Tabla9[[#This Row],[Bks]])/Tabla9[[#This Row],[Bks]]*100</f>
        <v>0</v>
      </c>
      <c r="I2554" s="1">
        <v>3875</v>
      </c>
      <c r="J2554">
        <v>3896.8</v>
      </c>
      <c r="K2554">
        <v>11500.866</v>
      </c>
      <c r="L2554">
        <v>150.43610000000001</v>
      </c>
      <c r="M2554">
        <v>327.8</v>
      </c>
      <c r="N2554">
        <v>205.5</v>
      </c>
    </row>
    <row r="2555" spans="1:14" x14ac:dyDescent="0.2">
      <c r="A2555" t="s">
        <v>111</v>
      </c>
      <c r="B2555" t="s">
        <v>65</v>
      </c>
      <c r="C2555">
        <v>74</v>
      </c>
      <c r="D2555">
        <v>3178</v>
      </c>
      <c r="E2555">
        <v>3178</v>
      </c>
      <c r="F2555" s="1">
        <f>(Tabla9[[#This Row],[Best]]-Tabla9[[#This Row],[Bks]])/Tabla9[[#This Row],[Bks]]*100</f>
        <v>0</v>
      </c>
      <c r="G2555">
        <v>3178</v>
      </c>
      <c r="H2555" s="1">
        <f>(Tabla9[[#This Row],[Avg]]-Tabla9[[#This Row],[Bks]])/Tabla9[[#This Row],[Bks]]*100</f>
        <v>0</v>
      </c>
      <c r="I2555" s="1">
        <v>3664</v>
      </c>
      <c r="J2555">
        <v>3709.4</v>
      </c>
      <c r="K2555">
        <v>11374.694</v>
      </c>
      <c r="L2555">
        <v>150.34829999999999</v>
      </c>
      <c r="M2555">
        <v>374.8</v>
      </c>
      <c r="N2555">
        <v>158.9</v>
      </c>
    </row>
    <row r="2556" spans="1:14" x14ac:dyDescent="0.2">
      <c r="A2556" t="s">
        <v>111</v>
      </c>
      <c r="B2556" t="s">
        <v>65</v>
      </c>
      <c r="C2556">
        <v>75</v>
      </c>
      <c r="D2556">
        <v>3303</v>
      </c>
      <c r="E2556">
        <v>3303</v>
      </c>
      <c r="F2556" s="1">
        <f>(Tabla9[[#This Row],[Best]]-Tabla9[[#This Row],[Bks]])/Tabla9[[#This Row],[Bks]]*100</f>
        <v>0</v>
      </c>
      <c r="G2556">
        <v>3303</v>
      </c>
      <c r="H2556" s="1">
        <f>(Tabla9[[#This Row],[Avg]]-Tabla9[[#This Row],[Bks]])/Tabla9[[#This Row],[Bks]]*100</f>
        <v>0</v>
      </c>
      <c r="I2556" s="1">
        <v>3819</v>
      </c>
      <c r="J2556">
        <v>3864.7</v>
      </c>
      <c r="K2556">
        <v>12590.904</v>
      </c>
      <c r="L2556">
        <v>150.21269999999899</v>
      </c>
      <c r="M2556">
        <v>361.5</v>
      </c>
      <c r="N2556">
        <v>166.1</v>
      </c>
    </row>
    <row r="2557" spans="1:14" x14ac:dyDescent="0.2">
      <c r="A2557" t="s">
        <v>111</v>
      </c>
      <c r="B2557" t="s">
        <v>65</v>
      </c>
      <c r="C2557">
        <v>76</v>
      </c>
      <c r="D2557">
        <v>3511</v>
      </c>
      <c r="E2557">
        <v>3511</v>
      </c>
      <c r="F2557" s="1">
        <f>(Tabla9[[#This Row],[Best]]-Tabla9[[#This Row],[Bks]])/Tabla9[[#This Row],[Bks]]*100</f>
        <v>0</v>
      </c>
      <c r="G2557">
        <v>3511</v>
      </c>
      <c r="H2557" s="1">
        <f>(Tabla9[[#This Row],[Avg]]-Tabla9[[#This Row],[Bks]])/Tabla9[[#This Row],[Bks]]*100</f>
        <v>0</v>
      </c>
      <c r="I2557" s="1">
        <v>4098</v>
      </c>
      <c r="J2557">
        <v>4142.7</v>
      </c>
      <c r="K2557">
        <v>12790.074000000001</v>
      </c>
      <c r="L2557">
        <v>150.39850000000001</v>
      </c>
      <c r="M2557">
        <v>284.5</v>
      </c>
      <c r="N2557">
        <v>212.3</v>
      </c>
    </row>
    <row r="2558" spans="1:14" x14ac:dyDescent="0.2">
      <c r="A2558" t="s">
        <v>111</v>
      </c>
      <c r="B2558" t="s">
        <v>65</v>
      </c>
      <c r="C2558">
        <v>77</v>
      </c>
      <c r="D2558">
        <v>3359</v>
      </c>
      <c r="E2558">
        <v>3359</v>
      </c>
      <c r="F2558" s="1">
        <f>(Tabla9[[#This Row],[Best]]-Tabla9[[#This Row],[Bks]])/Tabla9[[#This Row],[Bks]]*100</f>
        <v>0</v>
      </c>
      <c r="G2558">
        <v>3359</v>
      </c>
      <c r="H2558" s="1">
        <f>(Tabla9[[#This Row],[Avg]]-Tabla9[[#This Row],[Bks]])/Tabla9[[#This Row],[Bks]]*100</f>
        <v>0</v>
      </c>
      <c r="I2558" s="1">
        <v>3920</v>
      </c>
      <c r="J2558">
        <v>3967.1</v>
      </c>
      <c r="K2558">
        <v>12381.956</v>
      </c>
      <c r="L2558">
        <v>150.4615</v>
      </c>
      <c r="M2558">
        <v>286</v>
      </c>
      <c r="N2558">
        <v>192.5</v>
      </c>
    </row>
    <row r="2559" spans="1:14" x14ac:dyDescent="0.2">
      <c r="A2559" t="s">
        <v>111</v>
      </c>
      <c r="B2559" t="s">
        <v>65</v>
      </c>
      <c r="C2559">
        <v>78</v>
      </c>
      <c r="D2559">
        <v>3338</v>
      </c>
      <c r="E2559">
        <v>3338</v>
      </c>
      <c r="F2559" s="1">
        <f>(Tabla9[[#This Row],[Best]]-Tabla9[[#This Row],[Bks]])/Tabla9[[#This Row],[Bks]]*100</f>
        <v>0</v>
      </c>
      <c r="G2559">
        <v>3338</v>
      </c>
      <c r="H2559" s="1">
        <f>(Tabla9[[#This Row],[Avg]]-Tabla9[[#This Row],[Bks]])/Tabla9[[#This Row],[Bks]]*100</f>
        <v>0</v>
      </c>
      <c r="I2559" s="1">
        <v>3881</v>
      </c>
      <c r="J2559">
        <v>3924.5</v>
      </c>
      <c r="K2559">
        <v>11215.253000000001</v>
      </c>
      <c r="L2559">
        <v>150.1807</v>
      </c>
      <c r="M2559">
        <v>382.2</v>
      </c>
      <c r="N2559">
        <v>179.5</v>
      </c>
    </row>
    <row r="2560" spans="1:14" x14ac:dyDescent="0.2">
      <c r="A2560" t="s">
        <v>111</v>
      </c>
      <c r="B2560" t="s">
        <v>65</v>
      </c>
      <c r="C2560">
        <v>79</v>
      </c>
      <c r="D2560">
        <v>3538</v>
      </c>
      <c r="E2560">
        <v>3538</v>
      </c>
      <c r="F2560" s="1">
        <f>(Tabla9[[#This Row],[Best]]-Tabla9[[#This Row],[Bks]])/Tabla9[[#This Row],[Bks]]*100</f>
        <v>0</v>
      </c>
      <c r="G2560">
        <v>3538</v>
      </c>
      <c r="H2560" s="1">
        <f>(Tabla9[[#This Row],[Avg]]-Tabla9[[#This Row],[Bks]])/Tabla9[[#This Row],[Bks]]*100</f>
        <v>0</v>
      </c>
      <c r="I2560" s="1">
        <v>4156</v>
      </c>
      <c r="J2560">
        <v>4184.8999999999996</v>
      </c>
      <c r="K2560">
        <v>13089.1179999999</v>
      </c>
      <c r="L2560">
        <v>150.53899999999999</v>
      </c>
      <c r="M2560">
        <v>255.4</v>
      </c>
      <c r="N2560">
        <v>198.8</v>
      </c>
    </row>
    <row r="2561" spans="1:14" x14ac:dyDescent="0.2">
      <c r="A2561" t="s">
        <v>111</v>
      </c>
      <c r="B2561" t="s">
        <v>65</v>
      </c>
      <c r="C2561">
        <v>80</v>
      </c>
      <c r="D2561">
        <v>3430</v>
      </c>
      <c r="E2561">
        <v>3430</v>
      </c>
      <c r="F2561" s="1">
        <f>(Tabla9[[#This Row],[Best]]-Tabla9[[#This Row],[Bks]])/Tabla9[[#This Row],[Bks]]*100</f>
        <v>0</v>
      </c>
      <c r="G2561">
        <v>3430.3</v>
      </c>
      <c r="H2561" s="1">
        <f>(Tabla9[[#This Row],[Avg]]-Tabla9[[#This Row],[Bks]])/Tabla9[[#This Row],[Bks]]*100</f>
        <v>8.7463556851364987E-3</v>
      </c>
      <c r="I2561" s="1">
        <v>3992</v>
      </c>
      <c r="J2561">
        <v>4038.3</v>
      </c>
      <c r="K2561">
        <v>11331.737999999999</v>
      </c>
      <c r="L2561">
        <v>150.27709999999999</v>
      </c>
      <c r="M2561">
        <v>304.5</v>
      </c>
      <c r="N2561">
        <v>188</v>
      </c>
    </row>
    <row r="2562" spans="1:14" x14ac:dyDescent="0.2">
      <c r="A2562" t="s">
        <v>111</v>
      </c>
      <c r="B2562" t="s">
        <v>65</v>
      </c>
      <c r="C2562">
        <v>81</v>
      </c>
      <c r="D2562">
        <v>3322</v>
      </c>
      <c r="E2562">
        <v>3323</v>
      </c>
      <c r="F2562" s="1">
        <f>(Tabla9[[#This Row],[Best]]-Tabla9[[#This Row],[Bks]])/Tabla9[[#This Row],[Bks]]*100</f>
        <v>3.0102347983142687E-2</v>
      </c>
      <c r="G2562">
        <v>3323</v>
      </c>
      <c r="H2562" s="1">
        <f>(Tabla9[[#This Row],[Avg]]-Tabla9[[#This Row],[Bks]])/Tabla9[[#This Row],[Bks]]*100</f>
        <v>3.0102347983142687E-2</v>
      </c>
      <c r="I2562" s="1">
        <v>3860</v>
      </c>
      <c r="J2562">
        <v>3909.8</v>
      </c>
      <c r="K2562">
        <v>10951.300999999999</v>
      </c>
      <c r="L2562">
        <v>150.20909999999901</v>
      </c>
      <c r="M2562">
        <v>374</v>
      </c>
      <c r="N2562">
        <v>185</v>
      </c>
    </row>
    <row r="2563" spans="1:14" x14ac:dyDescent="0.2">
      <c r="A2563" t="s">
        <v>111</v>
      </c>
      <c r="B2563" t="s">
        <v>65</v>
      </c>
      <c r="C2563">
        <v>82</v>
      </c>
      <c r="D2563">
        <v>3367</v>
      </c>
      <c r="E2563">
        <v>3367</v>
      </c>
      <c r="F2563" s="1">
        <f>(Tabla9[[#This Row],[Best]]-Tabla9[[#This Row],[Bks]])/Tabla9[[#This Row],[Bks]]*100</f>
        <v>0</v>
      </c>
      <c r="G2563">
        <v>3367</v>
      </c>
      <c r="H2563" s="1">
        <f>(Tabla9[[#This Row],[Avg]]-Tabla9[[#This Row],[Bks]])/Tabla9[[#This Row],[Bks]]*100</f>
        <v>0</v>
      </c>
      <c r="I2563" s="1">
        <v>3877</v>
      </c>
      <c r="J2563">
        <v>3919.6</v>
      </c>
      <c r="K2563">
        <v>11837.252</v>
      </c>
      <c r="L2563">
        <v>150.25380000000001</v>
      </c>
      <c r="M2563">
        <v>315.7</v>
      </c>
      <c r="N2563">
        <v>169.1</v>
      </c>
    </row>
    <row r="2564" spans="1:14" x14ac:dyDescent="0.2">
      <c r="A2564" t="s">
        <v>111</v>
      </c>
      <c r="B2564" t="s">
        <v>65</v>
      </c>
      <c r="C2564">
        <v>83</v>
      </c>
      <c r="D2564">
        <v>3308</v>
      </c>
      <c r="E2564">
        <v>3308</v>
      </c>
      <c r="F2564" s="1">
        <f>(Tabla9[[#This Row],[Best]]-Tabla9[[#This Row],[Bks]])/Tabla9[[#This Row],[Bks]]*100</f>
        <v>0</v>
      </c>
      <c r="G2564">
        <v>3308</v>
      </c>
      <c r="H2564" s="1">
        <f>(Tabla9[[#This Row],[Avg]]-Tabla9[[#This Row],[Bks]])/Tabla9[[#This Row],[Bks]]*100</f>
        <v>0</v>
      </c>
      <c r="I2564" s="1">
        <v>3865</v>
      </c>
      <c r="J2564">
        <v>3887.2</v>
      </c>
      <c r="K2564">
        <v>12270.984</v>
      </c>
      <c r="L2564">
        <v>150.24349999999899</v>
      </c>
      <c r="M2564">
        <v>345.7</v>
      </c>
      <c r="N2564">
        <v>168</v>
      </c>
    </row>
    <row r="2565" spans="1:14" x14ac:dyDescent="0.2">
      <c r="A2565" t="s">
        <v>111</v>
      </c>
      <c r="B2565" t="s">
        <v>65</v>
      </c>
      <c r="C2565">
        <v>84</v>
      </c>
      <c r="D2565">
        <v>3431</v>
      </c>
      <c r="E2565">
        <v>3431</v>
      </c>
      <c r="F2565" s="1">
        <f>(Tabla9[[#This Row],[Best]]-Tabla9[[#This Row],[Bks]])/Tabla9[[#This Row],[Bks]]*100</f>
        <v>0</v>
      </c>
      <c r="G2565">
        <v>3431</v>
      </c>
      <c r="H2565" s="1">
        <f>(Tabla9[[#This Row],[Avg]]-Tabla9[[#This Row],[Bks]])/Tabla9[[#This Row],[Bks]]*100</f>
        <v>0</v>
      </c>
      <c r="I2565" s="1">
        <v>4003</v>
      </c>
      <c r="J2565">
        <v>4062</v>
      </c>
      <c r="K2565">
        <v>12271.206</v>
      </c>
      <c r="L2565">
        <v>150.29739999999899</v>
      </c>
      <c r="M2565">
        <v>314.89999999999998</v>
      </c>
      <c r="N2565">
        <v>216.5</v>
      </c>
    </row>
    <row r="2566" spans="1:14" x14ac:dyDescent="0.2">
      <c r="A2566" t="s">
        <v>111</v>
      </c>
      <c r="B2566" t="s">
        <v>65</v>
      </c>
      <c r="C2566">
        <v>85</v>
      </c>
      <c r="D2566">
        <v>3397</v>
      </c>
      <c r="E2566">
        <v>3397</v>
      </c>
      <c r="F2566" s="1">
        <f>(Tabla9[[#This Row],[Best]]-Tabla9[[#This Row],[Bks]])/Tabla9[[#This Row],[Bks]]*100</f>
        <v>0</v>
      </c>
      <c r="G2566">
        <v>3397.5</v>
      </c>
      <c r="H2566" s="1">
        <f>(Tabla9[[#This Row],[Avg]]-Tabla9[[#This Row],[Bks]])/Tabla9[[#This Row],[Bks]]*100</f>
        <v>1.4718869590815427E-2</v>
      </c>
      <c r="I2566" s="1">
        <v>3945</v>
      </c>
      <c r="J2566">
        <v>3994</v>
      </c>
      <c r="K2566">
        <v>11750.857</v>
      </c>
      <c r="L2566">
        <v>150.38290000000001</v>
      </c>
      <c r="M2566">
        <v>295.39999999999998</v>
      </c>
      <c r="N2566">
        <v>195.5</v>
      </c>
    </row>
    <row r="2567" spans="1:14" x14ac:dyDescent="0.2">
      <c r="A2567" t="s">
        <v>111</v>
      </c>
      <c r="B2567" t="s">
        <v>65</v>
      </c>
      <c r="C2567">
        <v>86</v>
      </c>
      <c r="D2567">
        <v>3450</v>
      </c>
      <c r="E2567">
        <v>3450</v>
      </c>
      <c r="F2567" s="1">
        <f>(Tabla9[[#This Row],[Best]]-Tabla9[[#This Row],[Bks]])/Tabla9[[#This Row],[Bks]]*100</f>
        <v>0</v>
      </c>
      <c r="G2567">
        <v>3450</v>
      </c>
      <c r="H2567" s="1">
        <f>(Tabla9[[#This Row],[Avg]]-Tabla9[[#This Row],[Bks]])/Tabla9[[#This Row],[Bks]]*100</f>
        <v>0</v>
      </c>
      <c r="I2567" s="1">
        <v>4039</v>
      </c>
      <c r="J2567">
        <v>4073.7</v>
      </c>
      <c r="K2567">
        <v>11478.668</v>
      </c>
      <c r="L2567">
        <v>150.2276</v>
      </c>
      <c r="M2567">
        <v>352.2</v>
      </c>
      <c r="N2567">
        <v>212.9</v>
      </c>
    </row>
    <row r="2568" spans="1:14" x14ac:dyDescent="0.2">
      <c r="A2568" t="s">
        <v>111</v>
      </c>
      <c r="B2568" t="s">
        <v>65</v>
      </c>
      <c r="C2568">
        <v>87</v>
      </c>
      <c r="D2568">
        <v>3427</v>
      </c>
      <c r="E2568">
        <v>3427</v>
      </c>
      <c r="F2568" s="1">
        <f>(Tabla9[[#This Row],[Best]]-Tabla9[[#This Row],[Bks]])/Tabla9[[#This Row],[Bks]]*100</f>
        <v>0</v>
      </c>
      <c r="G2568">
        <v>3427</v>
      </c>
      <c r="H2568" s="1">
        <f>(Tabla9[[#This Row],[Avg]]-Tabla9[[#This Row],[Bks]])/Tabla9[[#This Row],[Bks]]*100</f>
        <v>0</v>
      </c>
      <c r="I2568" s="1">
        <v>4015</v>
      </c>
      <c r="J2568">
        <v>4055.2</v>
      </c>
      <c r="K2568">
        <v>11790.038</v>
      </c>
      <c r="L2568">
        <v>150.3974</v>
      </c>
      <c r="M2568">
        <v>260.7</v>
      </c>
      <c r="N2568">
        <v>216.5</v>
      </c>
    </row>
    <row r="2569" spans="1:14" x14ac:dyDescent="0.2">
      <c r="A2569" t="s">
        <v>111</v>
      </c>
      <c r="B2569" t="s">
        <v>65</v>
      </c>
      <c r="C2569">
        <v>88</v>
      </c>
      <c r="D2569">
        <v>3276</v>
      </c>
      <c r="E2569">
        <v>3276</v>
      </c>
      <c r="F2569" s="1">
        <f>(Tabla9[[#This Row],[Best]]-Tabla9[[#This Row],[Bks]])/Tabla9[[#This Row],[Bks]]*100</f>
        <v>0</v>
      </c>
      <c r="G2569">
        <v>3276</v>
      </c>
      <c r="H2569" s="1">
        <f>(Tabla9[[#This Row],[Avg]]-Tabla9[[#This Row],[Bks]])/Tabla9[[#This Row],[Bks]]*100</f>
        <v>0</v>
      </c>
      <c r="I2569" s="1">
        <v>3802</v>
      </c>
      <c r="J2569">
        <v>3864.4</v>
      </c>
      <c r="K2569">
        <v>11026.172999999901</v>
      </c>
      <c r="L2569">
        <v>150.33250000000001</v>
      </c>
      <c r="M2569">
        <v>356.7</v>
      </c>
      <c r="N2569">
        <v>187.7</v>
      </c>
    </row>
    <row r="2570" spans="1:14" x14ac:dyDescent="0.2">
      <c r="A2570" t="s">
        <v>111</v>
      </c>
      <c r="B2570" t="s">
        <v>65</v>
      </c>
      <c r="C2570">
        <v>89</v>
      </c>
      <c r="D2570">
        <v>3309</v>
      </c>
      <c r="E2570">
        <v>3309</v>
      </c>
      <c r="F2570" s="1">
        <f>(Tabla9[[#This Row],[Best]]-Tabla9[[#This Row],[Bks]])/Tabla9[[#This Row],[Bks]]*100</f>
        <v>0</v>
      </c>
      <c r="G2570">
        <v>3309.2</v>
      </c>
      <c r="H2570" s="1">
        <f>(Tabla9[[#This Row],[Avg]]-Tabla9[[#This Row],[Bks]])/Tabla9[[#This Row],[Bks]]*100</f>
        <v>6.0441220912607471E-3</v>
      </c>
      <c r="I2570" s="1">
        <v>3822</v>
      </c>
      <c r="J2570">
        <v>3875</v>
      </c>
      <c r="K2570">
        <v>10814.386</v>
      </c>
      <c r="L2570">
        <v>150.41489999999999</v>
      </c>
      <c r="M2570">
        <v>362.6</v>
      </c>
      <c r="N2570">
        <v>146.6</v>
      </c>
    </row>
    <row r="2571" spans="1:14" x14ac:dyDescent="0.2">
      <c r="A2571" t="s">
        <v>111</v>
      </c>
      <c r="B2571" t="s">
        <v>65</v>
      </c>
      <c r="C2571">
        <v>90</v>
      </c>
      <c r="D2571">
        <v>3719</v>
      </c>
      <c r="E2571">
        <v>3719</v>
      </c>
      <c r="F2571" s="1">
        <f>(Tabla9[[#This Row],[Best]]-Tabla9[[#This Row],[Bks]])/Tabla9[[#This Row],[Bks]]*100</f>
        <v>0</v>
      </c>
      <c r="G2571">
        <v>3719</v>
      </c>
      <c r="H2571" s="1">
        <f>(Tabla9[[#This Row],[Avg]]-Tabla9[[#This Row],[Bks]])/Tabla9[[#This Row],[Bks]]*100</f>
        <v>0</v>
      </c>
      <c r="I2571" s="1">
        <v>4371</v>
      </c>
      <c r="J2571">
        <v>4407.3</v>
      </c>
      <c r="K2571">
        <v>14011.380999999999</v>
      </c>
      <c r="L2571">
        <v>150.47790000000001</v>
      </c>
      <c r="M2571">
        <v>254.9</v>
      </c>
      <c r="N2571">
        <v>220.2</v>
      </c>
    </row>
    <row r="2572" spans="1:14" x14ac:dyDescent="0.2">
      <c r="A2572" t="s">
        <v>111</v>
      </c>
      <c r="B2572" t="s">
        <v>65</v>
      </c>
      <c r="C2572">
        <v>91</v>
      </c>
      <c r="D2572">
        <v>3340</v>
      </c>
      <c r="E2572">
        <v>3340</v>
      </c>
      <c r="F2572" s="1">
        <f>(Tabla9[[#This Row],[Best]]-Tabla9[[#This Row],[Bks]])/Tabla9[[#This Row],[Bks]]*100</f>
        <v>0</v>
      </c>
      <c r="G2572">
        <v>3340</v>
      </c>
      <c r="H2572" s="1">
        <f>(Tabla9[[#This Row],[Avg]]-Tabla9[[#This Row],[Bks]])/Tabla9[[#This Row],[Bks]]*100</f>
        <v>0</v>
      </c>
      <c r="I2572" s="1">
        <v>3888</v>
      </c>
      <c r="J2572">
        <v>3923.1</v>
      </c>
      <c r="K2572">
        <v>11566.603999999999</v>
      </c>
      <c r="L2572">
        <v>150.18610000000001</v>
      </c>
      <c r="M2572">
        <v>356.8</v>
      </c>
      <c r="N2572">
        <v>178.2</v>
      </c>
    </row>
    <row r="2573" spans="1:14" x14ac:dyDescent="0.2">
      <c r="A2573" t="s">
        <v>111</v>
      </c>
      <c r="B2573" t="s">
        <v>65</v>
      </c>
      <c r="C2573">
        <v>92</v>
      </c>
      <c r="D2573">
        <v>3444</v>
      </c>
      <c r="E2573">
        <v>3444</v>
      </c>
      <c r="F2573" s="1">
        <f>(Tabla9[[#This Row],[Best]]-Tabla9[[#This Row],[Bks]])/Tabla9[[#This Row],[Bks]]*100</f>
        <v>0</v>
      </c>
      <c r="G2573">
        <v>3444</v>
      </c>
      <c r="H2573" s="1">
        <f>(Tabla9[[#This Row],[Avg]]-Tabla9[[#This Row],[Bks]])/Tabla9[[#This Row],[Bks]]*100</f>
        <v>0</v>
      </c>
      <c r="I2573" s="1">
        <v>4040</v>
      </c>
      <c r="J2573">
        <v>4059.6</v>
      </c>
      <c r="K2573">
        <v>11918.126</v>
      </c>
      <c r="L2573">
        <v>150.4931</v>
      </c>
      <c r="M2573">
        <v>295.2</v>
      </c>
      <c r="N2573">
        <v>191.1</v>
      </c>
    </row>
    <row r="2574" spans="1:14" x14ac:dyDescent="0.2">
      <c r="A2574" t="s">
        <v>111</v>
      </c>
      <c r="B2574" t="s">
        <v>65</v>
      </c>
      <c r="C2574">
        <v>93</v>
      </c>
      <c r="D2574">
        <v>3205</v>
      </c>
      <c r="E2574">
        <v>3205</v>
      </c>
      <c r="F2574" s="1">
        <f>(Tabla9[[#This Row],[Best]]-Tabla9[[#This Row],[Bks]])/Tabla9[[#This Row],[Bks]]*100</f>
        <v>0</v>
      </c>
      <c r="G2574">
        <v>3205</v>
      </c>
      <c r="H2574" s="1">
        <f>(Tabla9[[#This Row],[Avg]]-Tabla9[[#This Row],[Bks]])/Tabla9[[#This Row],[Bks]]*100</f>
        <v>0</v>
      </c>
      <c r="I2574" s="1">
        <v>3713</v>
      </c>
      <c r="J2574">
        <v>3766</v>
      </c>
      <c r="K2574">
        <v>12144.638999999999</v>
      </c>
      <c r="L2574">
        <v>150.1018</v>
      </c>
      <c r="M2574">
        <v>356.6</v>
      </c>
      <c r="N2574">
        <v>167.8</v>
      </c>
    </row>
    <row r="2575" spans="1:14" x14ac:dyDescent="0.2">
      <c r="A2575" t="s">
        <v>111</v>
      </c>
      <c r="B2575" t="s">
        <v>65</v>
      </c>
      <c r="C2575">
        <v>94</v>
      </c>
      <c r="D2575">
        <v>3344</v>
      </c>
      <c r="E2575">
        <v>3344</v>
      </c>
      <c r="F2575" s="1">
        <f>(Tabla9[[#This Row],[Best]]-Tabla9[[#This Row],[Bks]])/Tabla9[[#This Row],[Bks]]*100</f>
        <v>0</v>
      </c>
      <c r="G2575">
        <v>3344</v>
      </c>
      <c r="H2575" s="1">
        <f>(Tabla9[[#This Row],[Avg]]-Tabla9[[#This Row],[Bks]])/Tabla9[[#This Row],[Bks]]*100</f>
        <v>0</v>
      </c>
      <c r="I2575" s="1">
        <v>3884</v>
      </c>
      <c r="J2575">
        <v>3928.6</v>
      </c>
      <c r="K2575">
        <v>11376.554</v>
      </c>
      <c r="L2575">
        <v>150.26329999999999</v>
      </c>
      <c r="M2575">
        <v>383.7</v>
      </c>
      <c r="N2575">
        <v>165.1</v>
      </c>
    </row>
    <row r="2576" spans="1:14" x14ac:dyDescent="0.2">
      <c r="A2576" t="s">
        <v>111</v>
      </c>
      <c r="B2576" t="s">
        <v>65</v>
      </c>
      <c r="C2576">
        <v>95</v>
      </c>
      <c r="D2576">
        <v>3510</v>
      </c>
      <c r="E2576">
        <v>3510</v>
      </c>
      <c r="F2576" s="1">
        <f>(Tabla9[[#This Row],[Best]]-Tabla9[[#This Row],[Bks]])/Tabla9[[#This Row],[Bks]]*100</f>
        <v>0</v>
      </c>
      <c r="G2576">
        <v>3510</v>
      </c>
      <c r="H2576" s="1">
        <f>(Tabla9[[#This Row],[Avg]]-Tabla9[[#This Row],[Bks]])/Tabla9[[#This Row],[Bks]]*100</f>
        <v>0</v>
      </c>
      <c r="I2576" s="1">
        <v>4125</v>
      </c>
      <c r="J2576">
        <v>4151.7</v>
      </c>
      <c r="K2576">
        <v>12509.532999999999</v>
      </c>
      <c r="L2576">
        <v>150.46629999999999</v>
      </c>
      <c r="M2576">
        <v>275.60000000000002</v>
      </c>
      <c r="N2576">
        <v>215.3</v>
      </c>
    </row>
    <row r="2577" spans="1:14" x14ac:dyDescent="0.2">
      <c r="A2577" t="s">
        <v>111</v>
      </c>
      <c r="B2577" t="s">
        <v>65</v>
      </c>
      <c r="C2577">
        <v>96</v>
      </c>
      <c r="D2577">
        <v>3378</v>
      </c>
      <c r="E2577">
        <v>3378</v>
      </c>
      <c r="F2577" s="1">
        <f>(Tabla9[[#This Row],[Best]]-Tabla9[[#This Row],[Bks]])/Tabla9[[#This Row],[Bks]]*100</f>
        <v>0</v>
      </c>
      <c r="G2577">
        <v>3378</v>
      </c>
      <c r="H2577" s="1">
        <f>(Tabla9[[#This Row],[Avg]]-Tabla9[[#This Row],[Bks]])/Tabla9[[#This Row],[Bks]]*100</f>
        <v>0</v>
      </c>
      <c r="I2577" s="1">
        <v>3921</v>
      </c>
      <c r="J2577">
        <v>3964.7</v>
      </c>
      <c r="K2577">
        <v>11413.437</v>
      </c>
      <c r="L2577">
        <v>150.27670000000001</v>
      </c>
      <c r="M2577">
        <v>346.6</v>
      </c>
      <c r="N2577">
        <v>175.2</v>
      </c>
    </row>
    <row r="2578" spans="1:14" x14ac:dyDescent="0.2">
      <c r="A2578" t="s">
        <v>111</v>
      </c>
      <c r="B2578" t="s">
        <v>65</v>
      </c>
      <c r="C2578">
        <v>97</v>
      </c>
      <c r="D2578">
        <v>3523</v>
      </c>
      <c r="E2578">
        <v>3523</v>
      </c>
      <c r="F2578" s="1">
        <f>(Tabla9[[#This Row],[Best]]-Tabla9[[#This Row],[Bks]])/Tabla9[[#This Row],[Bks]]*100</f>
        <v>0</v>
      </c>
      <c r="G2578">
        <v>3523</v>
      </c>
      <c r="H2578" s="1">
        <f>(Tabla9[[#This Row],[Avg]]-Tabla9[[#This Row],[Bks]])/Tabla9[[#This Row],[Bks]]*100</f>
        <v>0</v>
      </c>
      <c r="I2578" s="1">
        <v>4130</v>
      </c>
      <c r="J2578">
        <v>4163.3</v>
      </c>
      <c r="K2578">
        <v>12609.422</v>
      </c>
      <c r="L2578">
        <v>150.28829999999999</v>
      </c>
      <c r="M2578">
        <v>276.5</v>
      </c>
      <c r="N2578">
        <v>204.5</v>
      </c>
    </row>
    <row r="2579" spans="1:14" x14ac:dyDescent="0.2">
      <c r="A2579" t="s">
        <v>111</v>
      </c>
      <c r="B2579" t="s">
        <v>65</v>
      </c>
      <c r="C2579">
        <v>98</v>
      </c>
      <c r="D2579">
        <v>3185</v>
      </c>
      <c r="E2579">
        <v>3185</v>
      </c>
      <c r="F2579" s="1">
        <f>(Tabla9[[#This Row],[Best]]-Tabla9[[#This Row],[Bks]])/Tabla9[[#This Row],[Bks]]*100</f>
        <v>0</v>
      </c>
      <c r="G2579">
        <v>3185</v>
      </c>
      <c r="H2579" s="1">
        <f>(Tabla9[[#This Row],[Avg]]-Tabla9[[#This Row],[Bks]])/Tabla9[[#This Row],[Bks]]*100</f>
        <v>0</v>
      </c>
      <c r="I2579" s="1">
        <v>3693</v>
      </c>
      <c r="J2579">
        <v>3754.7</v>
      </c>
      <c r="K2579">
        <v>11377.02</v>
      </c>
      <c r="L2579">
        <v>150.1806</v>
      </c>
      <c r="M2579">
        <v>352.2</v>
      </c>
      <c r="N2579">
        <v>218.5</v>
      </c>
    </row>
    <row r="2580" spans="1:14" x14ac:dyDescent="0.2">
      <c r="A2580" t="s">
        <v>111</v>
      </c>
      <c r="B2580" t="s">
        <v>65</v>
      </c>
      <c r="C2580">
        <v>99</v>
      </c>
      <c r="D2580">
        <v>3644</v>
      </c>
      <c r="E2580">
        <v>3644</v>
      </c>
      <c r="F2580" s="1">
        <f>(Tabla9[[#This Row],[Best]]-Tabla9[[#This Row],[Bks]])/Tabla9[[#This Row],[Bks]]*100</f>
        <v>0</v>
      </c>
      <c r="G2580">
        <v>3644</v>
      </c>
      <c r="H2580" s="1">
        <f>(Tabla9[[#This Row],[Avg]]-Tabla9[[#This Row],[Bks]])/Tabla9[[#This Row],[Bks]]*100</f>
        <v>0</v>
      </c>
      <c r="I2580" s="1">
        <v>4244</v>
      </c>
      <c r="J2580">
        <v>4312.3</v>
      </c>
      <c r="K2580">
        <v>12180.683999999999</v>
      </c>
      <c r="L2580">
        <v>150.505</v>
      </c>
      <c r="M2580">
        <v>283.10000000000002</v>
      </c>
      <c r="N2580">
        <v>214.3</v>
      </c>
    </row>
    <row r="2581" spans="1:14" x14ac:dyDescent="0.2">
      <c r="A2581" t="s">
        <v>111</v>
      </c>
      <c r="B2581" t="s">
        <v>65</v>
      </c>
      <c r="C2581">
        <v>100</v>
      </c>
      <c r="D2581">
        <v>3395</v>
      </c>
      <c r="E2581">
        <v>3395</v>
      </c>
      <c r="F2581" s="1">
        <f>(Tabla9[[#This Row],[Best]]-Tabla9[[#This Row],[Bks]])/Tabla9[[#This Row],[Bks]]*100</f>
        <v>0</v>
      </c>
      <c r="G2581">
        <v>3395.6</v>
      </c>
      <c r="H2581" s="1">
        <f>(Tabla9[[#This Row],[Avg]]-Tabla9[[#This Row],[Bks]])/Tabla9[[#This Row],[Bks]]*100</f>
        <v>1.7673048600880974E-2</v>
      </c>
      <c r="I2581" s="1">
        <v>3945</v>
      </c>
      <c r="J2581">
        <v>3983.7</v>
      </c>
      <c r="K2581">
        <v>12962.925999999999</v>
      </c>
      <c r="L2581">
        <v>150.41919999999999</v>
      </c>
      <c r="M2581">
        <v>272</v>
      </c>
      <c r="N2581">
        <v>212</v>
      </c>
    </row>
    <row r="2582" spans="1:14" x14ac:dyDescent="0.2">
      <c r="A2582" t="s">
        <v>111</v>
      </c>
      <c r="B2582" t="s">
        <v>66</v>
      </c>
      <c r="C2582">
        <v>1</v>
      </c>
      <c r="D2582">
        <v>298</v>
      </c>
      <c r="E2582">
        <v>308</v>
      </c>
      <c r="F2582" s="1">
        <f>(Tabla9[[#This Row],[Best]]-Tabla9[[#This Row],[Bks]])/Tabla9[[#This Row],[Bks]]*100</f>
        <v>3.3557046979865772</v>
      </c>
      <c r="G2582">
        <v>308</v>
      </c>
      <c r="H2582" s="1">
        <f>(Tabla9[[#This Row],[Avg]]-Tabla9[[#This Row],[Bks]])/Tabla9[[#This Row],[Bks]]*100</f>
        <v>3.3557046979865772</v>
      </c>
      <c r="I2582" s="1">
        <v>333</v>
      </c>
      <c r="J2582">
        <v>338.9</v>
      </c>
      <c r="K2582">
        <v>525.96400000000006</v>
      </c>
      <c r="L2582">
        <v>20.008199999999999</v>
      </c>
      <c r="M2582">
        <v>1185</v>
      </c>
      <c r="N2582">
        <v>22.5</v>
      </c>
    </row>
    <row r="2583" spans="1:14" x14ac:dyDescent="0.2">
      <c r="A2583" t="s">
        <v>111</v>
      </c>
      <c r="B2583" t="s">
        <v>66</v>
      </c>
      <c r="C2583">
        <v>2</v>
      </c>
      <c r="D2583">
        <v>267</v>
      </c>
      <c r="E2583">
        <v>277</v>
      </c>
      <c r="F2583" s="1">
        <f>(Tabla9[[#This Row],[Best]]-Tabla9[[#This Row],[Bks]])/Tabla9[[#This Row],[Bks]]*100</f>
        <v>3.7453183520599254</v>
      </c>
      <c r="G2583">
        <v>277</v>
      </c>
      <c r="H2583" s="1">
        <f>(Tabla9[[#This Row],[Avg]]-Tabla9[[#This Row],[Bks]])/Tabla9[[#This Row],[Bks]]*100</f>
        <v>3.7453183520599254</v>
      </c>
      <c r="I2583" s="1">
        <v>291</v>
      </c>
      <c r="J2583">
        <v>297.60000000000002</v>
      </c>
      <c r="K2583">
        <v>477.67299999999898</v>
      </c>
      <c r="L2583">
        <v>20.006799999999998</v>
      </c>
      <c r="M2583">
        <v>1227.7</v>
      </c>
      <c r="N2583">
        <v>9.6</v>
      </c>
    </row>
    <row r="2584" spans="1:14" x14ac:dyDescent="0.2">
      <c r="A2584" t="s">
        <v>111</v>
      </c>
      <c r="B2584" t="s">
        <v>66</v>
      </c>
      <c r="C2584">
        <v>3</v>
      </c>
      <c r="D2584">
        <v>280</v>
      </c>
      <c r="E2584">
        <v>285</v>
      </c>
      <c r="F2584" s="1">
        <f>(Tabla9[[#This Row],[Best]]-Tabla9[[#This Row],[Bks]])/Tabla9[[#This Row],[Bks]]*100</f>
        <v>1.7857142857142856</v>
      </c>
      <c r="G2584">
        <v>285</v>
      </c>
      <c r="H2584" s="1">
        <f>(Tabla9[[#This Row],[Avg]]-Tabla9[[#This Row],[Bks]])/Tabla9[[#This Row],[Bks]]*100</f>
        <v>1.7857142857142856</v>
      </c>
      <c r="I2584" s="1">
        <v>303</v>
      </c>
      <c r="J2584">
        <v>308.8</v>
      </c>
      <c r="K2584">
        <v>496.76900000000001</v>
      </c>
      <c r="L2584">
        <v>20.008699999999902</v>
      </c>
      <c r="M2584">
        <v>1115.8</v>
      </c>
      <c r="N2584">
        <v>11</v>
      </c>
    </row>
    <row r="2585" spans="1:14" x14ac:dyDescent="0.2">
      <c r="A2585" t="s">
        <v>111</v>
      </c>
      <c r="B2585" t="s">
        <v>66</v>
      </c>
      <c r="C2585">
        <v>4</v>
      </c>
      <c r="D2585">
        <v>283</v>
      </c>
      <c r="E2585">
        <v>288</v>
      </c>
      <c r="F2585" s="1">
        <f>(Tabla9[[#This Row],[Best]]-Tabla9[[#This Row],[Bks]])/Tabla9[[#This Row],[Bks]]*100</f>
        <v>1.7667844522968199</v>
      </c>
      <c r="G2585">
        <v>288</v>
      </c>
      <c r="H2585" s="1">
        <f>(Tabla9[[#This Row],[Avg]]-Tabla9[[#This Row],[Bks]])/Tabla9[[#This Row],[Bks]]*100</f>
        <v>1.7667844522968199</v>
      </c>
      <c r="I2585" s="1">
        <v>310</v>
      </c>
      <c r="J2585">
        <v>313.5</v>
      </c>
      <c r="K2585">
        <v>518.20000000000005</v>
      </c>
      <c r="L2585">
        <v>20.009799999999998</v>
      </c>
      <c r="M2585">
        <v>1047.8</v>
      </c>
      <c r="N2585">
        <v>10.7</v>
      </c>
    </row>
    <row r="2586" spans="1:14" x14ac:dyDescent="0.2">
      <c r="A2586" t="s">
        <v>111</v>
      </c>
      <c r="B2586" t="s">
        <v>66</v>
      </c>
      <c r="C2586">
        <v>5</v>
      </c>
      <c r="D2586">
        <v>275</v>
      </c>
      <c r="E2586">
        <v>282</v>
      </c>
      <c r="F2586" s="1">
        <f>(Tabla9[[#This Row],[Best]]-Tabla9[[#This Row],[Bks]])/Tabla9[[#This Row],[Bks]]*100</f>
        <v>2.5454545454545454</v>
      </c>
      <c r="G2586">
        <v>282.7</v>
      </c>
      <c r="H2586" s="1">
        <f>(Tabla9[[#This Row],[Avg]]-Tabla9[[#This Row],[Bks]])/Tabla9[[#This Row],[Bks]]*100</f>
        <v>2.7999999999999958</v>
      </c>
      <c r="I2586" s="1">
        <v>306</v>
      </c>
      <c r="J2586">
        <v>308.89999999999998</v>
      </c>
      <c r="K2586">
        <v>509.97399999999999</v>
      </c>
      <c r="L2586">
        <v>20.009599999999999</v>
      </c>
      <c r="M2586">
        <v>1044.0999999999999</v>
      </c>
      <c r="N2586">
        <v>65</v>
      </c>
    </row>
    <row r="2587" spans="1:14" x14ac:dyDescent="0.2">
      <c r="A2587" t="s">
        <v>111</v>
      </c>
      <c r="B2587" t="s">
        <v>66</v>
      </c>
      <c r="C2587">
        <v>6</v>
      </c>
      <c r="D2587">
        <v>298</v>
      </c>
      <c r="E2587">
        <v>305</v>
      </c>
      <c r="F2587" s="1">
        <f>(Tabla9[[#This Row],[Best]]-Tabla9[[#This Row],[Bks]])/Tabla9[[#This Row],[Bks]]*100</f>
        <v>2.348993288590604</v>
      </c>
      <c r="G2587">
        <v>305</v>
      </c>
      <c r="H2587" s="1">
        <f>(Tabla9[[#This Row],[Avg]]-Tabla9[[#This Row],[Bks]])/Tabla9[[#This Row],[Bks]]*100</f>
        <v>2.348993288590604</v>
      </c>
      <c r="I2587" s="1">
        <v>317</v>
      </c>
      <c r="J2587">
        <v>330.9</v>
      </c>
      <c r="K2587">
        <v>500.652999999999</v>
      </c>
      <c r="L2587">
        <v>20.007999999999999</v>
      </c>
      <c r="M2587">
        <v>1204.7</v>
      </c>
      <c r="N2587">
        <v>11</v>
      </c>
    </row>
    <row r="2588" spans="1:14" x14ac:dyDescent="0.2">
      <c r="A2588" t="s">
        <v>111</v>
      </c>
      <c r="B2588" t="s">
        <v>66</v>
      </c>
      <c r="C2588">
        <v>7</v>
      </c>
      <c r="D2588">
        <v>281</v>
      </c>
      <c r="E2588">
        <v>288</v>
      </c>
      <c r="F2588" s="1">
        <f>(Tabla9[[#This Row],[Best]]-Tabla9[[#This Row],[Bks]])/Tabla9[[#This Row],[Bks]]*100</f>
        <v>2.4911032028469751</v>
      </c>
      <c r="G2588">
        <v>288</v>
      </c>
      <c r="H2588" s="1">
        <f>(Tabla9[[#This Row],[Avg]]-Tabla9[[#This Row],[Bks]])/Tabla9[[#This Row],[Bks]]*100</f>
        <v>2.4911032028469751</v>
      </c>
      <c r="I2588" s="1">
        <v>305</v>
      </c>
      <c r="J2588">
        <v>312.5</v>
      </c>
      <c r="K2588">
        <v>519.49199999999996</v>
      </c>
      <c r="L2588">
        <v>20.008699999999902</v>
      </c>
      <c r="M2588">
        <v>1060.4000000000001</v>
      </c>
      <c r="N2588">
        <v>9.6</v>
      </c>
    </row>
    <row r="2589" spans="1:14" x14ac:dyDescent="0.2">
      <c r="A2589" t="s">
        <v>111</v>
      </c>
      <c r="B2589" t="s">
        <v>66</v>
      </c>
      <c r="C2589">
        <v>8</v>
      </c>
      <c r="D2589">
        <v>250</v>
      </c>
      <c r="E2589">
        <v>256</v>
      </c>
      <c r="F2589" s="1">
        <f>(Tabla9[[#This Row],[Best]]-Tabla9[[#This Row],[Bks]])/Tabla9[[#This Row],[Bks]]*100</f>
        <v>2.4</v>
      </c>
      <c r="G2589">
        <v>256</v>
      </c>
      <c r="H2589" s="1">
        <f>(Tabla9[[#This Row],[Avg]]-Tabla9[[#This Row],[Bks]])/Tabla9[[#This Row],[Bks]]*100</f>
        <v>2.4</v>
      </c>
      <c r="I2589" s="1">
        <v>264</v>
      </c>
      <c r="J2589">
        <v>270.3</v>
      </c>
      <c r="K2589">
        <v>451.45</v>
      </c>
      <c r="L2589">
        <v>20.006999999999898</v>
      </c>
      <c r="M2589">
        <v>1185.5999999999999</v>
      </c>
      <c r="N2589">
        <v>4.5999999999999996</v>
      </c>
    </row>
    <row r="2590" spans="1:14" x14ac:dyDescent="0.2">
      <c r="A2590" t="s">
        <v>111</v>
      </c>
      <c r="B2590" t="s">
        <v>66</v>
      </c>
      <c r="C2590">
        <v>9</v>
      </c>
      <c r="D2590">
        <v>277</v>
      </c>
      <c r="E2590">
        <v>277</v>
      </c>
      <c r="F2590" s="1">
        <f>(Tabla9[[#This Row],[Best]]-Tabla9[[#This Row],[Bks]])/Tabla9[[#This Row],[Bks]]*100</f>
        <v>0</v>
      </c>
      <c r="G2590">
        <v>277</v>
      </c>
      <c r="H2590" s="1">
        <f>(Tabla9[[#This Row],[Avg]]-Tabla9[[#This Row],[Bks]])/Tabla9[[#This Row],[Bks]]*100</f>
        <v>0</v>
      </c>
      <c r="I2590" s="1">
        <v>286</v>
      </c>
      <c r="J2590">
        <v>295.7</v>
      </c>
      <c r="K2590">
        <v>466.86700000000002</v>
      </c>
      <c r="L2590">
        <v>20.006499999999999</v>
      </c>
      <c r="M2590">
        <v>1279.4000000000001</v>
      </c>
      <c r="N2590">
        <v>8.6</v>
      </c>
    </row>
    <row r="2591" spans="1:14" x14ac:dyDescent="0.2">
      <c r="A2591" t="s">
        <v>111</v>
      </c>
      <c r="B2591" t="s">
        <v>66</v>
      </c>
      <c r="C2591">
        <v>10</v>
      </c>
      <c r="D2591">
        <v>308</v>
      </c>
      <c r="E2591">
        <v>316</v>
      </c>
      <c r="F2591" s="1">
        <f>(Tabla9[[#This Row],[Best]]-Tabla9[[#This Row],[Bks]])/Tabla9[[#This Row],[Bks]]*100</f>
        <v>2.5974025974025974</v>
      </c>
      <c r="G2591">
        <v>316</v>
      </c>
      <c r="H2591" s="1">
        <f>(Tabla9[[#This Row],[Avg]]-Tabla9[[#This Row],[Bks]])/Tabla9[[#This Row],[Bks]]*100</f>
        <v>2.5974025974025974</v>
      </c>
      <c r="I2591" s="1">
        <v>337</v>
      </c>
      <c r="J2591">
        <v>343.9</v>
      </c>
      <c r="K2591">
        <v>553.73299999999995</v>
      </c>
      <c r="L2591">
        <v>20.008900000000001</v>
      </c>
      <c r="M2591">
        <v>1127.3</v>
      </c>
      <c r="N2591">
        <v>11.9</v>
      </c>
    </row>
    <row r="2592" spans="1:14" hidden="1" x14ac:dyDescent="0.2">
      <c r="A2592" s="96" t="s">
        <v>112</v>
      </c>
      <c r="B2592" s="96" t="s">
        <v>66</v>
      </c>
      <c r="C2592">
        <v>11</v>
      </c>
      <c r="D2592">
        <v>297</v>
      </c>
      <c r="E2592">
        <v>304</v>
      </c>
      <c r="F2592" s="1">
        <f>(Tabla9[[#This Row],[Best]]-Tabla9[[#This Row],[Bks]])/Tabla9[[#This Row],[Bks]]*100</f>
        <v>2.3569023569023568</v>
      </c>
      <c r="G2592">
        <v>304</v>
      </c>
      <c r="H2592" s="1">
        <f>(Tabla9[[#This Row],[Avg]]-Tabla9[[#This Row],[Bks]])/Tabla9[[#This Row],[Bks]]*100</f>
        <v>2.3569023569023568</v>
      </c>
      <c r="I2592" s="1">
        <v>325</v>
      </c>
      <c r="J2592">
        <v>329.8</v>
      </c>
      <c r="K2592">
        <v>531.28399999999999</v>
      </c>
      <c r="L2592">
        <v>20.009399999999999</v>
      </c>
      <c r="M2592">
        <v>1045.8</v>
      </c>
      <c r="N2592">
        <v>16.100000000000001</v>
      </c>
    </row>
    <row r="2593" spans="1:14" hidden="1" x14ac:dyDescent="0.2">
      <c r="A2593" s="96" t="s">
        <v>112</v>
      </c>
      <c r="B2593" s="96" t="s">
        <v>66</v>
      </c>
      <c r="C2593">
        <v>12</v>
      </c>
      <c r="D2593">
        <v>280</v>
      </c>
      <c r="E2593">
        <v>286</v>
      </c>
      <c r="F2593" s="1">
        <f>(Tabla9[[#This Row],[Best]]-Tabla9[[#This Row],[Bks]])/Tabla9[[#This Row],[Bks]]*100</f>
        <v>2.1428571428571428</v>
      </c>
      <c r="G2593">
        <v>286</v>
      </c>
      <c r="H2593" s="1">
        <f>(Tabla9[[#This Row],[Avg]]-Tabla9[[#This Row],[Bks]])/Tabla9[[#This Row],[Bks]]*100</f>
        <v>2.1428571428571428</v>
      </c>
      <c r="I2593" s="1">
        <v>309</v>
      </c>
      <c r="J2593">
        <v>314.7</v>
      </c>
      <c r="K2593">
        <v>482.82600000000002</v>
      </c>
      <c r="L2593">
        <v>20.0078</v>
      </c>
      <c r="M2593">
        <v>1081.2</v>
      </c>
      <c r="N2593">
        <v>17.2</v>
      </c>
    </row>
    <row r="2594" spans="1:14" hidden="1" x14ac:dyDescent="0.2">
      <c r="A2594" s="96" t="s">
        <v>112</v>
      </c>
      <c r="B2594" s="96" t="s">
        <v>66</v>
      </c>
      <c r="C2594">
        <v>13</v>
      </c>
      <c r="D2594">
        <v>263</v>
      </c>
      <c r="E2594">
        <v>266</v>
      </c>
      <c r="F2594" s="1">
        <f>(Tabla9[[#This Row],[Best]]-Tabla9[[#This Row],[Bks]])/Tabla9[[#This Row],[Bks]]*100</f>
        <v>1.1406844106463878</v>
      </c>
      <c r="G2594">
        <v>266</v>
      </c>
      <c r="H2594" s="1">
        <f>(Tabla9[[#This Row],[Avg]]-Tabla9[[#This Row],[Bks]])/Tabla9[[#This Row],[Bks]]*100</f>
        <v>1.1406844106463878</v>
      </c>
      <c r="I2594" s="1">
        <v>281</v>
      </c>
      <c r="J2594">
        <v>288.2</v>
      </c>
      <c r="K2594">
        <v>483.84199999999998</v>
      </c>
      <c r="L2594">
        <v>20.009499999999999</v>
      </c>
      <c r="M2594">
        <v>985.2</v>
      </c>
      <c r="N2594">
        <v>12.6</v>
      </c>
    </row>
    <row r="2595" spans="1:14" hidden="1" x14ac:dyDescent="0.2">
      <c r="A2595" s="96" t="s">
        <v>112</v>
      </c>
      <c r="B2595" s="96" t="s">
        <v>66</v>
      </c>
      <c r="C2595">
        <v>14</v>
      </c>
      <c r="D2595">
        <v>266</v>
      </c>
      <c r="E2595">
        <v>269</v>
      </c>
      <c r="F2595" s="1">
        <f>(Tabla9[[#This Row],[Best]]-Tabla9[[#This Row],[Bks]])/Tabla9[[#This Row],[Bks]]*100</f>
        <v>1.1278195488721803</v>
      </c>
      <c r="G2595">
        <v>269</v>
      </c>
      <c r="H2595" s="1">
        <f>(Tabla9[[#This Row],[Avg]]-Tabla9[[#This Row],[Bks]])/Tabla9[[#This Row],[Bks]]*100</f>
        <v>1.1278195488721803</v>
      </c>
      <c r="I2595" s="1">
        <v>278</v>
      </c>
      <c r="J2595">
        <v>286.60000000000002</v>
      </c>
      <c r="K2595">
        <v>477.62</v>
      </c>
      <c r="L2595">
        <v>20.008299999999998</v>
      </c>
      <c r="M2595">
        <v>1156.0999999999999</v>
      </c>
      <c r="N2595">
        <v>10</v>
      </c>
    </row>
    <row r="2596" spans="1:14" hidden="1" x14ac:dyDescent="0.2">
      <c r="A2596" s="96" t="s">
        <v>112</v>
      </c>
      <c r="B2596" s="96" t="s">
        <v>66</v>
      </c>
      <c r="C2596">
        <v>15</v>
      </c>
      <c r="D2596">
        <v>269</v>
      </c>
      <c r="E2596">
        <v>275</v>
      </c>
      <c r="F2596" s="1">
        <f>(Tabla9[[#This Row],[Best]]-Tabla9[[#This Row],[Bks]])/Tabla9[[#This Row],[Bks]]*100</f>
        <v>2.2304832713754648</v>
      </c>
      <c r="G2596">
        <v>275</v>
      </c>
      <c r="H2596" s="1">
        <f>(Tabla9[[#This Row],[Avg]]-Tabla9[[#This Row],[Bks]])/Tabla9[[#This Row],[Bks]]*100</f>
        <v>2.2304832713754648</v>
      </c>
      <c r="I2596" s="1">
        <v>289</v>
      </c>
      <c r="J2596">
        <v>294.8</v>
      </c>
      <c r="K2596">
        <v>490.926999999999</v>
      </c>
      <c r="L2596">
        <v>20.008400000000002</v>
      </c>
      <c r="M2596">
        <v>1127.0999999999999</v>
      </c>
      <c r="N2596">
        <v>11.1</v>
      </c>
    </row>
    <row r="2597" spans="1:14" hidden="1" x14ac:dyDescent="0.2">
      <c r="A2597" s="96" t="s">
        <v>112</v>
      </c>
      <c r="B2597" s="96" t="s">
        <v>66</v>
      </c>
      <c r="C2597">
        <v>16</v>
      </c>
      <c r="D2597">
        <v>291</v>
      </c>
      <c r="E2597">
        <v>295</v>
      </c>
      <c r="F2597" s="1">
        <f>(Tabla9[[#This Row],[Best]]-Tabla9[[#This Row],[Bks]])/Tabla9[[#This Row],[Bks]]*100</f>
        <v>1.3745704467353952</v>
      </c>
      <c r="G2597">
        <v>295</v>
      </c>
      <c r="H2597" s="1">
        <f>(Tabla9[[#This Row],[Avg]]-Tabla9[[#This Row],[Bks]])/Tabla9[[#This Row],[Bks]]*100</f>
        <v>1.3745704467353952</v>
      </c>
      <c r="I2597" s="1">
        <v>318</v>
      </c>
      <c r="J2597">
        <v>323.89999999999998</v>
      </c>
      <c r="K2597">
        <v>533.897999999999</v>
      </c>
      <c r="L2597">
        <v>20.012499999999999</v>
      </c>
      <c r="M2597">
        <v>1021.2</v>
      </c>
      <c r="N2597">
        <v>17.100000000000001</v>
      </c>
    </row>
    <row r="2598" spans="1:14" hidden="1" x14ac:dyDescent="0.2">
      <c r="A2598" s="96" t="s">
        <v>112</v>
      </c>
      <c r="B2598" s="96" t="s">
        <v>66</v>
      </c>
      <c r="C2598">
        <v>17</v>
      </c>
      <c r="D2598">
        <v>260</v>
      </c>
      <c r="E2598">
        <v>262</v>
      </c>
      <c r="F2598" s="1">
        <f>(Tabla9[[#This Row],[Best]]-Tabla9[[#This Row],[Bks]])/Tabla9[[#This Row],[Bks]]*100</f>
        <v>0.76923076923076927</v>
      </c>
      <c r="G2598">
        <v>262</v>
      </c>
      <c r="H2598" s="1">
        <f>(Tabla9[[#This Row],[Avg]]-Tabla9[[#This Row],[Bks]])/Tabla9[[#This Row],[Bks]]*100</f>
        <v>0.76923076923076927</v>
      </c>
      <c r="I2598" s="1">
        <v>284</v>
      </c>
      <c r="J2598">
        <v>289.7</v>
      </c>
      <c r="K2598">
        <v>465.28</v>
      </c>
      <c r="L2598">
        <v>20.023399999999999</v>
      </c>
      <c r="M2598">
        <v>1089.5999999999999</v>
      </c>
      <c r="N2598">
        <v>21.9</v>
      </c>
    </row>
    <row r="2599" spans="1:14" hidden="1" x14ac:dyDescent="0.2">
      <c r="A2599" s="96" t="s">
        <v>112</v>
      </c>
      <c r="B2599" s="96" t="s">
        <v>66</v>
      </c>
      <c r="C2599">
        <v>18</v>
      </c>
      <c r="D2599">
        <v>252</v>
      </c>
      <c r="E2599">
        <v>253</v>
      </c>
      <c r="F2599" s="1">
        <f>(Tabla9[[#This Row],[Best]]-Tabla9[[#This Row],[Bks]])/Tabla9[[#This Row],[Bks]]*100</f>
        <v>0.3968253968253968</v>
      </c>
      <c r="G2599">
        <v>253</v>
      </c>
      <c r="H2599" s="1">
        <f>(Tabla9[[#This Row],[Avg]]-Tabla9[[#This Row],[Bks]])/Tabla9[[#This Row],[Bks]]*100</f>
        <v>0.3968253968253968</v>
      </c>
      <c r="I2599" s="1">
        <v>273</v>
      </c>
      <c r="J2599">
        <v>279.7</v>
      </c>
      <c r="K2599">
        <v>439.248999999999</v>
      </c>
      <c r="L2599">
        <v>20.009699999999999</v>
      </c>
      <c r="M2599">
        <v>1148.5</v>
      </c>
      <c r="N2599">
        <v>13.9</v>
      </c>
    </row>
    <row r="2600" spans="1:14" hidden="1" x14ac:dyDescent="0.2">
      <c r="A2600" s="96" t="s">
        <v>112</v>
      </c>
      <c r="B2600" s="96" t="s">
        <v>66</v>
      </c>
      <c r="C2600">
        <v>19</v>
      </c>
      <c r="D2600">
        <v>239</v>
      </c>
      <c r="E2600">
        <v>244</v>
      </c>
      <c r="F2600" s="1">
        <f>(Tabla9[[#This Row],[Best]]-Tabla9[[#This Row],[Bks]])/Tabla9[[#This Row],[Bks]]*100</f>
        <v>2.0920502092050208</v>
      </c>
      <c r="G2600">
        <v>244</v>
      </c>
      <c r="H2600" s="1">
        <f>(Tabla9[[#This Row],[Avg]]-Tabla9[[#This Row],[Bks]])/Tabla9[[#This Row],[Bks]]*100</f>
        <v>2.0920502092050208</v>
      </c>
      <c r="I2600" s="1">
        <v>265</v>
      </c>
      <c r="J2600">
        <v>270.2</v>
      </c>
      <c r="K2600">
        <v>442.60500000000002</v>
      </c>
      <c r="L2600">
        <v>20.009599999999999</v>
      </c>
      <c r="M2600">
        <v>1148.4000000000001</v>
      </c>
      <c r="N2600">
        <v>13.7</v>
      </c>
    </row>
    <row r="2601" spans="1:14" hidden="1" x14ac:dyDescent="0.2">
      <c r="A2601" s="96" t="s">
        <v>112</v>
      </c>
      <c r="B2601" s="96" t="s">
        <v>66</v>
      </c>
      <c r="C2601">
        <v>20</v>
      </c>
      <c r="D2601">
        <v>281</v>
      </c>
      <c r="E2601">
        <v>286</v>
      </c>
      <c r="F2601" s="1">
        <f>(Tabla9[[#This Row],[Best]]-Tabla9[[#This Row],[Bks]])/Tabla9[[#This Row],[Bks]]*100</f>
        <v>1.7793594306049825</v>
      </c>
      <c r="G2601">
        <v>286</v>
      </c>
      <c r="H2601" s="1">
        <f>(Tabla9[[#This Row],[Avg]]-Tabla9[[#This Row],[Bks]])/Tabla9[[#This Row],[Bks]]*100</f>
        <v>1.7793594306049825</v>
      </c>
      <c r="I2601" s="1">
        <v>308</v>
      </c>
      <c r="J2601">
        <v>314.39999999999998</v>
      </c>
      <c r="K2601">
        <v>504.123999999999</v>
      </c>
      <c r="L2601">
        <v>20.0108</v>
      </c>
      <c r="M2601">
        <v>1041.9000000000001</v>
      </c>
      <c r="N2601">
        <v>17.8</v>
      </c>
    </row>
    <row r="2602" spans="1:14" hidden="1" x14ac:dyDescent="0.2">
      <c r="A2602" s="96" t="s">
        <v>112</v>
      </c>
      <c r="B2602" s="96" t="s">
        <v>66</v>
      </c>
      <c r="C2602">
        <v>21</v>
      </c>
      <c r="D2602">
        <v>284</v>
      </c>
      <c r="E2602">
        <v>292</v>
      </c>
      <c r="F2602" s="1">
        <f>(Tabla9[[#This Row],[Best]]-Tabla9[[#This Row],[Bks]])/Tabla9[[#This Row],[Bks]]*100</f>
        <v>2.8169014084507045</v>
      </c>
      <c r="G2602">
        <v>292</v>
      </c>
      <c r="H2602" s="1">
        <f>(Tabla9[[#This Row],[Avg]]-Tabla9[[#This Row],[Bks]])/Tabla9[[#This Row],[Bks]]*100</f>
        <v>2.8169014084507045</v>
      </c>
      <c r="I2602" s="1">
        <v>306</v>
      </c>
      <c r="J2602">
        <v>310</v>
      </c>
      <c r="K2602">
        <v>517.88400000000001</v>
      </c>
      <c r="L2602">
        <v>20.009799999999998</v>
      </c>
      <c r="M2602">
        <v>1090.5999999999999</v>
      </c>
      <c r="N2602">
        <v>13.7</v>
      </c>
    </row>
    <row r="2603" spans="1:14" hidden="1" x14ac:dyDescent="0.2">
      <c r="A2603" s="96" t="s">
        <v>112</v>
      </c>
      <c r="B2603" s="96" t="s">
        <v>66</v>
      </c>
      <c r="C2603">
        <v>22</v>
      </c>
      <c r="D2603">
        <v>236</v>
      </c>
      <c r="E2603">
        <v>237</v>
      </c>
      <c r="F2603" s="1">
        <f>(Tabla9[[#This Row],[Best]]-Tabla9[[#This Row],[Bks]])/Tabla9[[#This Row],[Bks]]*100</f>
        <v>0.42372881355932202</v>
      </c>
      <c r="G2603">
        <v>237</v>
      </c>
      <c r="H2603" s="1">
        <f>(Tabla9[[#This Row],[Avg]]-Tabla9[[#This Row],[Bks]])/Tabla9[[#This Row],[Bks]]*100</f>
        <v>0.42372881355932202</v>
      </c>
      <c r="I2603" s="1">
        <v>250</v>
      </c>
      <c r="J2603">
        <v>254.6</v>
      </c>
      <c r="K2603">
        <v>404.94400000000002</v>
      </c>
      <c r="L2603">
        <v>20.0075</v>
      </c>
      <c r="M2603">
        <v>1187.3</v>
      </c>
      <c r="N2603">
        <v>8.6999999999999993</v>
      </c>
    </row>
    <row r="2604" spans="1:14" hidden="1" x14ac:dyDescent="0.2">
      <c r="A2604" s="96" t="s">
        <v>112</v>
      </c>
      <c r="B2604" s="96" t="s">
        <v>66</v>
      </c>
      <c r="C2604">
        <v>23</v>
      </c>
      <c r="D2604">
        <v>274</v>
      </c>
      <c r="E2604">
        <v>276</v>
      </c>
      <c r="F2604" s="1">
        <f>(Tabla9[[#This Row],[Best]]-Tabla9[[#This Row],[Bks]])/Tabla9[[#This Row],[Bks]]*100</f>
        <v>0.72992700729927007</v>
      </c>
      <c r="G2604">
        <v>276</v>
      </c>
      <c r="H2604" s="1">
        <f>(Tabla9[[#This Row],[Avg]]-Tabla9[[#This Row],[Bks]])/Tabla9[[#This Row],[Bks]]*100</f>
        <v>0.72992700729927007</v>
      </c>
      <c r="I2604" s="1">
        <v>286</v>
      </c>
      <c r="J2604">
        <v>292.8</v>
      </c>
      <c r="K2604">
        <v>454.91899999999998</v>
      </c>
      <c r="L2604">
        <v>20.009799999999998</v>
      </c>
      <c r="M2604">
        <v>1194</v>
      </c>
      <c r="N2604">
        <v>7</v>
      </c>
    </row>
    <row r="2605" spans="1:14" hidden="1" x14ac:dyDescent="0.2">
      <c r="A2605" s="96" t="s">
        <v>112</v>
      </c>
      <c r="B2605" s="96" t="s">
        <v>66</v>
      </c>
      <c r="C2605">
        <v>24</v>
      </c>
      <c r="D2605">
        <v>290</v>
      </c>
      <c r="E2605">
        <v>294</v>
      </c>
      <c r="F2605" s="1">
        <f>(Tabla9[[#This Row],[Best]]-Tabla9[[#This Row],[Bks]])/Tabla9[[#This Row],[Bks]]*100</f>
        <v>1.3793103448275863</v>
      </c>
      <c r="G2605">
        <v>294</v>
      </c>
      <c r="H2605" s="1">
        <f>(Tabla9[[#This Row],[Avg]]-Tabla9[[#This Row],[Bks]])/Tabla9[[#This Row],[Bks]]*100</f>
        <v>1.3793103448275863</v>
      </c>
      <c r="I2605" s="1">
        <v>302</v>
      </c>
      <c r="J2605">
        <v>312.89999999999998</v>
      </c>
      <c r="K2605">
        <v>530.81399999999996</v>
      </c>
      <c r="L2605">
        <v>20.009999999999899</v>
      </c>
      <c r="M2605">
        <v>983.4</v>
      </c>
      <c r="N2605">
        <v>6.7</v>
      </c>
    </row>
    <row r="2606" spans="1:14" hidden="1" x14ac:dyDescent="0.2">
      <c r="A2606" s="96" t="s">
        <v>112</v>
      </c>
      <c r="B2606" s="96" t="s">
        <v>66</v>
      </c>
      <c r="C2606">
        <v>25</v>
      </c>
      <c r="D2606">
        <v>238</v>
      </c>
      <c r="E2606">
        <v>238</v>
      </c>
      <c r="F2606" s="1">
        <f>(Tabla9[[#This Row],[Best]]-Tabla9[[#This Row],[Bks]])/Tabla9[[#This Row],[Bks]]*100</f>
        <v>0</v>
      </c>
      <c r="G2606">
        <v>238</v>
      </c>
      <c r="H2606" s="1">
        <f>(Tabla9[[#This Row],[Avg]]-Tabla9[[#This Row],[Bks]])/Tabla9[[#This Row],[Bks]]*100</f>
        <v>0</v>
      </c>
      <c r="I2606" s="1">
        <v>248</v>
      </c>
      <c r="J2606">
        <v>256.7</v>
      </c>
      <c r="K2606">
        <v>417.517</v>
      </c>
      <c r="L2606">
        <v>20.009399999999999</v>
      </c>
      <c r="M2606">
        <v>1165.5999999999999</v>
      </c>
      <c r="N2606">
        <v>10.1</v>
      </c>
    </row>
    <row r="2607" spans="1:14" hidden="1" x14ac:dyDescent="0.2">
      <c r="A2607" s="96" t="s">
        <v>112</v>
      </c>
      <c r="B2607" s="96" t="s">
        <v>66</v>
      </c>
      <c r="C2607">
        <v>26</v>
      </c>
      <c r="D2607">
        <v>289</v>
      </c>
      <c r="E2607">
        <v>295</v>
      </c>
      <c r="F2607" s="1">
        <f>(Tabla9[[#This Row],[Best]]-Tabla9[[#This Row],[Bks]])/Tabla9[[#This Row],[Bks]]*100</f>
        <v>2.0761245674740483</v>
      </c>
      <c r="G2607">
        <v>295</v>
      </c>
      <c r="H2607" s="1">
        <f>(Tabla9[[#This Row],[Avg]]-Tabla9[[#This Row],[Bks]])/Tabla9[[#This Row],[Bks]]*100</f>
        <v>2.0761245674740483</v>
      </c>
      <c r="I2607" s="1">
        <v>315</v>
      </c>
      <c r="J2607">
        <v>321.2</v>
      </c>
      <c r="K2607">
        <v>493.813999999999</v>
      </c>
      <c r="L2607">
        <v>20.008099999999999</v>
      </c>
      <c r="M2607">
        <v>1187.5</v>
      </c>
      <c r="N2607">
        <v>10.6</v>
      </c>
    </row>
    <row r="2608" spans="1:14" hidden="1" x14ac:dyDescent="0.2">
      <c r="A2608" s="96" t="s">
        <v>112</v>
      </c>
      <c r="B2608" s="96" t="s">
        <v>66</v>
      </c>
      <c r="C2608">
        <v>27</v>
      </c>
      <c r="D2608">
        <v>296</v>
      </c>
      <c r="E2608">
        <v>302</v>
      </c>
      <c r="F2608" s="1">
        <f>(Tabla9[[#This Row],[Best]]-Tabla9[[#This Row],[Bks]])/Tabla9[[#This Row],[Bks]]*100</f>
        <v>2.0270270270270272</v>
      </c>
      <c r="G2608">
        <v>302</v>
      </c>
      <c r="H2608" s="1">
        <f>(Tabla9[[#This Row],[Avg]]-Tabla9[[#This Row],[Bks]])/Tabla9[[#This Row],[Bks]]*100</f>
        <v>2.0270270270270272</v>
      </c>
      <c r="I2608" s="1">
        <v>317</v>
      </c>
      <c r="J2608">
        <v>324.7</v>
      </c>
      <c r="K2608">
        <v>565.10799999999995</v>
      </c>
      <c r="L2608">
        <v>20.0122</v>
      </c>
      <c r="M2608">
        <v>983.8</v>
      </c>
      <c r="N2608">
        <v>11.2</v>
      </c>
    </row>
    <row r="2609" spans="1:14" hidden="1" x14ac:dyDescent="0.2">
      <c r="A2609" s="96" t="s">
        <v>112</v>
      </c>
      <c r="B2609" s="96" t="s">
        <v>66</v>
      </c>
      <c r="C2609">
        <v>28</v>
      </c>
      <c r="D2609">
        <v>280</v>
      </c>
      <c r="E2609">
        <v>288</v>
      </c>
      <c r="F2609" s="1">
        <f>(Tabla9[[#This Row],[Best]]-Tabla9[[#This Row],[Bks]])/Tabla9[[#This Row],[Bks]]*100</f>
        <v>2.8571428571428572</v>
      </c>
      <c r="G2609">
        <v>288</v>
      </c>
      <c r="H2609" s="1">
        <f>(Tabla9[[#This Row],[Avg]]-Tabla9[[#This Row],[Bks]])/Tabla9[[#This Row],[Bks]]*100</f>
        <v>2.8571428571428572</v>
      </c>
      <c r="I2609" s="1">
        <v>317</v>
      </c>
      <c r="J2609">
        <v>322.7</v>
      </c>
      <c r="K2609">
        <v>519.50599999999997</v>
      </c>
      <c r="L2609">
        <v>20.0093</v>
      </c>
      <c r="M2609">
        <v>1024.5999999999999</v>
      </c>
      <c r="N2609">
        <v>18.5</v>
      </c>
    </row>
    <row r="2610" spans="1:14" hidden="1" x14ac:dyDescent="0.2">
      <c r="A2610" s="96" t="s">
        <v>112</v>
      </c>
      <c r="B2610" s="96" t="s">
        <v>66</v>
      </c>
      <c r="C2610">
        <v>29</v>
      </c>
      <c r="D2610">
        <v>294</v>
      </c>
      <c r="E2610">
        <v>298</v>
      </c>
      <c r="F2610" s="1">
        <f>(Tabla9[[#This Row],[Best]]-Tabla9[[#This Row],[Bks]])/Tabla9[[#This Row],[Bks]]*100</f>
        <v>1.3605442176870748</v>
      </c>
      <c r="G2610">
        <v>298</v>
      </c>
      <c r="H2610" s="1">
        <f>(Tabla9[[#This Row],[Avg]]-Tabla9[[#This Row],[Bks]])/Tabla9[[#This Row],[Bks]]*100</f>
        <v>1.3605442176870748</v>
      </c>
      <c r="I2610" s="1">
        <v>322</v>
      </c>
      <c r="J2610">
        <v>330.5</v>
      </c>
      <c r="K2610">
        <v>548.61900000000003</v>
      </c>
      <c r="L2610">
        <v>20.008800000000001</v>
      </c>
      <c r="M2610">
        <v>1049.0999999999999</v>
      </c>
      <c r="N2610">
        <v>13.3</v>
      </c>
    </row>
    <row r="2611" spans="1:14" hidden="1" x14ac:dyDescent="0.2">
      <c r="A2611" s="96" t="s">
        <v>112</v>
      </c>
      <c r="B2611" s="96" t="s">
        <v>66</v>
      </c>
      <c r="C2611">
        <v>30</v>
      </c>
      <c r="D2611">
        <v>296</v>
      </c>
      <c r="E2611">
        <v>299</v>
      </c>
      <c r="F2611" s="1">
        <f>(Tabla9[[#This Row],[Best]]-Tabla9[[#This Row],[Bks]])/Tabla9[[#This Row],[Bks]]*100</f>
        <v>1.0135135135135136</v>
      </c>
      <c r="G2611">
        <v>299</v>
      </c>
      <c r="H2611" s="1">
        <f>(Tabla9[[#This Row],[Avg]]-Tabla9[[#This Row],[Bks]])/Tabla9[[#This Row],[Bks]]*100</f>
        <v>1.0135135135135136</v>
      </c>
      <c r="I2611" s="1">
        <v>331</v>
      </c>
      <c r="J2611">
        <v>334.9</v>
      </c>
      <c r="K2611">
        <v>527.45799999999997</v>
      </c>
      <c r="L2611">
        <v>20.011199999999999</v>
      </c>
      <c r="M2611">
        <v>1038.8</v>
      </c>
      <c r="N2611">
        <v>19.399999999999999</v>
      </c>
    </row>
    <row r="2612" spans="1:14" hidden="1" x14ac:dyDescent="0.2">
      <c r="A2612" s="96" t="s">
        <v>112</v>
      </c>
      <c r="B2612" s="96" t="s">
        <v>66</v>
      </c>
      <c r="C2612">
        <v>31</v>
      </c>
      <c r="D2612">
        <v>258</v>
      </c>
      <c r="E2612">
        <v>265</v>
      </c>
      <c r="F2612" s="1">
        <f>(Tabla9[[#This Row],[Best]]-Tabla9[[#This Row],[Bks]])/Tabla9[[#This Row],[Bks]]*100</f>
        <v>2.7131782945736433</v>
      </c>
      <c r="G2612">
        <v>265</v>
      </c>
      <c r="H2612" s="1">
        <f>(Tabla9[[#This Row],[Avg]]-Tabla9[[#This Row],[Bks]])/Tabla9[[#This Row],[Bks]]*100</f>
        <v>2.7131782945736433</v>
      </c>
      <c r="I2612" s="1">
        <v>285</v>
      </c>
      <c r="J2612">
        <v>296.10000000000002</v>
      </c>
      <c r="K2612">
        <v>460.79599999999999</v>
      </c>
      <c r="L2612">
        <v>20.011099999999999</v>
      </c>
      <c r="M2612">
        <v>1162.5</v>
      </c>
      <c r="N2612">
        <v>21.8</v>
      </c>
    </row>
    <row r="2613" spans="1:14" hidden="1" x14ac:dyDescent="0.2">
      <c r="A2613" s="96" t="s">
        <v>112</v>
      </c>
      <c r="B2613" s="96" t="s">
        <v>66</v>
      </c>
      <c r="C2613">
        <v>32</v>
      </c>
      <c r="D2613">
        <v>318</v>
      </c>
      <c r="E2613">
        <v>329</v>
      </c>
      <c r="F2613" s="1">
        <f>(Tabla9[[#This Row],[Best]]-Tabla9[[#This Row],[Bks]])/Tabla9[[#This Row],[Bks]]*100</f>
        <v>3.459119496855346</v>
      </c>
      <c r="G2613">
        <v>329</v>
      </c>
      <c r="H2613" s="1">
        <f>(Tabla9[[#This Row],[Avg]]-Tabla9[[#This Row],[Bks]])/Tabla9[[#This Row],[Bks]]*100</f>
        <v>3.459119496855346</v>
      </c>
      <c r="I2613" s="1">
        <v>335</v>
      </c>
      <c r="J2613">
        <v>353.9</v>
      </c>
      <c r="K2613">
        <v>510.851</v>
      </c>
      <c r="L2613">
        <v>20.0092</v>
      </c>
      <c r="M2613">
        <v>1241.8</v>
      </c>
      <c r="N2613">
        <v>8.3000000000000007</v>
      </c>
    </row>
    <row r="2614" spans="1:14" hidden="1" x14ac:dyDescent="0.2">
      <c r="A2614" s="96" t="s">
        <v>112</v>
      </c>
      <c r="B2614" s="96" t="s">
        <v>66</v>
      </c>
      <c r="C2614">
        <v>33</v>
      </c>
      <c r="D2614">
        <v>304</v>
      </c>
      <c r="E2614">
        <v>309</v>
      </c>
      <c r="F2614" s="1">
        <f>(Tabla9[[#This Row],[Best]]-Tabla9[[#This Row],[Bks]])/Tabla9[[#This Row],[Bks]]*100</f>
        <v>1.6447368421052631</v>
      </c>
      <c r="G2614">
        <v>309</v>
      </c>
      <c r="H2614" s="1">
        <f>(Tabla9[[#This Row],[Avg]]-Tabla9[[#This Row],[Bks]])/Tabla9[[#This Row],[Bks]]*100</f>
        <v>1.6447368421052631</v>
      </c>
      <c r="I2614" s="1">
        <v>335</v>
      </c>
      <c r="J2614">
        <v>342.8</v>
      </c>
      <c r="K2614">
        <v>550.65300000000002</v>
      </c>
      <c r="L2614">
        <v>20.008500000000002</v>
      </c>
      <c r="M2614">
        <v>1021.2</v>
      </c>
      <c r="N2614">
        <v>18.5</v>
      </c>
    </row>
    <row r="2615" spans="1:14" hidden="1" x14ac:dyDescent="0.2">
      <c r="A2615" s="96" t="s">
        <v>112</v>
      </c>
      <c r="B2615" s="96" t="s">
        <v>66</v>
      </c>
      <c r="C2615">
        <v>34</v>
      </c>
      <c r="D2615">
        <v>293</v>
      </c>
      <c r="E2615">
        <v>312</v>
      </c>
      <c r="F2615" s="1">
        <f>(Tabla9[[#This Row],[Best]]-Tabla9[[#This Row],[Bks]])/Tabla9[[#This Row],[Bks]]*100</f>
        <v>6.4846416382252556</v>
      </c>
      <c r="G2615">
        <v>312</v>
      </c>
      <c r="H2615" s="1">
        <f>(Tabla9[[#This Row],[Avg]]-Tabla9[[#This Row],[Bks]])/Tabla9[[#This Row],[Bks]]*100</f>
        <v>6.4846416382252556</v>
      </c>
      <c r="I2615" s="1">
        <v>334</v>
      </c>
      <c r="J2615">
        <v>341.5</v>
      </c>
      <c r="K2615">
        <v>567.197</v>
      </c>
      <c r="L2615">
        <v>20.0059</v>
      </c>
      <c r="M2615">
        <v>1051.5</v>
      </c>
      <c r="N2615">
        <v>14.5</v>
      </c>
    </row>
    <row r="2616" spans="1:14" hidden="1" x14ac:dyDescent="0.2">
      <c r="A2616" s="96" t="s">
        <v>112</v>
      </c>
      <c r="B2616" s="96" t="s">
        <v>66</v>
      </c>
      <c r="C2616">
        <v>35</v>
      </c>
      <c r="D2616">
        <v>280</v>
      </c>
      <c r="E2616">
        <v>285</v>
      </c>
      <c r="F2616" s="1">
        <f>(Tabla9[[#This Row],[Best]]-Tabla9[[#This Row],[Bks]])/Tabla9[[#This Row],[Bks]]*100</f>
        <v>1.7857142857142856</v>
      </c>
      <c r="G2616">
        <v>285</v>
      </c>
      <c r="H2616" s="1">
        <f>(Tabla9[[#This Row],[Avg]]-Tabla9[[#This Row],[Bks]])/Tabla9[[#This Row],[Bks]]*100</f>
        <v>1.7857142857142856</v>
      </c>
      <c r="I2616" s="1">
        <v>306</v>
      </c>
      <c r="J2616">
        <v>312</v>
      </c>
      <c r="K2616">
        <v>511.67399999999998</v>
      </c>
      <c r="L2616">
        <v>20.010400000000001</v>
      </c>
      <c r="M2616">
        <v>1034.0999999999999</v>
      </c>
      <c r="N2616">
        <v>15.4</v>
      </c>
    </row>
    <row r="2617" spans="1:14" hidden="1" x14ac:dyDescent="0.2">
      <c r="A2617" s="96" t="s">
        <v>112</v>
      </c>
      <c r="B2617" s="96" t="s">
        <v>66</v>
      </c>
      <c r="C2617">
        <v>36</v>
      </c>
      <c r="D2617">
        <v>263</v>
      </c>
      <c r="E2617">
        <v>265</v>
      </c>
      <c r="F2617" s="1">
        <f>(Tabla9[[#This Row],[Best]]-Tabla9[[#This Row],[Bks]])/Tabla9[[#This Row],[Bks]]*100</f>
        <v>0.76045627376425851</v>
      </c>
      <c r="G2617">
        <v>265</v>
      </c>
      <c r="H2617" s="1">
        <f>(Tabla9[[#This Row],[Avg]]-Tabla9[[#This Row],[Bks]])/Tabla9[[#This Row],[Bks]]*100</f>
        <v>0.76045627376425851</v>
      </c>
      <c r="I2617" s="1">
        <v>281</v>
      </c>
      <c r="J2617">
        <v>289.10000000000002</v>
      </c>
      <c r="K2617">
        <v>461.32900000000001</v>
      </c>
      <c r="L2617">
        <v>20.012599999999999</v>
      </c>
      <c r="M2617">
        <v>1215.3</v>
      </c>
      <c r="N2617">
        <v>9</v>
      </c>
    </row>
    <row r="2618" spans="1:14" hidden="1" x14ac:dyDescent="0.2">
      <c r="A2618" s="96" t="s">
        <v>112</v>
      </c>
      <c r="B2618" s="96" t="s">
        <v>66</v>
      </c>
      <c r="C2618">
        <v>37</v>
      </c>
      <c r="D2618">
        <v>269</v>
      </c>
      <c r="E2618">
        <v>276</v>
      </c>
      <c r="F2618" s="1">
        <f>(Tabla9[[#This Row],[Best]]-Tabla9[[#This Row],[Bks]])/Tabla9[[#This Row],[Bks]]*100</f>
        <v>2.6022304832713754</v>
      </c>
      <c r="G2618">
        <v>276</v>
      </c>
      <c r="H2618" s="1">
        <f>(Tabla9[[#This Row],[Avg]]-Tabla9[[#This Row],[Bks]])/Tabla9[[#This Row],[Bks]]*100</f>
        <v>2.6022304832713754</v>
      </c>
      <c r="I2618" s="1">
        <v>294</v>
      </c>
      <c r="J2618">
        <v>301.89999999999998</v>
      </c>
      <c r="K2618">
        <v>500.15699999999998</v>
      </c>
      <c r="L2618">
        <v>20.010300000000001</v>
      </c>
      <c r="M2618">
        <v>1059.3</v>
      </c>
      <c r="N2618">
        <v>24.9</v>
      </c>
    </row>
    <row r="2619" spans="1:14" hidden="1" x14ac:dyDescent="0.2">
      <c r="A2619" s="96" t="s">
        <v>112</v>
      </c>
      <c r="B2619" s="96" t="s">
        <v>66</v>
      </c>
      <c r="C2619">
        <v>38</v>
      </c>
      <c r="D2619">
        <v>247</v>
      </c>
      <c r="E2619">
        <v>249</v>
      </c>
      <c r="F2619" s="1">
        <f>(Tabla9[[#This Row],[Best]]-Tabla9[[#This Row],[Bks]])/Tabla9[[#This Row],[Bks]]*100</f>
        <v>0.80971659919028338</v>
      </c>
      <c r="G2619">
        <v>249</v>
      </c>
      <c r="H2619" s="1">
        <f>(Tabla9[[#This Row],[Avg]]-Tabla9[[#This Row],[Bks]])/Tabla9[[#This Row],[Bks]]*100</f>
        <v>0.80971659919028338</v>
      </c>
      <c r="I2619" s="1">
        <v>263</v>
      </c>
      <c r="J2619">
        <v>268.60000000000002</v>
      </c>
      <c r="K2619">
        <v>421.101</v>
      </c>
      <c r="L2619">
        <v>20.008400000000002</v>
      </c>
      <c r="M2619">
        <v>1238.7</v>
      </c>
      <c r="N2619">
        <v>8.1999999999999993</v>
      </c>
    </row>
    <row r="2620" spans="1:14" hidden="1" x14ac:dyDescent="0.2">
      <c r="A2620" s="96" t="s">
        <v>112</v>
      </c>
      <c r="B2620" s="96" t="s">
        <v>66</v>
      </c>
      <c r="C2620">
        <v>39</v>
      </c>
      <c r="D2620">
        <v>274</v>
      </c>
      <c r="E2620">
        <v>276</v>
      </c>
      <c r="F2620" s="1">
        <f>(Tabla9[[#This Row],[Best]]-Tabla9[[#This Row],[Bks]])/Tabla9[[#This Row],[Bks]]*100</f>
        <v>0.72992700729927007</v>
      </c>
      <c r="G2620">
        <v>276.89999999999998</v>
      </c>
      <c r="H2620" s="1">
        <f>(Tabla9[[#This Row],[Avg]]-Tabla9[[#This Row],[Bks]])/Tabla9[[#This Row],[Bks]]*100</f>
        <v>1.0583941605839333</v>
      </c>
      <c r="I2620" s="1">
        <v>306</v>
      </c>
      <c r="J2620">
        <v>312</v>
      </c>
      <c r="K2620">
        <v>491.28300000000002</v>
      </c>
      <c r="L2620">
        <v>20.005299999999998</v>
      </c>
      <c r="M2620">
        <v>1201.5999999999999</v>
      </c>
      <c r="N2620">
        <v>46.6</v>
      </c>
    </row>
    <row r="2621" spans="1:14" hidden="1" x14ac:dyDescent="0.2">
      <c r="A2621" s="96" t="s">
        <v>112</v>
      </c>
      <c r="B2621" s="96" t="s">
        <v>66</v>
      </c>
      <c r="C2621">
        <v>40</v>
      </c>
      <c r="D2621">
        <v>254</v>
      </c>
      <c r="E2621">
        <v>260</v>
      </c>
      <c r="F2621" s="1">
        <f>(Tabla9[[#This Row],[Best]]-Tabla9[[#This Row],[Bks]])/Tabla9[[#This Row],[Bks]]*100</f>
        <v>2.3622047244094486</v>
      </c>
      <c r="G2621">
        <v>260.89999999999998</v>
      </c>
      <c r="H2621" s="1">
        <f>(Tabla9[[#This Row],[Avg]]-Tabla9[[#This Row],[Bks]])/Tabla9[[#This Row],[Bks]]*100</f>
        <v>2.7165354330708569</v>
      </c>
      <c r="I2621" s="1">
        <v>279</v>
      </c>
      <c r="J2621">
        <v>290.5</v>
      </c>
      <c r="K2621">
        <v>470.56400000000002</v>
      </c>
      <c r="L2621">
        <v>20.006799999999998</v>
      </c>
      <c r="M2621">
        <v>1062.9000000000001</v>
      </c>
      <c r="N2621">
        <v>50.9</v>
      </c>
    </row>
    <row r="2622" spans="1:14" hidden="1" x14ac:dyDescent="0.2">
      <c r="A2622" s="96" t="s">
        <v>112</v>
      </c>
      <c r="B2622" s="96" t="s">
        <v>66</v>
      </c>
      <c r="C2622">
        <v>41</v>
      </c>
      <c r="D2622">
        <v>282</v>
      </c>
      <c r="E2622">
        <v>289</v>
      </c>
      <c r="F2622" s="1">
        <f>(Tabla9[[#This Row],[Best]]-Tabla9[[#This Row],[Bks]])/Tabla9[[#This Row],[Bks]]*100</f>
        <v>2.4822695035460995</v>
      </c>
      <c r="G2622">
        <v>289</v>
      </c>
      <c r="H2622" s="1">
        <f>(Tabla9[[#This Row],[Avg]]-Tabla9[[#This Row],[Bks]])/Tabla9[[#This Row],[Bks]]*100</f>
        <v>2.4822695035460995</v>
      </c>
      <c r="I2622" s="1">
        <v>305</v>
      </c>
      <c r="J2622">
        <v>311.60000000000002</v>
      </c>
      <c r="K2622">
        <v>469.272999999999</v>
      </c>
      <c r="L2622">
        <v>20.009899999999998</v>
      </c>
      <c r="M2622">
        <v>1245</v>
      </c>
      <c r="N2622">
        <v>15.9</v>
      </c>
    </row>
    <row r="2623" spans="1:14" hidden="1" x14ac:dyDescent="0.2">
      <c r="A2623" s="96" t="s">
        <v>112</v>
      </c>
      <c r="B2623" s="96" t="s">
        <v>66</v>
      </c>
      <c r="C2623">
        <v>42</v>
      </c>
      <c r="D2623">
        <v>292</v>
      </c>
      <c r="E2623">
        <v>297</v>
      </c>
      <c r="F2623" s="1">
        <f>(Tabla9[[#This Row],[Best]]-Tabla9[[#This Row],[Bks]])/Tabla9[[#This Row],[Bks]]*100</f>
        <v>1.7123287671232876</v>
      </c>
      <c r="G2623">
        <v>297</v>
      </c>
      <c r="H2623" s="1">
        <f>(Tabla9[[#This Row],[Avg]]-Tabla9[[#This Row],[Bks]])/Tabla9[[#This Row],[Bks]]*100</f>
        <v>1.7123287671232876</v>
      </c>
      <c r="I2623" s="1">
        <v>321</v>
      </c>
      <c r="J2623">
        <v>325.2</v>
      </c>
      <c r="K2623">
        <v>517.61800000000005</v>
      </c>
      <c r="L2623">
        <v>20.011500000000002</v>
      </c>
      <c r="M2623">
        <v>1120.3</v>
      </c>
      <c r="N2623">
        <v>11.2</v>
      </c>
    </row>
    <row r="2624" spans="1:14" hidden="1" x14ac:dyDescent="0.2">
      <c r="A2624" s="96" t="s">
        <v>112</v>
      </c>
      <c r="B2624" s="96" t="s">
        <v>66</v>
      </c>
      <c r="C2624">
        <v>43</v>
      </c>
      <c r="D2624">
        <v>291</v>
      </c>
      <c r="E2624">
        <v>297</v>
      </c>
      <c r="F2624" s="1">
        <f>(Tabla9[[#This Row],[Best]]-Tabla9[[#This Row],[Bks]])/Tabla9[[#This Row],[Bks]]*100</f>
        <v>2.0618556701030926</v>
      </c>
      <c r="G2624">
        <v>297</v>
      </c>
      <c r="H2624" s="1">
        <f>(Tabla9[[#This Row],[Avg]]-Tabla9[[#This Row],[Bks]])/Tabla9[[#This Row],[Bks]]*100</f>
        <v>2.0618556701030926</v>
      </c>
      <c r="I2624" s="1">
        <v>318</v>
      </c>
      <c r="J2624">
        <v>322.60000000000002</v>
      </c>
      <c r="K2624">
        <v>552.827</v>
      </c>
      <c r="L2624">
        <v>20.013500000000001</v>
      </c>
      <c r="M2624">
        <v>1038.0999999999999</v>
      </c>
      <c r="N2624">
        <v>13.5</v>
      </c>
    </row>
    <row r="2625" spans="1:14" hidden="1" x14ac:dyDescent="0.2">
      <c r="A2625" s="96" t="s">
        <v>112</v>
      </c>
      <c r="B2625" s="96" t="s">
        <v>66</v>
      </c>
      <c r="C2625">
        <v>44</v>
      </c>
      <c r="D2625">
        <v>264</v>
      </c>
      <c r="E2625">
        <v>270</v>
      </c>
      <c r="F2625" s="1">
        <f>(Tabla9[[#This Row],[Best]]-Tabla9[[#This Row],[Bks]])/Tabla9[[#This Row],[Bks]]*100</f>
        <v>2.2727272727272729</v>
      </c>
      <c r="G2625">
        <v>270</v>
      </c>
      <c r="H2625" s="1">
        <f>(Tabla9[[#This Row],[Avg]]-Tabla9[[#This Row],[Bks]])/Tabla9[[#This Row],[Bks]]*100</f>
        <v>2.2727272727272729</v>
      </c>
      <c r="I2625" s="1">
        <v>281</v>
      </c>
      <c r="J2625">
        <v>287.8</v>
      </c>
      <c r="K2625">
        <v>491.92200000000003</v>
      </c>
      <c r="L2625">
        <v>20.0151</v>
      </c>
      <c r="M2625">
        <v>1143.8</v>
      </c>
      <c r="N2625">
        <v>6.4</v>
      </c>
    </row>
    <row r="2626" spans="1:14" hidden="1" x14ac:dyDescent="0.2">
      <c r="A2626" s="96" t="s">
        <v>112</v>
      </c>
      <c r="B2626" s="96" t="s">
        <v>66</v>
      </c>
      <c r="C2626">
        <v>45</v>
      </c>
      <c r="D2626">
        <v>317</v>
      </c>
      <c r="E2626">
        <v>322</v>
      </c>
      <c r="F2626" s="1">
        <f>(Tabla9[[#This Row],[Best]]-Tabla9[[#This Row],[Bks]])/Tabla9[[#This Row],[Bks]]*100</f>
        <v>1.5772870662460567</v>
      </c>
      <c r="G2626">
        <v>322</v>
      </c>
      <c r="H2626" s="1">
        <f>(Tabla9[[#This Row],[Avg]]-Tabla9[[#This Row],[Bks]])/Tabla9[[#This Row],[Bks]]*100</f>
        <v>1.5772870662460567</v>
      </c>
      <c r="I2626" s="1">
        <v>345</v>
      </c>
      <c r="J2626">
        <v>351.4</v>
      </c>
      <c r="K2626">
        <v>572.64599999999996</v>
      </c>
      <c r="L2626">
        <v>20.016500000000001</v>
      </c>
      <c r="M2626">
        <v>976</v>
      </c>
      <c r="N2626">
        <v>13.9</v>
      </c>
    </row>
    <row r="2627" spans="1:14" hidden="1" x14ac:dyDescent="0.2">
      <c r="A2627" s="96" t="s">
        <v>112</v>
      </c>
      <c r="B2627" s="96" t="s">
        <v>66</v>
      </c>
      <c r="C2627">
        <v>46</v>
      </c>
      <c r="D2627">
        <v>242</v>
      </c>
      <c r="E2627">
        <v>243</v>
      </c>
      <c r="F2627" s="1">
        <f>(Tabla9[[#This Row],[Best]]-Tabla9[[#This Row],[Bks]])/Tabla9[[#This Row],[Bks]]*100</f>
        <v>0.41322314049586778</v>
      </c>
      <c r="G2627">
        <v>243</v>
      </c>
      <c r="H2627" s="1">
        <f>(Tabla9[[#This Row],[Avg]]-Tabla9[[#This Row],[Bks]])/Tabla9[[#This Row],[Bks]]*100</f>
        <v>0.41322314049586778</v>
      </c>
      <c r="I2627" s="1">
        <v>250</v>
      </c>
      <c r="J2627">
        <v>264.3</v>
      </c>
      <c r="K2627">
        <v>438.65899999999999</v>
      </c>
      <c r="L2627">
        <v>20.008299999999998</v>
      </c>
      <c r="M2627">
        <v>1178.2</v>
      </c>
      <c r="N2627">
        <v>10.7</v>
      </c>
    </row>
    <row r="2628" spans="1:14" hidden="1" x14ac:dyDescent="0.2">
      <c r="A2628" s="96" t="s">
        <v>112</v>
      </c>
      <c r="B2628" s="96" t="s">
        <v>66</v>
      </c>
      <c r="C2628">
        <v>47</v>
      </c>
      <c r="D2628">
        <v>314</v>
      </c>
      <c r="E2628">
        <v>323</v>
      </c>
      <c r="F2628" s="1">
        <f>(Tabla9[[#This Row],[Best]]-Tabla9[[#This Row],[Bks]])/Tabla9[[#This Row],[Bks]]*100</f>
        <v>2.8662420382165608</v>
      </c>
      <c r="G2628">
        <v>323</v>
      </c>
      <c r="H2628" s="1">
        <f>(Tabla9[[#This Row],[Avg]]-Tabla9[[#This Row],[Bks]])/Tabla9[[#This Row],[Bks]]*100</f>
        <v>2.8662420382165608</v>
      </c>
      <c r="I2628" s="1">
        <v>345</v>
      </c>
      <c r="J2628">
        <v>350</v>
      </c>
      <c r="K2628">
        <v>534.85699999999997</v>
      </c>
      <c r="L2628">
        <v>20.009599999999999</v>
      </c>
      <c r="M2628">
        <v>1094.8</v>
      </c>
      <c r="N2628">
        <v>15.3</v>
      </c>
    </row>
    <row r="2629" spans="1:14" hidden="1" x14ac:dyDescent="0.2">
      <c r="A2629" s="96" t="s">
        <v>112</v>
      </c>
      <c r="B2629" s="96" t="s">
        <v>66</v>
      </c>
      <c r="C2629">
        <v>48</v>
      </c>
      <c r="D2629">
        <v>294</v>
      </c>
      <c r="E2629">
        <v>297</v>
      </c>
      <c r="F2629" s="1">
        <f>(Tabla9[[#This Row],[Best]]-Tabla9[[#This Row],[Bks]])/Tabla9[[#This Row],[Bks]]*100</f>
        <v>1.0204081632653061</v>
      </c>
      <c r="G2629">
        <v>302.39999999999998</v>
      </c>
      <c r="H2629" s="1">
        <f>(Tabla9[[#This Row],[Avg]]-Tabla9[[#This Row],[Bks]])/Tabla9[[#This Row],[Bks]]*100</f>
        <v>2.8571428571428492</v>
      </c>
      <c r="I2629" s="1">
        <v>329</v>
      </c>
      <c r="J2629">
        <v>332.3</v>
      </c>
      <c r="K2629">
        <v>547.31799999999998</v>
      </c>
      <c r="L2629">
        <v>20.0062</v>
      </c>
      <c r="M2629">
        <v>997.5</v>
      </c>
      <c r="N2629">
        <v>84.6</v>
      </c>
    </row>
    <row r="2630" spans="1:14" hidden="1" x14ac:dyDescent="0.2">
      <c r="A2630" s="96" t="s">
        <v>112</v>
      </c>
      <c r="B2630" s="96" t="s">
        <v>66</v>
      </c>
      <c r="C2630">
        <v>49</v>
      </c>
      <c r="D2630">
        <v>264</v>
      </c>
      <c r="E2630">
        <v>268</v>
      </c>
      <c r="F2630" s="1">
        <f>(Tabla9[[#This Row],[Best]]-Tabla9[[#This Row],[Bks]])/Tabla9[[#This Row],[Bks]]*100</f>
        <v>1.5151515151515151</v>
      </c>
      <c r="G2630">
        <v>268</v>
      </c>
      <c r="H2630" s="1">
        <f>(Tabla9[[#This Row],[Avg]]-Tabla9[[#This Row],[Bks]])/Tabla9[[#This Row],[Bks]]*100</f>
        <v>1.5151515151515151</v>
      </c>
      <c r="I2630" s="1">
        <v>288</v>
      </c>
      <c r="J2630">
        <v>296.5</v>
      </c>
      <c r="K2630">
        <v>479.238</v>
      </c>
      <c r="L2630">
        <v>20.010999999999999</v>
      </c>
      <c r="M2630">
        <v>1063</v>
      </c>
      <c r="N2630">
        <v>13.5</v>
      </c>
    </row>
    <row r="2631" spans="1:14" hidden="1" x14ac:dyDescent="0.2">
      <c r="A2631" s="96" t="s">
        <v>112</v>
      </c>
      <c r="B2631" s="96" t="s">
        <v>66</v>
      </c>
      <c r="C2631">
        <v>50</v>
      </c>
      <c r="D2631">
        <v>286</v>
      </c>
      <c r="E2631">
        <v>295</v>
      </c>
      <c r="F2631" s="1">
        <f>(Tabla9[[#This Row],[Best]]-Tabla9[[#This Row],[Bks]])/Tabla9[[#This Row],[Bks]]*100</f>
        <v>3.1468531468531471</v>
      </c>
      <c r="G2631">
        <v>295</v>
      </c>
      <c r="H2631" s="1">
        <f>(Tabla9[[#This Row],[Avg]]-Tabla9[[#This Row],[Bks]])/Tabla9[[#This Row],[Bks]]*100</f>
        <v>3.1468531468531471</v>
      </c>
      <c r="I2631" s="1">
        <v>319</v>
      </c>
      <c r="J2631">
        <v>323.8</v>
      </c>
      <c r="K2631">
        <v>500.25099999999998</v>
      </c>
      <c r="L2631">
        <v>20.017199999999999</v>
      </c>
      <c r="M2631">
        <v>1051.8</v>
      </c>
      <c r="N2631">
        <v>14.6</v>
      </c>
    </row>
    <row r="2632" spans="1:14" hidden="1" x14ac:dyDescent="0.2">
      <c r="A2632" s="96" t="s">
        <v>112</v>
      </c>
      <c r="B2632" s="96" t="s">
        <v>66</v>
      </c>
      <c r="C2632">
        <v>51</v>
      </c>
      <c r="D2632">
        <v>273</v>
      </c>
      <c r="E2632">
        <v>280</v>
      </c>
      <c r="F2632" s="1">
        <f>(Tabla9[[#This Row],[Best]]-Tabla9[[#This Row],[Bks]])/Tabla9[[#This Row],[Bks]]*100</f>
        <v>2.5641025641025639</v>
      </c>
      <c r="G2632">
        <v>280</v>
      </c>
      <c r="H2632" s="1">
        <f>(Tabla9[[#This Row],[Avg]]-Tabla9[[#This Row],[Bks]])/Tabla9[[#This Row],[Bks]]*100</f>
        <v>2.5641025641025639</v>
      </c>
      <c r="I2632" s="1">
        <v>306</v>
      </c>
      <c r="J2632">
        <v>314.60000000000002</v>
      </c>
      <c r="K2632">
        <v>496.37799999999999</v>
      </c>
      <c r="L2632">
        <v>20.007100000000001</v>
      </c>
      <c r="M2632">
        <v>1074.0999999999999</v>
      </c>
      <c r="N2632">
        <v>21.6</v>
      </c>
    </row>
    <row r="2633" spans="1:14" hidden="1" x14ac:dyDescent="0.2">
      <c r="A2633" s="96" t="s">
        <v>112</v>
      </c>
      <c r="B2633" s="96" t="s">
        <v>66</v>
      </c>
      <c r="C2633">
        <v>52</v>
      </c>
      <c r="D2633">
        <v>334</v>
      </c>
      <c r="E2633">
        <v>344</v>
      </c>
      <c r="F2633" s="1">
        <f>(Tabla9[[#This Row],[Best]]-Tabla9[[#This Row],[Bks]])/Tabla9[[#This Row],[Bks]]*100</f>
        <v>2.9940119760479043</v>
      </c>
      <c r="G2633">
        <v>344</v>
      </c>
      <c r="H2633" s="1">
        <f>(Tabla9[[#This Row],[Avg]]-Tabla9[[#This Row],[Bks]])/Tabla9[[#This Row],[Bks]]*100</f>
        <v>2.9940119760479043</v>
      </c>
      <c r="I2633" s="1">
        <v>360</v>
      </c>
      <c r="J2633">
        <v>372.2</v>
      </c>
      <c r="K2633">
        <v>591.647999999999</v>
      </c>
      <c r="L2633">
        <v>20.011500000000002</v>
      </c>
      <c r="M2633">
        <v>964.2</v>
      </c>
      <c r="N2633">
        <v>11.2</v>
      </c>
    </row>
    <row r="2634" spans="1:14" hidden="1" x14ac:dyDescent="0.2">
      <c r="A2634" s="96" t="s">
        <v>112</v>
      </c>
      <c r="B2634" s="96" t="s">
        <v>66</v>
      </c>
      <c r="C2634">
        <v>53</v>
      </c>
      <c r="D2634">
        <v>281</v>
      </c>
      <c r="E2634">
        <v>282</v>
      </c>
      <c r="F2634" s="1">
        <f>(Tabla9[[#This Row],[Best]]-Tabla9[[#This Row],[Bks]])/Tabla9[[#This Row],[Bks]]*100</f>
        <v>0.35587188612099641</v>
      </c>
      <c r="G2634">
        <v>282</v>
      </c>
      <c r="H2634" s="1">
        <f>(Tabla9[[#This Row],[Avg]]-Tabla9[[#This Row],[Bks]])/Tabla9[[#This Row],[Bks]]*100</f>
        <v>0.35587188612099641</v>
      </c>
      <c r="I2634" s="1">
        <v>307</v>
      </c>
      <c r="J2634">
        <v>311.60000000000002</v>
      </c>
      <c r="K2634">
        <v>529.93999999999903</v>
      </c>
      <c r="L2634">
        <v>20.0105</v>
      </c>
      <c r="M2634">
        <v>988.3</v>
      </c>
      <c r="N2634">
        <v>17.600000000000001</v>
      </c>
    </row>
    <row r="2635" spans="1:14" hidden="1" x14ac:dyDescent="0.2">
      <c r="A2635" s="96" t="s">
        <v>112</v>
      </c>
      <c r="B2635" s="96" t="s">
        <v>66</v>
      </c>
      <c r="C2635">
        <v>54</v>
      </c>
      <c r="D2635">
        <v>262</v>
      </c>
      <c r="E2635">
        <v>272</v>
      </c>
      <c r="F2635" s="1">
        <f>(Tabla9[[#This Row],[Best]]-Tabla9[[#This Row],[Bks]])/Tabla9[[#This Row],[Bks]]*100</f>
        <v>3.8167938931297711</v>
      </c>
      <c r="G2635">
        <v>272</v>
      </c>
      <c r="H2635" s="1">
        <f>(Tabla9[[#This Row],[Avg]]-Tabla9[[#This Row],[Bks]])/Tabla9[[#This Row],[Bks]]*100</f>
        <v>3.8167938931297711</v>
      </c>
      <c r="I2635" s="1">
        <v>291</v>
      </c>
      <c r="J2635">
        <v>297.39999999999998</v>
      </c>
      <c r="K2635">
        <v>445.053</v>
      </c>
      <c r="L2635">
        <v>20.0075</v>
      </c>
      <c r="M2635">
        <v>1199.4000000000001</v>
      </c>
      <c r="N2635">
        <v>9.5</v>
      </c>
    </row>
    <row r="2636" spans="1:14" hidden="1" x14ac:dyDescent="0.2">
      <c r="A2636" s="96" t="s">
        <v>112</v>
      </c>
      <c r="B2636" s="96" t="s">
        <v>66</v>
      </c>
      <c r="C2636">
        <v>55</v>
      </c>
      <c r="D2636">
        <v>299</v>
      </c>
      <c r="E2636">
        <v>304</v>
      </c>
      <c r="F2636" s="1">
        <f>(Tabla9[[#This Row],[Best]]-Tabla9[[#This Row],[Bks]])/Tabla9[[#This Row],[Bks]]*100</f>
        <v>1.6722408026755853</v>
      </c>
      <c r="G2636">
        <v>304</v>
      </c>
      <c r="H2636" s="1">
        <f>(Tabla9[[#This Row],[Avg]]-Tabla9[[#This Row],[Bks]])/Tabla9[[#This Row],[Bks]]*100</f>
        <v>1.6722408026755853</v>
      </c>
      <c r="I2636" s="1">
        <v>316</v>
      </c>
      <c r="J2636">
        <v>328.6</v>
      </c>
      <c r="K2636">
        <v>493.62</v>
      </c>
      <c r="L2636">
        <v>20.007899999999999</v>
      </c>
      <c r="M2636">
        <v>1205.5999999999999</v>
      </c>
      <c r="N2636">
        <v>17.100000000000001</v>
      </c>
    </row>
    <row r="2637" spans="1:14" hidden="1" x14ac:dyDescent="0.2">
      <c r="A2637" s="96" t="s">
        <v>112</v>
      </c>
      <c r="B2637" s="96" t="s">
        <v>66</v>
      </c>
      <c r="C2637">
        <v>56</v>
      </c>
      <c r="D2637">
        <v>288</v>
      </c>
      <c r="E2637">
        <v>288</v>
      </c>
      <c r="F2637" s="1">
        <f>(Tabla9[[#This Row],[Best]]-Tabla9[[#This Row],[Bks]])/Tabla9[[#This Row],[Bks]]*100</f>
        <v>0</v>
      </c>
      <c r="G2637">
        <v>288</v>
      </c>
      <c r="H2637" s="1">
        <f>(Tabla9[[#This Row],[Avg]]-Tabla9[[#This Row],[Bks]])/Tabla9[[#This Row],[Bks]]*100</f>
        <v>0</v>
      </c>
      <c r="I2637" s="1">
        <v>305</v>
      </c>
      <c r="J2637">
        <v>314.10000000000002</v>
      </c>
      <c r="K2637">
        <v>497.938999999999</v>
      </c>
      <c r="L2637">
        <v>20.011500000000002</v>
      </c>
      <c r="M2637">
        <v>1213</v>
      </c>
      <c r="N2637">
        <v>10.5</v>
      </c>
    </row>
    <row r="2638" spans="1:14" hidden="1" x14ac:dyDescent="0.2">
      <c r="A2638" s="96" t="s">
        <v>112</v>
      </c>
      <c r="B2638" s="96" t="s">
        <v>66</v>
      </c>
      <c r="C2638">
        <v>57</v>
      </c>
      <c r="D2638">
        <v>254</v>
      </c>
      <c r="E2638">
        <v>259</v>
      </c>
      <c r="F2638" s="1">
        <f>(Tabla9[[#This Row],[Best]]-Tabla9[[#This Row],[Bks]])/Tabla9[[#This Row],[Bks]]*100</f>
        <v>1.9685039370078741</v>
      </c>
      <c r="G2638">
        <v>259.39999999999998</v>
      </c>
      <c r="H2638" s="1">
        <f>(Tabla9[[#This Row],[Avg]]-Tabla9[[#This Row],[Bks]])/Tabla9[[#This Row],[Bks]]*100</f>
        <v>2.1259842519684948</v>
      </c>
      <c r="I2638" s="1">
        <v>277</v>
      </c>
      <c r="J2638">
        <v>285.3</v>
      </c>
      <c r="K2638">
        <v>484.04899999999998</v>
      </c>
      <c r="L2638">
        <v>20.008900000000001</v>
      </c>
      <c r="M2638">
        <v>1056.0999999999999</v>
      </c>
      <c r="N2638">
        <v>13.3</v>
      </c>
    </row>
    <row r="2639" spans="1:14" hidden="1" x14ac:dyDescent="0.2">
      <c r="A2639" s="96" t="s">
        <v>112</v>
      </c>
      <c r="B2639" s="96" t="s">
        <v>66</v>
      </c>
      <c r="C2639">
        <v>58</v>
      </c>
      <c r="D2639">
        <v>331</v>
      </c>
      <c r="E2639">
        <v>336</v>
      </c>
      <c r="F2639" s="1">
        <f>(Tabla9[[#This Row],[Best]]-Tabla9[[#This Row],[Bks]])/Tabla9[[#This Row],[Bks]]*100</f>
        <v>1.5105740181268883</v>
      </c>
      <c r="G2639">
        <v>336</v>
      </c>
      <c r="H2639" s="1">
        <f>(Tabla9[[#This Row],[Avg]]-Tabla9[[#This Row],[Bks]])/Tabla9[[#This Row],[Bks]]*100</f>
        <v>1.5105740181268883</v>
      </c>
      <c r="I2639" s="1">
        <v>359</v>
      </c>
      <c r="J2639">
        <v>371.9</v>
      </c>
      <c r="K2639">
        <v>576.101</v>
      </c>
      <c r="L2639">
        <v>20.0075</v>
      </c>
      <c r="M2639">
        <v>1098.0999999999999</v>
      </c>
      <c r="N2639">
        <v>43.2</v>
      </c>
    </row>
    <row r="2640" spans="1:14" hidden="1" x14ac:dyDescent="0.2">
      <c r="A2640" s="96" t="s">
        <v>112</v>
      </c>
      <c r="B2640" s="96" t="s">
        <v>66</v>
      </c>
      <c r="C2640">
        <v>59</v>
      </c>
      <c r="D2640">
        <v>283</v>
      </c>
      <c r="E2640">
        <v>284</v>
      </c>
      <c r="F2640" s="1">
        <f>(Tabla9[[#This Row],[Best]]-Tabla9[[#This Row],[Bks]])/Tabla9[[#This Row],[Bks]]*100</f>
        <v>0.35335689045936397</v>
      </c>
      <c r="G2640">
        <v>284</v>
      </c>
      <c r="H2640" s="1">
        <f>(Tabla9[[#This Row],[Avg]]-Tabla9[[#This Row],[Bks]])/Tabla9[[#This Row],[Bks]]*100</f>
        <v>0.35335689045936397</v>
      </c>
      <c r="I2640" s="1">
        <v>294</v>
      </c>
      <c r="J2640">
        <v>296.5</v>
      </c>
      <c r="K2640">
        <v>483.05799999999999</v>
      </c>
      <c r="L2640">
        <v>20.009799999999998</v>
      </c>
      <c r="M2640">
        <v>1077.9000000000001</v>
      </c>
      <c r="N2640">
        <v>8.6</v>
      </c>
    </row>
    <row r="2641" spans="1:14" hidden="1" x14ac:dyDescent="0.2">
      <c r="A2641" s="96" t="s">
        <v>112</v>
      </c>
      <c r="B2641" s="96" t="s">
        <v>66</v>
      </c>
      <c r="C2641">
        <v>60</v>
      </c>
      <c r="D2641">
        <v>254</v>
      </c>
      <c r="E2641">
        <v>256</v>
      </c>
      <c r="F2641" s="1">
        <f>(Tabla9[[#This Row],[Best]]-Tabla9[[#This Row],[Bks]])/Tabla9[[#This Row],[Bks]]*100</f>
        <v>0.78740157480314954</v>
      </c>
      <c r="G2641">
        <v>256.60000000000002</v>
      </c>
      <c r="H2641" s="1">
        <f>(Tabla9[[#This Row],[Avg]]-Tabla9[[#This Row],[Bks]])/Tabla9[[#This Row],[Bks]]*100</f>
        <v>1.0236220472441036</v>
      </c>
      <c r="I2641" s="1">
        <v>265</v>
      </c>
      <c r="J2641">
        <v>275.7</v>
      </c>
      <c r="K2641">
        <v>473.904</v>
      </c>
      <c r="L2641">
        <v>20.011699999999902</v>
      </c>
      <c r="M2641">
        <v>1083.4000000000001</v>
      </c>
      <c r="N2641">
        <v>14.1</v>
      </c>
    </row>
    <row r="2642" spans="1:14" hidden="1" x14ac:dyDescent="0.2">
      <c r="A2642" s="96" t="s">
        <v>112</v>
      </c>
      <c r="B2642" s="96" t="s">
        <v>66</v>
      </c>
      <c r="C2642">
        <v>61</v>
      </c>
      <c r="D2642">
        <v>305</v>
      </c>
      <c r="E2642">
        <v>308</v>
      </c>
      <c r="F2642" s="1">
        <f>(Tabla9[[#This Row],[Best]]-Tabla9[[#This Row],[Bks]])/Tabla9[[#This Row],[Bks]]*100</f>
        <v>0.98360655737704927</v>
      </c>
      <c r="G2642">
        <v>308</v>
      </c>
      <c r="H2642" s="1">
        <f>(Tabla9[[#This Row],[Avg]]-Tabla9[[#This Row],[Bks]])/Tabla9[[#This Row],[Bks]]*100</f>
        <v>0.98360655737704927</v>
      </c>
      <c r="I2642" s="1">
        <v>333</v>
      </c>
      <c r="J2642">
        <v>340.6</v>
      </c>
      <c r="K2642">
        <v>528.76599999999996</v>
      </c>
      <c r="L2642">
        <v>20.008500000000002</v>
      </c>
      <c r="M2642">
        <v>1117</v>
      </c>
      <c r="N2642">
        <v>15.9</v>
      </c>
    </row>
    <row r="2643" spans="1:14" hidden="1" x14ac:dyDescent="0.2">
      <c r="A2643" s="96" t="s">
        <v>112</v>
      </c>
      <c r="B2643" s="96" t="s">
        <v>66</v>
      </c>
      <c r="C2643">
        <v>62</v>
      </c>
      <c r="D2643">
        <v>289</v>
      </c>
      <c r="E2643">
        <v>300</v>
      </c>
      <c r="F2643" s="1">
        <f>(Tabla9[[#This Row],[Best]]-Tabla9[[#This Row],[Bks]])/Tabla9[[#This Row],[Bks]]*100</f>
        <v>3.8062283737024223</v>
      </c>
      <c r="G2643">
        <v>300</v>
      </c>
      <c r="H2643" s="1">
        <f>(Tabla9[[#This Row],[Avg]]-Tabla9[[#This Row],[Bks]])/Tabla9[[#This Row],[Bks]]*100</f>
        <v>3.8062283737024223</v>
      </c>
      <c r="I2643" s="1">
        <v>316</v>
      </c>
      <c r="J2643">
        <v>324.8</v>
      </c>
      <c r="K2643">
        <v>528.87199999999996</v>
      </c>
      <c r="L2643">
        <v>20.0105</v>
      </c>
      <c r="M2643">
        <v>1073.3</v>
      </c>
      <c r="N2643">
        <v>11.2</v>
      </c>
    </row>
    <row r="2644" spans="1:14" hidden="1" x14ac:dyDescent="0.2">
      <c r="A2644" s="96" t="s">
        <v>112</v>
      </c>
      <c r="B2644" s="96" t="s">
        <v>66</v>
      </c>
      <c r="C2644">
        <v>63</v>
      </c>
      <c r="D2644">
        <v>272</v>
      </c>
      <c r="E2644">
        <v>279</v>
      </c>
      <c r="F2644" s="1">
        <f>(Tabla9[[#This Row],[Best]]-Tabla9[[#This Row],[Bks]])/Tabla9[[#This Row],[Bks]]*100</f>
        <v>2.5735294117647056</v>
      </c>
      <c r="G2644">
        <v>279</v>
      </c>
      <c r="H2644" s="1">
        <f>(Tabla9[[#This Row],[Avg]]-Tabla9[[#This Row],[Bks]])/Tabla9[[#This Row],[Bks]]*100</f>
        <v>2.5735294117647056</v>
      </c>
      <c r="I2644" s="1">
        <v>298</v>
      </c>
      <c r="J2644">
        <v>301.60000000000002</v>
      </c>
      <c r="K2644">
        <v>496.79399999999998</v>
      </c>
      <c r="L2644">
        <v>20.007400000000001</v>
      </c>
      <c r="M2644">
        <v>1086.7</v>
      </c>
      <c r="N2644">
        <v>11.9</v>
      </c>
    </row>
    <row r="2645" spans="1:14" hidden="1" x14ac:dyDescent="0.2">
      <c r="A2645" s="96" t="s">
        <v>112</v>
      </c>
      <c r="B2645" s="96" t="s">
        <v>66</v>
      </c>
      <c r="C2645">
        <v>64</v>
      </c>
      <c r="D2645">
        <v>283</v>
      </c>
      <c r="E2645">
        <v>290</v>
      </c>
      <c r="F2645" s="1">
        <f>(Tabla9[[#This Row],[Best]]-Tabla9[[#This Row],[Bks]])/Tabla9[[#This Row],[Bks]]*100</f>
        <v>2.4734982332155475</v>
      </c>
      <c r="G2645">
        <v>290</v>
      </c>
      <c r="H2645" s="1">
        <f>(Tabla9[[#This Row],[Avg]]-Tabla9[[#This Row],[Bks]])/Tabla9[[#This Row],[Bks]]*100</f>
        <v>2.4734982332155475</v>
      </c>
      <c r="I2645" s="1">
        <v>308</v>
      </c>
      <c r="J2645">
        <v>314</v>
      </c>
      <c r="K2645">
        <v>495.63</v>
      </c>
      <c r="L2645">
        <v>20.0107</v>
      </c>
      <c r="M2645">
        <v>1090.8</v>
      </c>
      <c r="N2645">
        <v>10.5</v>
      </c>
    </row>
    <row r="2646" spans="1:14" hidden="1" x14ac:dyDescent="0.2">
      <c r="A2646" s="96" t="s">
        <v>112</v>
      </c>
      <c r="B2646" s="96" t="s">
        <v>66</v>
      </c>
      <c r="C2646">
        <v>65</v>
      </c>
      <c r="D2646">
        <v>266</v>
      </c>
      <c r="E2646">
        <v>277</v>
      </c>
      <c r="F2646" s="1">
        <f>(Tabla9[[#This Row],[Best]]-Tabla9[[#This Row],[Bks]])/Tabla9[[#This Row],[Bks]]*100</f>
        <v>4.1353383458646613</v>
      </c>
      <c r="G2646">
        <v>277</v>
      </c>
      <c r="H2646" s="1">
        <f>(Tabla9[[#This Row],[Avg]]-Tabla9[[#This Row],[Bks]])/Tabla9[[#This Row],[Bks]]*100</f>
        <v>4.1353383458646613</v>
      </c>
      <c r="I2646" s="1">
        <v>297</v>
      </c>
      <c r="J2646">
        <v>301.8</v>
      </c>
      <c r="K2646">
        <v>473.66699999999997</v>
      </c>
      <c r="L2646">
        <v>20.007899999999999</v>
      </c>
      <c r="M2646">
        <v>1200</v>
      </c>
      <c r="N2646">
        <v>13.5</v>
      </c>
    </row>
    <row r="2647" spans="1:14" hidden="1" x14ac:dyDescent="0.2">
      <c r="A2647" s="96" t="s">
        <v>112</v>
      </c>
      <c r="B2647" s="96" t="s">
        <v>66</v>
      </c>
      <c r="C2647">
        <v>66</v>
      </c>
      <c r="D2647">
        <v>284</v>
      </c>
      <c r="E2647">
        <v>290</v>
      </c>
      <c r="F2647" s="1">
        <f>(Tabla9[[#This Row],[Best]]-Tabla9[[#This Row],[Bks]])/Tabla9[[#This Row],[Bks]]*100</f>
        <v>2.112676056338028</v>
      </c>
      <c r="G2647">
        <v>290</v>
      </c>
      <c r="H2647" s="1">
        <f>(Tabla9[[#This Row],[Avg]]-Tabla9[[#This Row],[Bks]])/Tabla9[[#This Row],[Bks]]*100</f>
        <v>2.112676056338028</v>
      </c>
      <c r="I2647" s="1">
        <v>305</v>
      </c>
      <c r="J2647">
        <v>318.2</v>
      </c>
      <c r="K2647">
        <v>522.68799999999999</v>
      </c>
      <c r="L2647">
        <v>20.013500000000001</v>
      </c>
      <c r="M2647">
        <v>1027.5</v>
      </c>
      <c r="N2647">
        <v>15.3</v>
      </c>
    </row>
    <row r="2648" spans="1:14" hidden="1" x14ac:dyDescent="0.2">
      <c r="A2648" s="96" t="s">
        <v>112</v>
      </c>
      <c r="B2648" s="96" t="s">
        <v>66</v>
      </c>
      <c r="C2648">
        <v>67</v>
      </c>
      <c r="D2648">
        <v>318</v>
      </c>
      <c r="E2648">
        <v>325</v>
      </c>
      <c r="F2648" s="1">
        <f>(Tabla9[[#This Row],[Best]]-Tabla9[[#This Row],[Bks]])/Tabla9[[#This Row],[Bks]]*100</f>
        <v>2.2012578616352201</v>
      </c>
      <c r="G2648">
        <v>329.8</v>
      </c>
      <c r="H2648" s="1">
        <f>(Tabla9[[#This Row],[Avg]]-Tabla9[[#This Row],[Bks]])/Tabla9[[#This Row],[Bks]]*100</f>
        <v>3.7106918238993742</v>
      </c>
      <c r="I2648" s="1">
        <v>353</v>
      </c>
      <c r="J2648">
        <v>361.8</v>
      </c>
      <c r="K2648">
        <v>575.33900000000006</v>
      </c>
      <c r="L2648">
        <v>20.010200000000001</v>
      </c>
      <c r="M2648">
        <v>1006.2</v>
      </c>
      <c r="N2648">
        <v>95.6</v>
      </c>
    </row>
    <row r="2649" spans="1:14" hidden="1" x14ac:dyDescent="0.2">
      <c r="A2649" s="96" t="s">
        <v>112</v>
      </c>
      <c r="B2649" s="96" t="s">
        <v>66</v>
      </c>
      <c r="C2649">
        <v>68</v>
      </c>
      <c r="D2649">
        <v>295</v>
      </c>
      <c r="E2649">
        <v>298</v>
      </c>
      <c r="F2649" s="1">
        <f>(Tabla9[[#This Row],[Best]]-Tabla9[[#This Row],[Bks]])/Tabla9[[#This Row],[Bks]]*100</f>
        <v>1.0169491525423728</v>
      </c>
      <c r="G2649">
        <v>298</v>
      </c>
      <c r="H2649" s="1">
        <f>(Tabla9[[#This Row],[Avg]]-Tabla9[[#This Row],[Bks]])/Tabla9[[#This Row],[Bks]]*100</f>
        <v>1.0169491525423728</v>
      </c>
      <c r="I2649" s="1">
        <v>314</v>
      </c>
      <c r="J2649">
        <v>321.89999999999998</v>
      </c>
      <c r="K2649">
        <v>528.41700000000003</v>
      </c>
      <c r="L2649">
        <v>20.0106</v>
      </c>
      <c r="M2649">
        <v>1029.4000000000001</v>
      </c>
      <c r="N2649">
        <v>14.9</v>
      </c>
    </row>
    <row r="2650" spans="1:14" hidden="1" x14ac:dyDescent="0.2">
      <c r="A2650" s="96" t="s">
        <v>112</v>
      </c>
      <c r="B2650" s="96" t="s">
        <v>66</v>
      </c>
      <c r="C2650">
        <v>69</v>
      </c>
      <c r="D2650">
        <v>297</v>
      </c>
      <c r="E2650">
        <v>307</v>
      </c>
      <c r="F2650" s="1">
        <f>(Tabla9[[#This Row],[Best]]-Tabla9[[#This Row],[Bks]])/Tabla9[[#This Row],[Bks]]*100</f>
        <v>3.3670033670033668</v>
      </c>
      <c r="G2650">
        <v>307</v>
      </c>
      <c r="H2650" s="1">
        <f>(Tabla9[[#This Row],[Avg]]-Tabla9[[#This Row],[Bks]])/Tabla9[[#This Row],[Bks]]*100</f>
        <v>3.3670033670033668</v>
      </c>
      <c r="I2650" s="1">
        <v>323</v>
      </c>
      <c r="J2650">
        <v>330.5</v>
      </c>
      <c r="K2650">
        <v>557.01499999999999</v>
      </c>
      <c r="L2650">
        <v>20.013300000000001</v>
      </c>
      <c r="M2650">
        <v>1031</v>
      </c>
      <c r="N2650">
        <v>13.3</v>
      </c>
    </row>
    <row r="2651" spans="1:14" hidden="1" x14ac:dyDescent="0.2">
      <c r="A2651" s="96" t="s">
        <v>112</v>
      </c>
      <c r="B2651" s="96" t="s">
        <v>66</v>
      </c>
      <c r="C2651">
        <v>70</v>
      </c>
      <c r="D2651">
        <v>273</v>
      </c>
      <c r="E2651">
        <v>277</v>
      </c>
      <c r="F2651" s="1">
        <f>(Tabla9[[#This Row],[Best]]-Tabla9[[#This Row],[Bks]])/Tabla9[[#This Row],[Bks]]*100</f>
        <v>1.4652014652014651</v>
      </c>
      <c r="G2651">
        <v>277</v>
      </c>
      <c r="H2651" s="1">
        <f>(Tabla9[[#This Row],[Avg]]-Tabla9[[#This Row],[Bks]])/Tabla9[[#This Row],[Bks]]*100</f>
        <v>1.4652014652014651</v>
      </c>
      <c r="I2651" s="1">
        <v>286</v>
      </c>
      <c r="J2651">
        <v>296</v>
      </c>
      <c r="K2651">
        <v>470.861999999999</v>
      </c>
      <c r="L2651">
        <v>20.017699999999898</v>
      </c>
      <c r="M2651">
        <v>1156</v>
      </c>
      <c r="N2651">
        <v>9.5</v>
      </c>
    </row>
    <row r="2652" spans="1:14" hidden="1" x14ac:dyDescent="0.2">
      <c r="A2652" s="96" t="s">
        <v>112</v>
      </c>
      <c r="B2652" s="96" t="s">
        <v>66</v>
      </c>
      <c r="C2652">
        <v>71</v>
      </c>
      <c r="D2652">
        <v>292</v>
      </c>
      <c r="E2652">
        <v>298</v>
      </c>
      <c r="F2652" s="1">
        <f>(Tabla9[[#This Row],[Best]]-Tabla9[[#This Row],[Bks]])/Tabla9[[#This Row],[Bks]]*100</f>
        <v>2.054794520547945</v>
      </c>
      <c r="G2652">
        <v>298.89999999999998</v>
      </c>
      <c r="H2652" s="1">
        <f>(Tabla9[[#This Row],[Avg]]-Tabla9[[#This Row],[Bks]])/Tabla9[[#This Row],[Bks]]*100</f>
        <v>2.3630136986301293</v>
      </c>
      <c r="I2652" s="1">
        <v>319</v>
      </c>
      <c r="J2652">
        <v>326.2</v>
      </c>
      <c r="K2652">
        <v>523.12</v>
      </c>
      <c r="L2652">
        <v>20.008900000000001</v>
      </c>
      <c r="M2652">
        <v>1089.3</v>
      </c>
      <c r="N2652">
        <v>80.7</v>
      </c>
    </row>
    <row r="2653" spans="1:14" hidden="1" x14ac:dyDescent="0.2">
      <c r="A2653" s="96" t="s">
        <v>112</v>
      </c>
      <c r="B2653" s="96" t="s">
        <v>66</v>
      </c>
      <c r="C2653">
        <v>72</v>
      </c>
      <c r="D2653">
        <v>254</v>
      </c>
      <c r="E2653">
        <v>262</v>
      </c>
      <c r="F2653" s="1">
        <f>(Tabla9[[#This Row],[Best]]-Tabla9[[#This Row],[Bks]])/Tabla9[[#This Row],[Bks]]*100</f>
        <v>3.1496062992125982</v>
      </c>
      <c r="G2653">
        <v>262</v>
      </c>
      <c r="H2653" s="1">
        <f>(Tabla9[[#This Row],[Avg]]-Tabla9[[#This Row],[Bks]])/Tabla9[[#This Row],[Bks]]*100</f>
        <v>3.1496062992125982</v>
      </c>
      <c r="I2653" s="1">
        <v>268</v>
      </c>
      <c r="J2653">
        <v>276</v>
      </c>
      <c r="K2653">
        <v>438.34399999999999</v>
      </c>
      <c r="L2653">
        <v>20.0123</v>
      </c>
      <c r="M2653">
        <v>1165.9000000000001</v>
      </c>
      <c r="N2653">
        <v>6.2</v>
      </c>
    </row>
    <row r="2654" spans="1:14" hidden="1" x14ac:dyDescent="0.2">
      <c r="A2654" s="96" t="s">
        <v>112</v>
      </c>
      <c r="B2654" s="96" t="s">
        <v>66</v>
      </c>
      <c r="C2654">
        <v>73</v>
      </c>
      <c r="D2654">
        <v>273</v>
      </c>
      <c r="E2654">
        <v>277</v>
      </c>
      <c r="F2654" s="1">
        <f>(Tabla9[[#This Row],[Best]]-Tabla9[[#This Row],[Bks]])/Tabla9[[#This Row],[Bks]]*100</f>
        <v>1.4652014652014651</v>
      </c>
      <c r="G2654">
        <v>277</v>
      </c>
      <c r="H2654" s="1">
        <f>(Tabla9[[#This Row],[Avg]]-Tabla9[[#This Row],[Bks]])/Tabla9[[#This Row],[Bks]]*100</f>
        <v>1.4652014652014651</v>
      </c>
      <c r="I2654" s="1">
        <v>294</v>
      </c>
      <c r="J2654">
        <v>298.10000000000002</v>
      </c>
      <c r="K2654">
        <v>452.447</v>
      </c>
      <c r="L2654">
        <v>20.016399999999901</v>
      </c>
      <c r="M2654">
        <v>1220.3</v>
      </c>
      <c r="N2654">
        <v>11.6</v>
      </c>
    </row>
    <row r="2655" spans="1:14" hidden="1" x14ac:dyDescent="0.2">
      <c r="A2655" s="96" t="s">
        <v>112</v>
      </c>
      <c r="B2655" s="96" t="s">
        <v>66</v>
      </c>
      <c r="C2655">
        <v>74</v>
      </c>
      <c r="D2655">
        <v>271</v>
      </c>
      <c r="E2655">
        <v>281</v>
      </c>
      <c r="F2655" s="1">
        <f>(Tabla9[[#This Row],[Best]]-Tabla9[[#This Row],[Bks]])/Tabla9[[#This Row],[Bks]]*100</f>
        <v>3.6900369003690034</v>
      </c>
      <c r="G2655">
        <v>281</v>
      </c>
      <c r="H2655" s="1">
        <f>(Tabla9[[#This Row],[Avg]]-Tabla9[[#This Row],[Bks]])/Tabla9[[#This Row],[Bks]]*100</f>
        <v>3.6900369003690034</v>
      </c>
      <c r="I2655" s="1">
        <v>294</v>
      </c>
      <c r="J2655">
        <v>304.10000000000002</v>
      </c>
      <c r="K2655">
        <v>526.54499999999996</v>
      </c>
      <c r="L2655">
        <v>20.013500000000001</v>
      </c>
      <c r="M2655">
        <v>1019.3</v>
      </c>
      <c r="N2655">
        <v>10.4</v>
      </c>
    </row>
    <row r="2656" spans="1:14" hidden="1" x14ac:dyDescent="0.2">
      <c r="A2656" s="96" t="s">
        <v>112</v>
      </c>
      <c r="B2656" s="96" t="s">
        <v>66</v>
      </c>
      <c r="C2656">
        <v>75</v>
      </c>
      <c r="D2656">
        <v>211</v>
      </c>
      <c r="E2656">
        <v>219</v>
      </c>
      <c r="F2656" s="1">
        <f>(Tabla9[[#This Row],[Best]]-Tabla9[[#This Row],[Bks]])/Tabla9[[#This Row],[Bks]]*100</f>
        <v>3.7914691943127963</v>
      </c>
      <c r="G2656">
        <v>219</v>
      </c>
      <c r="H2656" s="1">
        <f>(Tabla9[[#This Row],[Avg]]-Tabla9[[#This Row],[Bks]])/Tabla9[[#This Row],[Bks]]*100</f>
        <v>3.7914691943127963</v>
      </c>
      <c r="I2656" s="1">
        <v>235</v>
      </c>
      <c r="J2656">
        <v>239.4</v>
      </c>
      <c r="K2656">
        <v>405.245</v>
      </c>
      <c r="L2656">
        <v>20.007899999999999</v>
      </c>
      <c r="M2656">
        <v>1221.0999999999999</v>
      </c>
      <c r="N2656">
        <v>9</v>
      </c>
    </row>
    <row r="2657" spans="1:14" hidden="1" x14ac:dyDescent="0.2">
      <c r="A2657" s="96" t="s">
        <v>112</v>
      </c>
      <c r="B2657" s="96" t="s">
        <v>66</v>
      </c>
      <c r="C2657">
        <v>76</v>
      </c>
      <c r="D2657">
        <v>293</v>
      </c>
      <c r="E2657">
        <v>296</v>
      </c>
      <c r="F2657" s="1">
        <f>(Tabla9[[#This Row],[Best]]-Tabla9[[#This Row],[Bks]])/Tabla9[[#This Row],[Bks]]*100</f>
        <v>1.0238907849829351</v>
      </c>
      <c r="G2657">
        <v>296</v>
      </c>
      <c r="H2657" s="1">
        <f>(Tabla9[[#This Row],[Avg]]-Tabla9[[#This Row],[Bks]])/Tabla9[[#This Row],[Bks]]*100</f>
        <v>1.0238907849829351</v>
      </c>
      <c r="I2657" s="1">
        <v>320</v>
      </c>
      <c r="J2657">
        <v>323.2</v>
      </c>
      <c r="K2657">
        <v>508.77699999999999</v>
      </c>
      <c r="L2657">
        <v>20.014099999999999</v>
      </c>
      <c r="M2657">
        <v>1136.9000000000001</v>
      </c>
      <c r="N2657">
        <v>13.5</v>
      </c>
    </row>
    <row r="2658" spans="1:14" hidden="1" x14ac:dyDescent="0.2">
      <c r="A2658" s="96" t="s">
        <v>112</v>
      </c>
      <c r="B2658" s="96" t="s">
        <v>66</v>
      </c>
      <c r="C2658">
        <v>77</v>
      </c>
      <c r="D2658">
        <v>271</v>
      </c>
      <c r="E2658">
        <v>288</v>
      </c>
      <c r="F2658" s="1">
        <f>(Tabla9[[#This Row],[Best]]-Tabla9[[#This Row],[Bks]])/Tabla9[[#This Row],[Bks]]*100</f>
        <v>6.2730627306273057</v>
      </c>
      <c r="G2658">
        <v>288</v>
      </c>
      <c r="H2658" s="1">
        <f>(Tabla9[[#This Row],[Avg]]-Tabla9[[#This Row],[Bks]])/Tabla9[[#This Row],[Bks]]*100</f>
        <v>6.2730627306273057</v>
      </c>
      <c r="I2658" s="1">
        <v>293</v>
      </c>
      <c r="J2658">
        <v>302.60000000000002</v>
      </c>
      <c r="K2658">
        <v>480.289999999999</v>
      </c>
      <c r="L2658">
        <v>20.013100000000001</v>
      </c>
      <c r="M2658">
        <v>1179.2</v>
      </c>
      <c r="N2658">
        <v>7.2</v>
      </c>
    </row>
    <row r="2659" spans="1:14" hidden="1" x14ac:dyDescent="0.2">
      <c r="A2659" s="96" t="s">
        <v>112</v>
      </c>
      <c r="B2659" s="96" t="s">
        <v>66</v>
      </c>
      <c r="C2659">
        <v>78</v>
      </c>
      <c r="D2659">
        <v>254</v>
      </c>
      <c r="E2659">
        <v>257</v>
      </c>
      <c r="F2659" s="1">
        <f>(Tabla9[[#This Row],[Best]]-Tabla9[[#This Row],[Bks]])/Tabla9[[#This Row],[Bks]]*100</f>
        <v>1.1811023622047243</v>
      </c>
      <c r="G2659">
        <v>257</v>
      </c>
      <c r="H2659" s="1">
        <f>(Tabla9[[#This Row],[Avg]]-Tabla9[[#This Row],[Bks]])/Tabla9[[#This Row],[Bks]]*100</f>
        <v>1.1811023622047243</v>
      </c>
      <c r="I2659" s="1">
        <v>275</v>
      </c>
      <c r="J2659">
        <v>283.10000000000002</v>
      </c>
      <c r="K2659">
        <v>476.68599999999998</v>
      </c>
      <c r="L2659">
        <v>20.013300000000001</v>
      </c>
      <c r="M2659">
        <v>1024</v>
      </c>
      <c r="N2659">
        <v>13</v>
      </c>
    </row>
    <row r="2660" spans="1:14" hidden="1" x14ac:dyDescent="0.2">
      <c r="A2660" t="s">
        <v>112</v>
      </c>
      <c r="B2660" t="s">
        <v>66</v>
      </c>
      <c r="C2660">
        <v>79</v>
      </c>
      <c r="D2660">
        <v>276</v>
      </c>
      <c r="E2660">
        <v>281</v>
      </c>
      <c r="F2660" s="1">
        <f>(Tabla9[[#This Row],[Best]]-Tabla9[[#This Row],[Bks]])/Tabla9[[#This Row],[Bks]]*100</f>
        <v>1.8115942028985508</v>
      </c>
      <c r="G2660">
        <v>281</v>
      </c>
      <c r="H2660" s="1">
        <f>(Tabla9[[#This Row],[Avg]]-Tabla9[[#This Row],[Bks]])/Tabla9[[#This Row],[Bks]]*100</f>
        <v>1.8115942028985508</v>
      </c>
      <c r="I2660" s="1">
        <v>303</v>
      </c>
      <c r="J2660">
        <v>308</v>
      </c>
      <c r="K2660">
        <v>482.88199999999898</v>
      </c>
      <c r="L2660">
        <v>20.0106</v>
      </c>
      <c r="M2660">
        <v>1094.4000000000001</v>
      </c>
      <c r="N2660">
        <v>14.5</v>
      </c>
    </row>
    <row r="2661" spans="1:14" hidden="1" x14ac:dyDescent="0.2">
      <c r="A2661" t="s">
        <v>112</v>
      </c>
      <c r="B2661" t="s">
        <v>66</v>
      </c>
      <c r="C2661">
        <v>80</v>
      </c>
      <c r="D2661">
        <v>270</v>
      </c>
      <c r="E2661">
        <v>279</v>
      </c>
      <c r="F2661" s="1">
        <f>(Tabla9[[#This Row],[Best]]-Tabla9[[#This Row],[Bks]])/Tabla9[[#This Row],[Bks]]*100</f>
        <v>3.3333333333333335</v>
      </c>
      <c r="G2661">
        <v>279</v>
      </c>
      <c r="H2661" s="1">
        <f>(Tabla9[[#This Row],[Avg]]-Tabla9[[#This Row],[Bks]])/Tabla9[[#This Row],[Bks]]*100</f>
        <v>3.3333333333333335</v>
      </c>
      <c r="I2661" s="1">
        <v>291</v>
      </c>
      <c r="J2661">
        <v>300.5</v>
      </c>
      <c r="K2661">
        <v>494.19600000000003</v>
      </c>
      <c r="L2661">
        <v>20.007899999999999</v>
      </c>
      <c r="M2661">
        <v>1162.4000000000001</v>
      </c>
      <c r="N2661">
        <v>10.9</v>
      </c>
    </row>
    <row r="2662" spans="1:14" hidden="1" x14ac:dyDescent="0.2">
      <c r="A2662" t="s">
        <v>112</v>
      </c>
      <c r="B2662" t="s">
        <v>66</v>
      </c>
      <c r="C2662">
        <v>81</v>
      </c>
      <c r="D2662">
        <v>259</v>
      </c>
      <c r="E2662">
        <v>270</v>
      </c>
      <c r="F2662" s="1">
        <f>(Tabla9[[#This Row],[Best]]-Tabla9[[#This Row],[Bks]])/Tabla9[[#This Row],[Bks]]*100</f>
        <v>4.2471042471042466</v>
      </c>
      <c r="G2662">
        <v>270</v>
      </c>
      <c r="H2662" s="1">
        <f>(Tabla9[[#This Row],[Avg]]-Tabla9[[#This Row],[Bks]])/Tabla9[[#This Row],[Bks]]*100</f>
        <v>4.2471042471042466</v>
      </c>
      <c r="I2662" s="1">
        <v>278</v>
      </c>
      <c r="J2662">
        <v>290.2</v>
      </c>
      <c r="K2662">
        <v>452.43299999999999</v>
      </c>
      <c r="L2662">
        <v>20.006999999999898</v>
      </c>
      <c r="M2662">
        <v>1198.8</v>
      </c>
      <c r="N2662">
        <v>8.4</v>
      </c>
    </row>
    <row r="2663" spans="1:14" hidden="1" x14ac:dyDescent="0.2">
      <c r="A2663" t="s">
        <v>112</v>
      </c>
      <c r="B2663" t="s">
        <v>66</v>
      </c>
      <c r="C2663">
        <v>82</v>
      </c>
      <c r="D2663">
        <v>337</v>
      </c>
      <c r="E2663">
        <v>347</v>
      </c>
      <c r="F2663" s="1">
        <f>(Tabla9[[#This Row],[Best]]-Tabla9[[#This Row],[Bks]])/Tabla9[[#This Row],[Bks]]*100</f>
        <v>2.9673590504451042</v>
      </c>
      <c r="G2663">
        <v>347</v>
      </c>
      <c r="H2663" s="1">
        <f>(Tabla9[[#This Row],[Avg]]-Tabla9[[#This Row],[Bks]])/Tabla9[[#This Row],[Bks]]*100</f>
        <v>2.9673590504451042</v>
      </c>
      <c r="I2663" s="1">
        <v>368</v>
      </c>
      <c r="J2663">
        <v>383</v>
      </c>
      <c r="K2663">
        <v>611.921999999999</v>
      </c>
      <c r="L2663">
        <v>20.0077</v>
      </c>
      <c r="M2663">
        <v>996.6</v>
      </c>
      <c r="N2663">
        <v>14.7</v>
      </c>
    </row>
    <row r="2664" spans="1:14" hidden="1" x14ac:dyDescent="0.2">
      <c r="A2664" t="s">
        <v>112</v>
      </c>
      <c r="B2664" t="s">
        <v>66</v>
      </c>
      <c r="C2664">
        <v>83</v>
      </c>
      <c r="D2664">
        <v>257</v>
      </c>
      <c r="E2664">
        <v>265</v>
      </c>
      <c r="F2664" s="1">
        <f>(Tabla9[[#This Row],[Best]]-Tabla9[[#This Row],[Bks]])/Tabla9[[#This Row],[Bks]]*100</f>
        <v>3.1128404669260701</v>
      </c>
      <c r="G2664">
        <v>265</v>
      </c>
      <c r="H2664" s="1">
        <f>(Tabla9[[#This Row],[Avg]]-Tabla9[[#This Row],[Bks]])/Tabla9[[#This Row],[Bks]]*100</f>
        <v>3.1128404669260701</v>
      </c>
      <c r="I2664" s="1">
        <v>278</v>
      </c>
      <c r="J2664">
        <v>283.8</v>
      </c>
      <c r="K2664">
        <v>503.23500000000001</v>
      </c>
      <c r="L2664">
        <v>20.011299999999999</v>
      </c>
      <c r="M2664">
        <v>1094.2</v>
      </c>
      <c r="N2664">
        <v>8.1999999999999993</v>
      </c>
    </row>
    <row r="2665" spans="1:14" hidden="1" x14ac:dyDescent="0.2">
      <c r="A2665" t="s">
        <v>112</v>
      </c>
      <c r="B2665" t="s">
        <v>66</v>
      </c>
      <c r="C2665">
        <v>84</v>
      </c>
      <c r="D2665">
        <v>263</v>
      </c>
      <c r="E2665">
        <v>272</v>
      </c>
      <c r="F2665" s="1">
        <f>(Tabla9[[#This Row],[Best]]-Tabla9[[#This Row],[Bks]])/Tabla9[[#This Row],[Bks]]*100</f>
        <v>3.4220532319391634</v>
      </c>
      <c r="G2665">
        <v>272</v>
      </c>
      <c r="H2665" s="1">
        <f>(Tabla9[[#This Row],[Avg]]-Tabla9[[#This Row],[Bks]])/Tabla9[[#This Row],[Bks]]*100</f>
        <v>3.4220532319391634</v>
      </c>
      <c r="I2665" s="1">
        <v>287</v>
      </c>
      <c r="J2665">
        <v>294</v>
      </c>
      <c r="K2665">
        <v>459.00099999999998</v>
      </c>
      <c r="L2665">
        <v>20.007200000000001</v>
      </c>
      <c r="M2665">
        <v>1213.8</v>
      </c>
      <c r="N2665">
        <v>13.3</v>
      </c>
    </row>
    <row r="2666" spans="1:14" hidden="1" x14ac:dyDescent="0.2">
      <c r="A2666" t="s">
        <v>112</v>
      </c>
      <c r="B2666" t="s">
        <v>66</v>
      </c>
      <c r="C2666">
        <v>85</v>
      </c>
      <c r="D2666">
        <v>295</v>
      </c>
      <c r="E2666">
        <v>304</v>
      </c>
      <c r="F2666" s="1">
        <f>(Tabla9[[#This Row],[Best]]-Tabla9[[#This Row],[Bks]])/Tabla9[[#This Row],[Bks]]*100</f>
        <v>3.050847457627119</v>
      </c>
      <c r="G2666">
        <v>304</v>
      </c>
      <c r="H2666" s="1">
        <f>(Tabla9[[#This Row],[Avg]]-Tabla9[[#This Row],[Bks]])/Tabla9[[#This Row],[Bks]]*100</f>
        <v>3.050847457627119</v>
      </c>
      <c r="I2666" s="1">
        <v>321</v>
      </c>
      <c r="J2666">
        <v>330.2</v>
      </c>
      <c r="K2666">
        <v>513.22900000000004</v>
      </c>
      <c r="L2666">
        <v>20.006899999999899</v>
      </c>
      <c r="M2666">
        <v>1162.5999999999999</v>
      </c>
      <c r="N2666">
        <v>16.2</v>
      </c>
    </row>
    <row r="2667" spans="1:14" hidden="1" x14ac:dyDescent="0.2">
      <c r="A2667" t="s">
        <v>112</v>
      </c>
      <c r="B2667" t="s">
        <v>66</v>
      </c>
      <c r="C2667">
        <v>86</v>
      </c>
      <c r="D2667">
        <v>330</v>
      </c>
      <c r="E2667">
        <v>336</v>
      </c>
      <c r="F2667" s="1">
        <f>(Tabla9[[#This Row],[Best]]-Tabla9[[#This Row],[Bks]])/Tabla9[[#This Row],[Bks]]*100</f>
        <v>1.8181818181818181</v>
      </c>
      <c r="G2667">
        <v>336</v>
      </c>
      <c r="H2667" s="1">
        <f>(Tabla9[[#This Row],[Avg]]-Tabla9[[#This Row],[Bks]])/Tabla9[[#This Row],[Bks]]*100</f>
        <v>1.8181818181818181</v>
      </c>
      <c r="I2667" s="1">
        <v>359</v>
      </c>
      <c r="J2667">
        <v>363.4</v>
      </c>
      <c r="K2667">
        <v>571.26</v>
      </c>
      <c r="L2667">
        <v>20.008900000000001</v>
      </c>
      <c r="M2667">
        <v>1116.8</v>
      </c>
      <c r="N2667">
        <v>10.199999999999999</v>
      </c>
    </row>
    <row r="2668" spans="1:14" hidden="1" x14ac:dyDescent="0.2">
      <c r="A2668" t="s">
        <v>112</v>
      </c>
      <c r="B2668" t="s">
        <v>66</v>
      </c>
      <c r="C2668">
        <v>87</v>
      </c>
      <c r="D2668">
        <v>257</v>
      </c>
      <c r="E2668">
        <v>267</v>
      </c>
      <c r="F2668" s="1">
        <f>(Tabla9[[#This Row],[Best]]-Tabla9[[#This Row],[Bks]])/Tabla9[[#This Row],[Bks]]*100</f>
        <v>3.8910505836575875</v>
      </c>
      <c r="G2668">
        <v>267</v>
      </c>
      <c r="H2668" s="1">
        <f>(Tabla9[[#This Row],[Avg]]-Tabla9[[#This Row],[Bks]])/Tabla9[[#This Row],[Bks]]*100</f>
        <v>3.8910505836575875</v>
      </c>
      <c r="I2668" s="1">
        <v>279</v>
      </c>
      <c r="J2668">
        <v>290.10000000000002</v>
      </c>
      <c r="K2668">
        <v>466.80500000000001</v>
      </c>
      <c r="L2668">
        <v>20.007400000000001</v>
      </c>
      <c r="M2668">
        <v>1167.2</v>
      </c>
      <c r="N2668">
        <v>9.1</v>
      </c>
    </row>
    <row r="2669" spans="1:14" hidden="1" x14ac:dyDescent="0.2">
      <c r="A2669" t="s">
        <v>112</v>
      </c>
      <c r="B2669" t="s">
        <v>66</v>
      </c>
      <c r="C2669">
        <v>88</v>
      </c>
      <c r="D2669">
        <v>294</v>
      </c>
      <c r="E2669">
        <v>305</v>
      </c>
      <c r="F2669" s="1">
        <f>(Tabla9[[#This Row],[Best]]-Tabla9[[#This Row],[Bks]])/Tabla9[[#This Row],[Bks]]*100</f>
        <v>3.7414965986394559</v>
      </c>
      <c r="G2669">
        <v>305</v>
      </c>
      <c r="H2669" s="1">
        <f>(Tabla9[[#This Row],[Avg]]-Tabla9[[#This Row],[Bks]])/Tabla9[[#This Row],[Bks]]*100</f>
        <v>3.7414965986394559</v>
      </c>
      <c r="I2669" s="1">
        <v>322</v>
      </c>
      <c r="J2669">
        <v>330.4</v>
      </c>
      <c r="K2669">
        <v>510.98</v>
      </c>
      <c r="L2669">
        <v>20.014500000000002</v>
      </c>
      <c r="M2669">
        <v>1147.5</v>
      </c>
      <c r="N2669">
        <v>13.9</v>
      </c>
    </row>
    <row r="2670" spans="1:14" hidden="1" x14ac:dyDescent="0.2">
      <c r="A2670" t="s">
        <v>112</v>
      </c>
      <c r="B2670" t="s">
        <v>66</v>
      </c>
      <c r="C2670">
        <v>89</v>
      </c>
      <c r="D2670">
        <v>285</v>
      </c>
      <c r="E2670">
        <v>289</v>
      </c>
      <c r="F2670" s="1">
        <f>(Tabla9[[#This Row],[Best]]-Tabla9[[#This Row],[Bks]])/Tabla9[[#This Row],[Bks]]*100</f>
        <v>1.4035087719298245</v>
      </c>
      <c r="G2670">
        <v>289</v>
      </c>
      <c r="H2670" s="1">
        <f>(Tabla9[[#This Row],[Avg]]-Tabla9[[#This Row],[Bks]])/Tabla9[[#This Row],[Bks]]*100</f>
        <v>1.4035087719298245</v>
      </c>
      <c r="I2670" s="1">
        <v>300</v>
      </c>
      <c r="J2670">
        <v>311.60000000000002</v>
      </c>
      <c r="K2670">
        <v>495.84899999999999</v>
      </c>
      <c r="L2670">
        <v>20.009899999999998</v>
      </c>
      <c r="M2670">
        <v>1110.7</v>
      </c>
      <c r="N2670">
        <v>10.7</v>
      </c>
    </row>
    <row r="2671" spans="1:14" hidden="1" x14ac:dyDescent="0.2">
      <c r="A2671" t="s">
        <v>112</v>
      </c>
      <c r="B2671" t="s">
        <v>66</v>
      </c>
      <c r="C2671">
        <v>90</v>
      </c>
      <c r="D2671">
        <v>311</v>
      </c>
      <c r="E2671">
        <v>311</v>
      </c>
      <c r="F2671" s="1">
        <f>(Tabla9[[#This Row],[Best]]-Tabla9[[#This Row],[Bks]])/Tabla9[[#This Row],[Bks]]*100</f>
        <v>0</v>
      </c>
      <c r="G2671">
        <v>311</v>
      </c>
      <c r="H2671" s="1">
        <f>(Tabla9[[#This Row],[Avg]]-Tabla9[[#This Row],[Bks]])/Tabla9[[#This Row],[Bks]]*100</f>
        <v>0</v>
      </c>
      <c r="I2671" s="1">
        <v>337</v>
      </c>
      <c r="J2671">
        <v>342.3</v>
      </c>
      <c r="K2671">
        <v>544.36500000000001</v>
      </c>
      <c r="L2671">
        <v>20.0076</v>
      </c>
      <c r="M2671">
        <v>1066.7</v>
      </c>
      <c r="N2671">
        <v>15.2</v>
      </c>
    </row>
    <row r="2672" spans="1:14" hidden="1" x14ac:dyDescent="0.2">
      <c r="A2672" t="s">
        <v>112</v>
      </c>
      <c r="B2672" t="s">
        <v>66</v>
      </c>
      <c r="C2672">
        <v>91</v>
      </c>
      <c r="D2672">
        <v>273</v>
      </c>
      <c r="E2672">
        <v>280</v>
      </c>
      <c r="F2672" s="1">
        <f>(Tabla9[[#This Row],[Best]]-Tabla9[[#This Row],[Bks]])/Tabla9[[#This Row],[Bks]]*100</f>
        <v>2.5641025641025639</v>
      </c>
      <c r="G2672">
        <v>280</v>
      </c>
      <c r="H2672" s="1">
        <f>(Tabla9[[#This Row],[Avg]]-Tabla9[[#This Row],[Bks]])/Tabla9[[#This Row],[Bks]]*100</f>
        <v>2.5641025641025639</v>
      </c>
      <c r="I2672" s="1">
        <v>296</v>
      </c>
      <c r="J2672">
        <v>305.5</v>
      </c>
      <c r="K2672">
        <v>486.858</v>
      </c>
      <c r="L2672">
        <v>20.0091</v>
      </c>
      <c r="M2672">
        <v>1126.7</v>
      </c>
      <c r="N2672">
        <v>8.6</v>
      </c>
    </row>
    <row r="2673" spans="1:14" hidden="1" x14ac:dyDescent="0.2">
      <c r="A2673" t="s">
        <v>112</v>
      </c>
      <c r="B2673" t="s">
        <v>66</v>
      </c>
      <c r="C2673">
        <v>92</v>
      </c>
      <c r="D2673">
        <v>290</v>
      </c>
      <c r="E2673">
        <v>298</v>
      </c>
      <c r="F2673" s="1">
        <f>(Tabla9[[#This Row],[Best]]-Tabla9[[#This Row],[Bks]])/Tabla9[[#This Row],[Bks]]*100</f>
        <v>2.7586206896551726</v>
      </c>
      <c r="G2673">
        <v>298</v>
      </c>
      <c r="H2673" s="1">
        <f>(Tabla9[[#This Row],[Avg]]-Tabla9[[#This Row],[Bks]])/Tabla9[[#This Row],[Bks]]*100</f>
        <v>2.7586206896551726</v>
      </c>
      <c r="I2673" s="1">
        <v>318</v>
      </c>
      <c r="J2673">
        <v>325.8</v>
      </c>
      <c r="K2673">
        <v>514.399</v>
      </c>
      <c r="L2673">
        <v>20.012</v>
      </c>
      <c r="M2673">
        <v>1167.0999999999999</v>
      </c>
      <c r="N2673">
        <v>10.8</v>
      </c>
    </row>
    <row r="2674" spans="1:14" hidden="1" x14ac:dyDescent="0.2">
      <c r="A2674" t="s">
        <v>112</v>
      </c>
      <c r="B2674" t="s">
        <v>66</v>
      </c>
      <c r="C2674">
        <v>93</v>
      </c>
      <c r="D2674">
        <v>295</v>
      </c>
      <c r="E2674">
        <v>304</v>
      </c>
      <c r="F2674" s="1">
        <f>(Tabla9[[#This Row],[Best]]-Tabla9[[#This Row],[Bks]])/Tabla9[[#This Row],[Bks]]*100</f>
        <v>3.050847457627119</v>
      </c>
      <c r="G2674">
        <v>304</v>
      </c>
      <c r="H2674" s="1">
        <f>(Tabla9[[#This Row],[Avg]]-Tabla9[[#This Row],[Bks]])/Tabla9[[#This Row],[Bks]]*100</f>
        <v>3.050847457627119</v>
      </c>
      <c r="I2674" s="1">
        <v>327</v>
      </c>
      <c r="J2674">
        <v>331.9</v>
      </c>
      <c r="K2674">
        <v>541.80100000000004</v>
      </c>
      <c r="L2674">
        <v>20.011800000000001</v>
      </c>
      <c r="M2674">
        <v>1028.0999999999999</v>
      </c>
      <c r="N2674">
        <v>10.6</v>
      </c>
    </row>
    <row r="2675" spans="1:14" hidden="1" x14ac:dyDescent="0.2">
      <c r="A2675" t="s">
        <v>112</v>
      </c>
      <c r="B2675" t="s">
        <v>66</v>
      </c>
      <c r="C2675">
        <v>94</v>
      </c>
      <c r="D2675">
        <v>303</v>
      </c>
      <c r="E2675">
        <v>308</v>
      </c>
      <c r="F2675" s="1">
        <f>(Tabla9[[#This Row],[Best]]-Tabla9[[#This Row],[Bks]])/Tabla9[[#This Row],[Bks]]*100</f>
        <v>1.6501650165016499</v>
      </c>
      <c r="G2675">
        <v>308</v>
      </c>
      <c r="H2675" s="1">
        <f>(Tabla9[[#This Row],[Avg]]-Tabla9[[#This Row],[Bks]])/Tabla9[[#This Row],[Bks]]*100</f>
        <v>1.6501650165016499</v>
      </c>
      <c r="I2675" s="1">
        <v>322</v>
      </c>
      <c r="J2675">
        <v>334.2</v>
      </c>
      <c r="K2675">
        <v>537.94499999999903</v>
      </c>
      <c r="L2675">
        <v>20.008900000000001</v>
      </c>
      <c r="M2675">
        <v>1085.0999999999999</v>
      </c>
      <c r="N2675">
        <v>10</v>
      </c>
    </row>
    <row r="2676" spans="1:14" hidden="1" x14ac:dyDescent="0.2">
      <c r="A2676" t="s">
        <v>112</v>
      </c>
      <c r="B2676" t="s">
        <v>66</v>
      </c>
      <c r="C2676">
        <v>95</v>
      </c>
      <c r="D2676">
        <v>256</v>
      </c>
      <c r="E2676">
        <v>263</v>
      </c>
      <c r="F2676" s="1">
        <f>(Tabla9[[#This Row],[Best]]-Tabla9[[#This Row],[Bks]])/Tabla9[[#This Row],[Bks]]*100</f>
        <v>2.734375</v>
      </c>
      <c r="G2676">
        <v>263</v>
      </c>
      <c r="H2676" s="1">
        <f>(Tabla9[[#This Row],[Avg]]-Tabla9[[#This Row],[Bks]])/Tabla9[[#This Row],[Bks]]*100</f>
        <v>2.734375</v>
      </c>
      <c r="I2676" s="1">
        <v>273</v>
      </c>
      <c r="J2676">
        <v>282.7</v>
      </c>
      <c r="K2676">
        <v>447.02499999999998</v>
      </c>
      <c r="L2676">
        <v>20.0059</v>
      </c>
      <c r="M2676">
        <v>1187.0999999999999</v>
      </c>
      <c r="N2676">
        <v>11.1</v>
      </c>
    </row>
    <row r="2677" spans="1:14" hidden="1" x14ac:dyDescent="0.2">
      <c r="A2677" t="s">
        <v>112</v>
      </c>
      <c r="B2677" t="s">
        <v>66</v>
      </c>
      <c r="C2677">
        <v>96</v>
      </c>
      <c r="D2677">
        <v>263</v>
      </c>
      <c r="E2677">
        <v>267</v>
      </c>
      <c r="F2677" s="1">
        <f>(Tabla9[[#This Row],[Best]]-Tabla9[[#This Row],[Bks]])/Tabla9[[#This Row],[Bks]]*100</f>
        <v>1.520912547528517</v>
      </c>
      <c r="G2677">
        <v>267</v>
      </c>
      <c r="H2677" s="1">
        <f>(Tabla9[[#This Row],[Avg]]-Tabla9[[#This Row],[Bks]])/Tabla9[[#This Row],[Bks]]*100</f>
        <v>1.520912547528517</v>
      </c>
      <c r="I2677" s="1">
        <v>291</v>
      </c>
      <c r="J2677">
        <v>297.39999999999998</v>
      </c>
      <c r="K2677">
        <v>488.137</v>
      </c>
      <c r="L2677">
        <v>20.008900000000001</v>
      </c>
      <c r="M2677">
        <v>1047.0999999999999</v>
      </c>
      <c r="N2677">
        <v>17.2</v>
      </c>
    </row>
    <row r="2678" spans="1:14" hidden="1" x14ac:dyDescent="0.2">
      <c r="A2678" t="s">
        <v>112</v>
      </c>
      <c r="B2678" t="s">
        <v>66</v>
      </c>
      <c r="C2678">
        <v>97</v>
      </c>
      <c r="D2678">
        <v>249</v>
      </c>
      <c r="E2678">
        <v>264</v>
      </c>
      <c r="F2678" s="1">
        <f>(Tabla9[[#This Row],[Best]]-Tabla9[[#This Row],[Bks]])/Tabla9[[#This Row],[Bks]]*100</f>
        <v>6.024096385542169</v>
      </c>
      <c r="G2678">
        <v>264</v>
      </c>
      <c r="H2678" s="1">
        <f>(Tabla9[[#This Row],[Avg]]-Tabla9[[#This Row],[Bks]])/Tabla9[[#This Row],[Bks]]*100</f>
        <v>6.024096385542169</v>
      </c>
      <c r="I2678" s="1">
        <v>273</v>
      </c>
      <c r="J2678">
        <v>281.3</v>
      </c>
      <c r="K2678">
        <v>449.37799999999999</v>
      </c>
      <c r="L2678">
        <v>20.008600000000001</v>
      </c>
      <c r="M2678">
        <v>1208.4000000000001</v>
      </c>
      <c r="N2678">
        <v>7.9</v>
      </c>
    </row>
    <row r="2679" spans="1:14" hidden="1" x14ac:dyDescent="0.2">
      <c r="A2679" t="s">
        <v>112</v>
      </c>
      <c r="B2679" t="s">
        <v>66</v>
      </c>
      <c r="C2679">
        <v>98</v>
      </c>
      <c r="D2679">
        <v>289</v>
      </c>
      <c r="E2679">
        <v>296</v>
      </c>
      <c r="F2679" s="1">
        <f>(Tabla9[[#This Row],[Best]]-Tabla9[[#This Row],[Bks]])/Tabla9[[#This Row],[Bks]]*100</f>
        <v>2.422145328719723</v>
      </c>
      <c r="G2679">
        <v>296</v>
      </c>
      <c r="H2679" s="1">
        <f>(Tabla9[[#This Row],[Avg]]-Tabla9[[#This Row],[Bks]])/Tabla9[[#This Row],[Bks]]*100</f>
        <v>2.422145328719723</v>
      </c>
      <c r="I2679" s="1">
        <v>306</v>
      </c>
      <c r="J2679">
        <v>316.8</v>
      </c>
      <c r="K2679">
        <v>517.17399999999998</v>
      </c>
      <c r="L2679">
        <v>20.009799999999998</v>
      </c>
      <c r="M2679">
        <v>1165.7</v>
      </c>
      <c r="N2679">
        <v>9.6999999999999993</v>
      </c>
    </row>
    <row r="2680" spans="1:14" hidden="1" x14ac:dyDescent="0.2">
      <c r="A2680" t="s">
        <v>112</v>
      </c>
      <c r="B2680" t="s">
        <v>66</v>
      </c>
      <c r="C2680">
        <v>99</v>
      </c>
      <c r="D2680">
        <v>265</v>
      </c>
      <c r="E2680">
        <v>273</v>
      </c>
      <c r="F2680" s="1">
        <f>(Tabla9[[#This Row],[Best]]-Tabla9[[#This Row],[Bks]])/Tabla9[[#This Row],[Bks]]*100</f>
        <v>3.0188679245283021</v>
      </c>
      <c r="G2680">
        <v>273</v>
      </c>
      <c r="H2680" s="1">
        <f>(Tabla9[[#This Row],[Avg]]-Tabla9[[#This Row],[Bks]])/Tabla9[[#This Row],[Bks]]*100</f>
        <v>3.0188679245283021</v>
      </c>
      <c r="I2680" s="1">
        <v>284</v>
      </c>
      <c r="J2680">
        <v>296.2</v>
      </c>
      <c r="K2680">
        <v>511.94099999999997</v>
      </c>
      <c r="L2680">
        <v>20.010400000000001</v>
      </c>
      <c r="M2680">
        <v>1042</v>
      </c>
      <c r="N2680">
        <v>15.9</v>
      </c>
    </row>
    <row r="2681" spans="1:14" hidden="1" x14ac:dyDescent="0.2">
      <c r="A2681" t="s">
        <v>112</v>
      </c>
      <c r="B2681" t="s">
        <v>66</v>
      </c>
      <c r="C2681">
        <v>100</v>
      </c>
      <c r="D2681">
        <v>248</v>
      </c>
      <c r="E2681">
        <v>262</v>
      </c>
      <c r="F2681" s="1">
        <f>(Tabla9[[#This Row],[Best]]-Tabla9[[#This Row],[Bks]])/Tabla9[[#This Row],[Bks]]*100</f>
        <v>5.6451612903225801</v>
      </c>
      <c r="G2681">
        <v>262</v>
      </c>
      <c r="H2681" s="1">
        <f>(Tabla9[[#This Row],[Avg]]-Tabla9[[#This Row],[Bks]])/Tabla9[[#This Row],[Bks]]*100</f>
        <v>5.6451612903225801</v>
      </c>
      <c r="I2681" s="1">
        <v>273</v>
      </c>
      <c r="J2681">
        <v>283.39999999999998</v>
      </c>
      <c r="K2681">
        <v>435.231999999999</v>
      </c>
      <c r="L2681">
        <v>20.005099999999999</v>
      </c>
      <c r="M2681">
        <v>1210.3</v>
      </c>
      <c r="N2681">
        <v>7.7</v>
      </c>
    </row>
    <row r="2682" spans="1:14" hidden="1" x14ac:dyDescent="0.2">
      <c r="A2682" t="s">
        <v>112</v>
      </c>
      <c r="B2682" t="s">
        <v>67</v>
      </c>
      <c r="C2682" t="s">
        <v>5</v>
      </c>
      <c r="D2682">
        <v>2916</v>
      </c>
      <c r="E2682">
        <v>2991</v>
      </c>
      <c r="F2682" s="1">
        <f>(Tabla9[[#This Row],[Best]]-Tabla9[[#This Row],[Bks]])/Tabla9[[#This Row],[Bks]]*100</f>
        <v>2.57201646090535</v>
      </c>
      <c r="G2682">
        <v>2991</v>
      </c>
      <c r="H2682" s="1">
        <f>(Tabla9[[#This Row],[Avg]]-Tabla9[[#This Row],[Bks]])/Tabla9[[#This Row],[Bks]]*100</f>
        <v>2.57201646090535</v>
      </c>
      <c r="I2682" s="1">
        <v>3090</v>
      </c>
      <c r="J2682">
        <v>4367.585</v>
      </c>
      <c r="K2682">
        <v>2.5999999999999999E-2</v>
      </c>
      <c r="L2682">
        <v>20.007400000000001</v>
      </c>
      <c r="M2682">
        <v>1362.1</v>
      </c>
      <c r="N2682">
        <v>6.4</v>
      </c>
    </row>
    <row r="2683" spans="1:14" hidden="1" x14ac:dyDescent="0.2">
      <c r="A2683" s="96" t="s">
        <v>112</v>
      </c>
      <c r="B2683" s="96" t="s">
        <v>67</v>
      </c>
      <c r="C2683" t="s">
        <v>8</v>
      </c>
      <c r="D2683">
        <v>11087.21</v>
      </c>
      <c r="E2683">
        <v>11259.14</v>
      </c>
      <c r="F2683" s="1">
        <f>(Tabla9[[#This Row],[Best]]-Tabla9[[#This Row],[Bks]])/Tabla9[[#This Row],[Bks]]*100</f>
        <v>1.5507057230809222</v>
      </c>
      <c r="G2683">
        <v>11259.14</v>
      </c>
      <c r="H2683" s="1">
        <f>(Tabla9[[#This Row],[Avg]]-Tabla9[[#This Row],[Bks]])/Tabla9[[#This Row],[Bks]]*100</f>
        <v>1.5507057230809222</v>
      </c>
      <c r="I2683" s="1">
        <v>12133.14</v>
      </c>
      <c r="J2683">
        <v>18390.151999999998</v>
      </c>
      <c r="K2683">
        <v>8.6999999999999994E-2</v>
      </c>
      <c r="L2683">
        <v>20.014199999999999</v>
      </c>
      <c r="M2683">
        <v>921.4</v>
      </c>
      <c r="N2683">
        <v>16.8</v>
      </c>
    </row>
    <row r="2684" spans="1:14" hidden="1" x14ac:dyDescent="0.2">
      <c r="A2684" s="96" t="s">
        <v>112</v>
      </c>
      <c r="B2684" s="96" t="s">
        <v>67</v>
      </c>
      <c r="C2684" t="s">
        <v>10</v>
      </c>
      <c r="D2684">
        <v>945.3184</v>
      </c>
      <c r="E2684">
        <v>950.74</v>
      </c>
      <c r="F2684" s="1">
        <f>(Tabla9[[#This Row],[Best]]-Tabla9[[#This Row],[Bks]])/Tabla9[[#This Row],[Bks]]*100</f>
        <v>0.57352104856945685</v>
      </c>
      <c r="G2684">
        <v>950.74</v>
      </c>
      <c r="H2684" s="1">
        <f>(Tabla9[[#This Row],[Avg]]-Tabla9[[#This Row],[Bks]])/Tabla9[[#This Row],[Bks]]*100</f>
        <v>0.57352104856945685</v>
      </c>
      <c r="I2684" s="1">
        <v>1030.99</v>
      </c>
      <c r="J2684">
        <v>1784.463</v>
      </c>
      <c r="K2684">
        <v>0.33900000000000002</v>
      </c>
      <c r="L2684">
        <v>20.018999999999998</v>
      </c>
      <c r="M2684">
        <v>556.5</v>
      </c>
      <c r="N2684">
        <v>34.9</v>
      </c>
    </row>
    <row r="2685" spans="1:14" hidden="1" x14ac:dyDescent="0.2">
      <c r="A2685" s="96" t="s">
        <v>112</v>
      </c>
      <c r="B2685" s="96" t="s">
        <v>67</v>
      </c>
      <c r="C2685" t="s">
        <v>7</v>
      </c>
      <c r="D2685">
        <v>628.51</v>
      </c>
      <c r="E2685">
        <v>639.78</v>
      </c>
      <c r="F2685" s="1">
        <f>(Tabla9[[#This Row],[Best]]-Tabla9[[#This Row],[Bks]])/Tabla9[[#This Row],[Bks]]*100</f>
        <v>1.7931297831378947</v>
      </c>
      <c r="G2685">
        <v>639.78</v>
      </c>
      <c r="H2685" s="1">
        <f>(Tabla9[[#This Row],[Avg]]-Tabla9[[#This Row],[Bks]])/Tabla9[[#This Row],[Bks]]*100</f>
        <v>1.7931297831378947</v>
      </c>
      <c r="I2685" s="1">
        <v>680.57</v>
      </c>
      <c r="J2685">
        <v>1038.6949999999999</v>
      </c>
      <c r="K2685">
        <v>8.5999999999999993E-2</v>
      </c>
      <c r="L2685">
        <v>20.011299999999999</v>
      </c>
      <c r="M2685">
        <v>990</v>
      </c>
      <c r="N2685">
        <v>16.899999999999999</v>
      </c>
    </row>
    <row r="2686" spans="1:14" hidden="1" x14ac:dyDescent="0.2">
      <c r="A2686" s="96" t="s">
        <v>112</v>
      </c>
      <c r="B2686" s="96" t="s">
        <v>67</v>
      </c>
      <c r="C2686" t="s">
        <v>9</v>
      </c>
      <c r="D2686">
        <v>801.91</v>
      </c>
      <c r="E2686">
        <v>818.94</v>
      </c>
      <c r="F2686" s="1">
        <f>(Tabla9[[#This Row],[Best]]-Tabla9[[#This Row],[Bks]])/Tabla9[[#This Row],[Bks]]*100</f>
        <v>2.1236797146812094</v>
      </c>
      <c r="G2686">
        <v>818.94</v>
      </c>
      <c r="H2686" s="1">
        <f>(Tabla9[[#This Row],[Avg]]-Tabla9[[#This Row],[Bks]])/Tabla9[[#This Row],[Bks]]*100</f>
        <v>2.1236797146812094</v>
      </c>
      <c r="I2686" s="1">
        <v>872.61</v>
      </c>
      <c r="J2686">
        <v>1457.953</v>
      </c>
      <c r="K2686">
        <v>0.182</v>
      </c>
      <c r="L2686">
        <v>20.014500000000002</v>
      </c>
      <c r="M2686">
        <v>710.3</v>
      </c>
      <c r="N2686">
        <v>15.9</v>
      </c>
    </row>
    <row r="2687" spans="1:14" hidden="1" x14ac:dyDescent="0.2">
      <c r="A2687" s="96" t="s">
        <v>112</v>
      </c>
      <c r="B2687" s="96" t="s">
        <v>67</v>
      </c>
      <c r="C2687" t="s">
        <v>4</v>
      </c>
      <c r="D2687">
        <v>1283</v>
      </c>
      <c r="E2687">
        <v>1283</v>
      </c>
      <c r="F2687" s="1">
        <f>(Tabla9[[#This Row],[Best]]-Tabla9[[#This Row],[Bks]])/Tabla9[[#This Row],[Bks]]*100</f>
        <v>0</v>
      </c>
      <c r="G2687">
        <v>1300.0999999999999</v>
      </c>
      <c r="H2687" s="1">
        <f>(Tabla9[[#This Row],[Avg]]-Tabla9[[#This Row],[Bks]])/Tabla9[[#This Row],[Bks]]*100</f>
        <v>1.3328137178487849</v>
      </c>
      <c r="I2687" s="1">
        <v>1302</v>
      </c>
      <c r="J2687">
        <v>1833.9739999999999</v>
      </c>
      <c r="K2687">
        <v>2.0999999999999901E-2</v>
      </c>
      <c r="L2687">
        <v>20.006699999999999</v>
      </c>
      <c r="M2687">
        <v>1452.4</v>
      </c>
      <c r="N2687">
        <v>41.3</v>
      </c>
    </row>
    <row r="2688" spans="1:14" hidden="1" x14ac:dyDescent="0.2">
      <c r="A2688" s="96" t="s">
        <v>112</v>
      </c>
      <c r="B2688" s="96" t="s">
        <v>67</v>
      </c>
      <c r="C2688" t="s">
        <v>1</v>
      </c>
      <c r="D2688">
        <v>2760</v>
      </c>
      <c r="E2688">
        <v>2760</v>
      </c>
      <c r="F2688" s="1">
        <f>(Tabla9[[#This Row],[Best]]-Tabla9[[#This Row],[Bks]])/Tabla9[[#This Row],[Bks]]*100</f>
        <v>0</v>
      </c>
      <c r="G2688">
        <v>2875.5</v>
      </c>
      <c r="H2688" s="1">
        <f>(Tabla9[[#This Row],[Avg]]-Tabla9[[#This Row],[Bks]])/Tabla9[[#This Row],[Bks]]*100</f>
        <v>4.1847826086956523</v>
      </c>
      <c r="I2688" s="1">
        <v>2995</v>
      </c>
      <c r="J2688">
        <v>3854.8290000000002</v>
      </c>
      <c r="K2688">
        <v>0.01</v>
      </c>
      <c r="L2688">
        <v>20.002400000000002</v>
      </c>
      <c r="M2688">
        <v>1897.6</v>
      </c>
      <c r="N2688">
        <v>124.4</v>
      </c>
    </row>
    <row r="2689" spans="1:14" hidden="1" x14ac:dyDescent="0.2">
      <c r="A2689" s="96" t="s">
        <v>112</v>
      </c>
      <c r="B2689" s="96" t="s">
        <v>67</v>
      </c>
      <c r="C2689" t="s">
        <v>2</v>
      </c>
      <c r="D2689">
        <v>7788</v>
      </c>
      <c r="E2689">
        <v>8054</v>
      </c>
      <c r="F2689" s="1">
        <f>(Tabla9[[#This Row],[Best]]-Tabla9[[#This Row],[Bks]])/Tabla9[[#This Row],[Bks]]*100</f>
        <v>3.4155110426296869</v>
      </c>
      <c r="G2689">
        <v>8272.7000000000007</v>
      </c>
      <c r="H2689" s="1">
        <f>(Tabla9[[#This Row],[Avg]]-Tabla9[[#This Row],[Bks]])/Tabla9[[#This Row],[Bks]]*100</f>
        <v>6.223677452491021</v>
      </c>
      <c r="I2689" s="1">
        <v>9067</v>
      </c>
      <c r="J2689">
        <v>11398.757</v>
      </c>
      <c r="K2689">
        <v>1.2E-2</v>
      </c>
      <c r="L2689">
        <v>20.0063</v>
      </c>
      <c r="M2689">
        <v>1687.4</v>
      </c>
      <c r="N2689">
        <v>430.1</v>
      </c>
    </row>
    <row r="2690" spans="1:14" hidden="1" x14ac:dyDescent="0.2">
      <c r="A2690" s="96" t="s">
        <v>112</v>
      </c>
      <c r="B2690" s="96" t="s">
        <v>67</v>
      </c>
      <c r="C2690" t="s">
        <v>3</v>
      </c>
      <c r="D2690">
        <v>1806</v>
      </c>
      <c r="E2690">
        <v>1850</v>
      </c>
      <c r="F2690" s="1">
        <f>(Tabla9[[#This Row],[Best]]-Tabla9[[#This Row],[Bks]])/Tabla9[[#This Row],[Bks]]*100</f>
        <v>2.436323366555925</v>
      </c>
      <c r="G2690">
        <v>1863.6</v>
      </c>
      <c r="H2690" s="1">
        <f>(Tabla9[[#This Row],[Avg]]-Tabla9[[#This Row],[Bks]])/Tabla9[[#This Row],[Bks]]*100</f>
        <v>3.1893687707641143</v>
      </c>
      <c r="I2690" s="1">
        <v>1867</v>
      </c>
      <c r="J2690">
        <v>2550.8270000000002</v>
      </c>
      <c r="K2690">
        <v>0.02</v>
      </c>
      <c r="L2690">
        <v>20.006699999999999</v>
      </c>
      <c r="M2690">
        <v>1533.1</v>
      </c>
      <c r="N2690">
        <v>83.9</v>
      </c>
    </row>
    <row r="2691" spans="1:14" hidden="1" x14ac:dyDescent="0.2">
      <c r="A2691" s="96" t="s">
        <v>112</v>
      </c>
      <c r="B2691" s="96" t="s">
        <v>67</v>
      </c>
      <c r="C2691" t="s">
        <v>6</v>
      </c>
      <c r="D2691">
        <v>7282</v>
      </c>
      <c r="E2691">
        <v>7583</v>
      </c>
      <c r="F2691" s="1">
        <f>(Tabla9[[#This Row],[Best]]-Tabla9[[#This Row],[Bks]])/Tabla9[[#This Row],[Bks]]*100</f>
        <v>4.1334798132381216</v>
      </c>
      <c r="G2691">
        <v>7590.7</v>
      </c>
      <c r="H2691" s="1">
        <f>(Tabla9[[#This Row],[Avg]]-Tabla9[[#This Row],[Bks]])/Tabla9[[#This Row],[Bks]]*100</f>
        <v>4.2392199945070015</v>
      </c>
      <c r="I2691" s="1">
        <v>8132</v>
      </c>
      <c r="J2691">
        <v>12576.972</v>
      </c>
      <c r="K2691">
        <v>7.5999999999999998E-2</v>
      </c>
      <c r="L2691">
        <v>20.009999999999899</v>
      </c>
      <c r="M2691">
        <v>953</v>
      </c>
      <c r="N2691">
        <v>106.9</v>
      </c>
    </row>
    <row r="2692" spans="1:14" x14ac:dyDescent="0.2">
      <c r="A2692" t="s">
        <v>111</v>
      </c>
      <c r="B2692" t="s">
        <v>66</v>
      </c>
      <c r="C2692">
        <v>11</v>
      </c>
      <c r="D2692">
        <v>297</v>
      </c>
      <c r="E2692">
        <v>304</v>
      </c>
      <c r="F2692" s="1">
        <f>(Tabla9[[#This Row],[Best]]-Tabla9[[#This Row],[Bks]])/Tabla9[[#This Row],[Bks]]*100</f>
        <v>2.3569023569023568</v>
      </c>
      <c r="G2692">
        <v>304</v>
      </c>
      <c r="H2692" s="1">
        <f>(Tabla9[[#This Row],[Avg]]-Tabla9[[#This Row],[Bks]])/Tabla9[[#This Row],[Bks]]*100</f>
        <v>2.3569023569023568</v>
      </c>
      <c r="I2692" s="1">
        <v>325</v>
      </c>
      <c r="J2692">
        <v>329.8</v>
      </c>
      <c r="K2692">
        <v>531.28399999999999</v>
      </c>
      <c r="L2692">
        <v>20.008500000000002</v>
      </c>
      <c r="M2692">
        <v>1084.3</v>
      </c>
      <c r="N2692">
        <v>15.5</v>
      </c>
    </row>
    <row r="2693" spans="1:14" x14ac:dyDescent="0.2">
      <c r="A2693" t="s">
        <v>111</v>
      </c>
      <c r="B2693" t="s">
        <v>66</v>
      </c>
      <c r="C2693">
        <v>12</v>
      </c>
      <c r="D2693">
        <v>280</v>
      </c>
      <c r="E2693">
        <v>286</v>
      </c>
      <c r="F2693" s="1">
        <f>(Tabla9[[#This Row],[Best]]-Tabla9[[#This Row],[Bks]])/Tabla9[[#This Row],[Bks]]*100</f>
        <v>2.1428571428571428</v>
      </c>
      <c r="G2693">
        <v>286</v>
      </c>
      <c r="H2693" s="1">
        <f>(Tabla9[[#This Row],[Avg]]-Tabla9[[#This Row],[Bks]])/Tabla9[[#This Row],[Bks]]*100</f>
        <v>2.1428571428571428</v>
      </c>
      <c r="I2693" s="1">
        <v>309</v>
      </c>
      <c r="J2693">
        <v>314.7</v>
      </c>
      <c r="K2693">
        <v>482.82600000000002</v>
      </c>
      <c r="L2693">
        <v>20.008199999999999</v>
      </c>
      <c r="M2693">
        <v>1114.0999999999999</v>
      </c>
      <c r="N2693">
        <v>16.899999999999999</v>
      </c>
    </row>
    <row r="2694" spans="1:14" x14ac:dyDescent="0.2">
      <c r="A2694" t="s">
        <v>111</v>
      </c>
      <c r="B2694" t="s">
        <v>66</v>
      </c>
      <c r="C2694">
        <v>13</v>
      </c>
      <c r="D2694">
        <v>263</v>
      </c>
      <c r="E2694">
        <v>266</v>
      </c>
      <c r="F2694" s="1">
        <f>(Tabla9[[#This Row],[Best]]-Tabla9[[#This Row],[Bks]])/Tabla9[[#This Row],[Bks]]*100</f>
        <v>1.1406844106463878</v>
      </c>
      <c r="G2694">
        <v>266</v>
      </c>
      <c r="H2694" s="1">
        <f>(Tabla9[[#This Row],[Avg]]-Tabla9[[#This Row],[Bks]])/Tabla9[[#This Row],[Bks]]*100</f>
        <v>1.1406844106463878</v>
      </c>
      <c r="I2694" s="1">
        <v>281</v>
      </c>
      <c r="J2694">
        <v>288.2</v>
      </c>
      <c r="K2694">
        <v>483.84199999999998</v>
      </c>
      <c r="L2694">
        <v>20.009499999999999</v>
      </c>
      <c r="M2694">
        <v>1049.5999999999999</v>
      </c>
      <c r="N2694">
        <v>13.8</v>
      </c>
    </row>
    <row r="2695" spans="1:14" x14ac:dyDescent="0.2">
      <c r="A2695" t="s">
        <v>111</v>
      </c>
      <c r="B2695" t="s">
        <v>66</v>
      </c>
      <c r="C2695">
        <v>14</v>
      </c>
      <c r="D2695">
        <v>266</v>
      </c>
      <c r="E2695">
        <v>269</v>
      </c>
      <c r="F2695" s="1">
        <f>(Tabla9[[#This Row],[Best]]-Tabla9[[#This Row],[Bks]])/Tabla9[[#This Row],[Bks]]*100</f>
        <v>1.1278195488721803</v>
      </c>
      <c r="G2695">
        <v>269</v>
      </c>
      <c r="H2695" s="1">
        <f>(Tabla9[[#This Row],[Avg]]-Tabla9[[#This Row],[Bks]])/Tabla9[[#This Row],[Bks]]*100</f>
        <v>1.1278195488721803</v>
      </c>
      <c r="I2695" s="1">
        <v>278</v>
      </c>
      <c r="J2695">
        <v>286.60000000000002</v>
      </c>
      <c r="K2695">
        <v>477.62</v>
      </c>
      <c r="L2695">
        <v>20.010999999999999</v>
      </c>
      <c r="M2695">
        <v>1238</v>
      </c>
      <c r="N2695">
        <v>10.5</v>
      </c>
    </row>
    <row r="2696" spans="1:14" x14ac:dyDescent="0.2">
      <c r="A2696" t="s">
        <v>111</v>
      </c>
      <c r="B2696" t="s">
        <v>66</v>
      </c>
      <c r="C2696">
        <v>15</v>
      </c>
      <c r="D2696">
        <v>269</v>
      </c>
      <c r="E2696">
        <v>275</v>
      </c>
      <c r="F2696" s="1">
        <f>(Tabla9[[#This Row],[Best]]-Tabla9[[#This Row],[Bks]])/Tabla9[[#This Row],[Bks]]*100</f>
        <v>2.2304832713754648</v>
      </c>
      <c r="G2696">
        <v>275</v>
      </c>
      <c r="H2696" s="1">
        <f>(Tabla9[[#This Row],[Avg]]-Tabla9[[#This Row],[Bks]])/Tabla9[[#This Row],[Bks]]*100</f>
        <v>2.2304832713754648</v>
      </c>
      <c r="I2696" s="1">
        <v>289</v>
      </c>
      <c r="J2696">
        <v>294.8</v>
      </c>
      <c r="K2696">
        <v>490.92700000000002</v>
      </c>
      <c r="L2696">
        <v>20.0076</v>
      </c>
      <c r="M2696">
        <v>1213.8</v>
      </c>
      <c r="N2696">
        <v>11</v>
      </c>
    </row>
    <row r="2697" spans="1:14" x14ac:dyDescent="0.2">
      <c r="A2697" t="s">
        <v>111</v>
      </c>
      <c r="B2697" t="s">
        <v>66</v>
      </c>
      <c r="C2697">
        <v>16</v>
      </c>
      <c r="D2697">
        <v>291</v>
      </c>
      <c r="E2697">
        <v>295</v>
      </c>
      <c r="F2697" s="1">
        <f>(Tabla9[[#This Row],[Best]]-Tabla9[[#This Row],[Bks]])/Tabla9[[#This Row],[Bks]]*100</f>
        <v>1.3745704467353952</v>
      </c>
      <c r="G2697">
        <v>295</v>
      </c>
      <c r="H2697" s="1">
        <f>(Tabla9[[#This Row],[Avg]]-Tabla9[[#This Row],[Bks]])/Tabla9[[#This Row],[Bks]]*100</f>
        <v>1.3745704467353952</v>
      </c>
      <c r="I2697" s="1">
        <v>318</v>
      </c>
      <c r="J2697">
        <v>323.89999999999998</v>
      </c>
      <c r="K2697">
        <v>533.897999999999</v>
      </c>
      <c r="L2697">
        <v>20.010300000000001</v>
      </c>
      <c r="M2697">
        <v>1096.3</v>
      </c>
      <c r="N2697">
        <v>20</v>
      </c>
    </row>
    <row r="2698" spans="1:14" x14ac:dyDescent="0.2">
      <c r="A2698" t="s">
        <v>111</v>
      </c>
      <c r="B2698" t="s">
        <v>66</v>
      </c>
      <c r="C2698">
        <v>17</v>
      </c>
      <c r="D2698">
        <v>260</v>
      </c>
      <c r="E2698">
        <v>262</v>
      </c>
      <c r="F2698" s="1">
        <f>(Tabla9[[#This Row],[Best]]-Tabla9[[#This Row],[Bks]])/Tabla9[[#This Row],[Bks]]*100</f>
        <v>0.76923076923076927</v>
      </c>
      <c r="G2698">
        <v>262</v>
      </c>
      <c r="H2698" s="1">
        <f>(Tabla9[[#This Row],[Avg]]-Tabla9[[#This Row],[Bks]])/Tabla9[[#This Row],[Bks]]*100</f>
        <v>0.76923076923076927</v>
      </c>
      <c r="I2698" s="1">
        <v>284</v>
      </c>
      <c r="J2698">
        <v>289.7</v>
      </c>
      <c r="K2698">
        <v>465.28</v>
      </c>
      <c r="L2698">
        <v>20.017599999999899</v>
      </c>
      <c r="M2698">
        <v>1153.2</v>
      </c>
      <c r="N2698">
        <v>20.100000000000001</v>
      </c>
    </row>
    <row r="2699" spans="1:14" x14ac:dyDescent="0.2">
      <c r="A2699" t="s">
        <v>111</v>
      </c>
      <c r="B2699" t="s">
        <v>66</v>
      </c>
      <c r="C2699">
        <v>18</v>
      </c>
      <c r="D2699">
        <v>252</v>
      </c>
      <c r="E2699">
        <v>253</v>
      </c>
      <c r="F2699" s="1">
        <f>(Tabla9[[#This Row],[Best]]-Tabla9[[#This Row],[Bks]])/Tabla9[[#This Row],[Bks]]*100</f>
        <v>0.3968253968253968</v>
      </c>
      <c r="G2699">
        <v>253</v>
      </c>
      <c r="H2699" s="1">
        <f>(Tabla9[[#This Row],[Avg]]-Tabla9[[#This Row],[Bks]])/Tabla9[[#This Row],[Bks]]*100</f>
        <v>0.3968253968253968</v>
      </c>
      <c r="I2699" s="1">
        <v>273</v>
      </c>
      <c r="J2699">
        <v>279.7</v>
      </c>
      <c r="K2699">
        <v>439.248999999999</v>
      </c>
      <c r="L2699">
        <v>20.014900000000001</v>
      </c>
      <c r="M2699">
        <v>1224.2</v>
      </c>
      <c r="N2699">
        <v>15.3</v>
      </c>
    </row>
    <row r="2700" spans="1:14" x14ac:dyDescent="0.2">
      <c r="A2700" t="s">
        <v>111</v>
      </c>
      <c r="B2700" t="s">
        <v>66</v>
      </c>
      <c r="C2700">
        <v>19</v>
      </c>
      <c r="D2700">
        <v>239</v>
      </c>
      <c r="E2700">
        <v>244</v>
      </c>
      <c r="F2700" s="1">
        <f>(Tabla9[[#This Row],[Best]]-Tabla9[[#This Row],[Bks]])/Tabla9[[#This Row],[Bks]]*100</f>
        <v>2.0920502092050208</v>
      </c>
      <c r="G2700">
        <v>244</v>
      </c>
      <c r="H2700" s="1">
        <f>(Tabla9[[#This Row],[Avg]]-Tabla9[[#This Row],[Bks]])/Tabla9[[#This Row],[Bks]]*100</f>
        <v>2.0920502092050208</v>
      </c>
      <c r="I2700" s="1">
        <v>265</v>
      </c>
      <c r="J2700">
        <v>270.2</v>
      </c>
      <c r="K2700">
        <v>442.60500000000002</v>
      </c>
      <c r="L2700">
        <v>20.011800000000001</v>
      </c>
      <c r="M2700">
        <v>1197.5999999999999</v>
      </c>
      <c r="N2700">
        <v>14</v>
      </c>
    </row>
    <row r="2701" spans="1:14" x14ac:dyDescent="0.2">
      <c r="A2701" t="s">
        <v>111</v>
      </c>
      <c r="B2701" t="s">
        <v>66</v>
      </c>
      <c r="C2701">
        <v>20</v>
      </c>
      <c r="D2701">
        <v>281</v>
      </c>
      <c r="E2701">
        <v>286</v>
      </c>
      <c r="F2701" s="1">
        <f>(Tabla9[[#This Row],[Best]]-Tabla9[[#This Row],[Bks]])/Tabla9[[#This Row],[Bks]]*100</f>
        <v>1.7793594306049825</v>
      </c>
      <c r="G2701">
        <v>286</v>
      </c>
      <c r="H2701" s="1">
        <f>(Tabla9[[#This Row],[Avg]]-Tabla9[[#This Row],[Bks]])/Tabla9[[#This Row],[Bks]]*100</f>
        <v>1.7793594306049825</v>
      </c>
      <c r="I2701" s="1">
        <v>308</v>
      </c>
      <c r="J2701">
        <v>314.39999999999998</v>
      </c>
      <c r="K2701">
        <v>504.123999999999</v>
      </c>
      <c r="L2701">
        <v>20.007300000000001</v>
      </c>
      <c r="M2701">
        <v>1104</v>
      </c>
      <c r="N2701">
        <v>16</v>
      </c>
    </row>
    <row r="2702" spans="1:14" x14ac:dyDescent="0.2">
      <c r="A2702" t="s">
        <v>111</v>
      </c>
      <c r="B2702" t="s">
        <v>66</v>
      </c>
      <c r="C2702">
        <v>21</v>
      </c>
      <c r="D2702">
        <v>284</v>
      </c>
      <c r="E2702">
        <v>292</v>
      </c>
      <c r="F2702" s="1">
        <f>(Tabla9[[#This Row],[Best]]-Tabla9[[#This Row],[Bks]])/Tabla9[[#This Row],[Bks]]*100</f>
        <v>2.8169014084507045</v>
      </c>
      <c r="G2702">
        <v>292</v>
      </c>
      <c r="H2702" s="1">
        <f>(Tabla9[[#This Row],[Avg]]-Tabla9[[#This Row],[Bks]])/Tabla9[[#This Row],[Bks]]*100</f>
        <v>2.8169014084507045</v>
      </c>
      <c r="I2702" s="1">
        <v>306</v>
      </c>
      <c r="J2702">
        <v>310</v>
      </c>
      <c r="K2702">
        <v>517.88400000000001</v>
      </c>
      <c r="L2702">
        <v>20.008299999999998</v>
      </c>
      <c r="M2702">
        <v>1171.4000000000001</v>
      </c>
      <c r="N2702">
        <v>12.4</v>
      </c>
    </row>
    <row r="2703" spans="1:14" x14ac:dyDescent="0.2">
      <c r="A2703" t="s">
        <v>111</v>
      </c>
      <c r="B2703" t="s">
        <v>66</v>
      </c>
      <c r="C2703">
        <v>22</v>
      </c>
      <c r="D2703">
        <v>236</v>
      </c>
      <c r="E2703">
        <v>237</v>
      </c>
      <c r="F2703" s="1">
        <f>(Tabla9[[#This Row],[Best]]-Tabla9[[#This Row],[Bks]])/Tabla9[[#This Row],[Bks]]*100</f>
        <v>0.42372881355932202</v>
      </c>
      <c r="G2703">
        <v>237</v>
      </c>
      <c r="H2703" s="1">
        <f>(Tabla9[[#This Row],[Avg]]-Tabla9[[#This Row],[Bks]])/Tabla9[[#This Row],[Bks]]*100</f>
        <v>0.42372881355932202</v>
      </c>
      <c r="I2703" s="1">
        <v>250</v>
      </c>
      <c r="J2703">
        <v>254.6</v>
      </c>
      <c r="K2703">
        <v>404.94400000000002</v>
      </c>
      <c r="L2703">
        <v>20.0078</v>
      </c>
      <c r="M2703">
        <v>1279.8</v>
      </c>
      <c r="N2703">
        <v>7.1</v>
      </c>
    </row>
    <row r="2704" spans="1:14" x14ac:dyDescent="0.2">
      <c r="A2704" t="s">
        <v>111</v>
      </c>
      <c r="B2704" t="s">
        <v>66</v>
      </c>
      <c r="C2704">
        <v>23</v>
      </c>
      <c r="D2704">
        <v>274</v>
      </c>
      <c r="E2704">
        <v>276</v>
      </c>
      <c r="F2704" s="1">
        <f>(Tabla9[[#This Row],[Best]]-Tabla9[[#This Row],[Bks]])/Tabla9[[#This Row],[Bks]]*100</f>
        <v>0.72992700729927007</v>
      </c>
      <c r="G2704">
        <v>276</v>
      </c>
      <c r="H2704" s="1">
        <f>(Tabla9[[#This Row],[Avg]]-Tabla9[[#This Row],[Bks]])/Tabla9[[#This Row],[Bks]]*100</f>
        <v>0.72992700729927007</v>
      </c>
      <c r="I2704" s="1">
        <v>286</v>
      </c>
      <c r="J2704">
        <v>292.8</v>
      </c>
      <c r="K2704">
        <v>454.91899999999998</v>
      </c>
      <c r="L2704">
        <v>20.0044</v>
      </c>
      <c r="M2704">
        <v>1285.2</v>
      </c>
      <c r="N2704">
        <v>7.2</v>
      </c>
    </row>
    <row r="2705" spans="1:14" x14ac:dyDescent="0.2">
      <c r="A2705" t="s">
        <v>111</v>
      </c>
      <c r="B2705" t="s">
        <v>66</v>
      </c>
      <c r="C2705">
        <v>24</v>
      </c>
      <c r="D2705">
        <v>290</v>
      </c>
      <c r="E2705">
        <v>294</v>
      </c>
      <c r="F2705" s="1">
        <f>(Tabla9[[#This Row],[Best]]-Tabla9[[#This Row],[Bks]])/Tabla9[[#This Row],[Bks]]*100</f>
        <v>1.3793103448275863</v>
      </c>
      <c r="G2705">
        <v>294</v>
      </c>
      <c r="H2705" s="1">
        <f>(Tabla9[[#This Row],[Avg]]-Tabla9[[#This Row],[Bks]])/Tabla9[[#This Row],[Bks]]*100</f>
        <v>1.3793103448275863</v>
      </c>
      <c r="I2705" s="1">
        <v>302</v>
      </c>
      <c r="J2705">
        <v>312.89999999999998</v>
      </c>
      <c r="K2705">
        <v>530.81399999999996</v>
      </c>
      <c r="L2705">
        <v>20.011099999999999</v>
      </c>
      <c r="M2705">
        <v>1068.5999999999999</v>
      </c>
      <c r="N2705">
        <v>7.6</v>
      </c>
    </row>
    <row r="2706" spans="1:14" x14ac:dyDescent="0.2">
      <c r="A2706" t="s">
        <v>111</v>
      </c>
      <c r="B2706" t="s">
        <v>66</v>
      </c>
      <c r="C2706">
        <v>25</v>
      </c>
      <c r="D2706">
        <v>238</v>
      </c>
      <c r="E2706">
        <v>238</v>
      </c>
      <c r="F2706" s="1">
        <f>(Tabla9[[#This Row],[Best]]-Tabla9[[#This Row],[Bks]])/Tabla9[[#This Row],[Bks]]*100</f>
        <v>0</v>
      </c>
      <c r="G2706">
        <v>238</v>
      </c>
      <c r="H2706" s="1">
        <f>(Tabla9[[#This Row],[Avg]]-Tabla9[[#This Row],[Bks]])/Tabla9[[#This Row],[Bks]]*100</f>
        <v>0</v>
      </c>
      <c r="I2706" s="1">
        <v>248</v>
      </c>
      <c r="J2706">
        <v>256.7</v>
      </c>
      <c r="K2706">
        <v>417.517</v>
      </c>
      <c r="L2706">
        <v>20.0105</v>
      </c>
      <c r="M2706">
        <v>1245.5</v>
      </c>
      <c r="N2706">
        <v>10</v>
      </c>
    </row>
    <row r="2707" spans="1:14" x14ac:dyDescent="0.2">
      <c r="A2707" t="s">
        <v>111</v>
      </c>
      <c r="B2707" t="s">
        <v>66</v>
      </c>
      <c r="C2707">
        <v>26</v>
      </c>
      <c r="D2707">
        <v>289</v>
      </c>
      <c r="E2707">
        <v>295</v>
      </c>
      <c r="F2707" s="1">
        <f>(Tabla9[[#This Row],[Best]]-Tabla9[[#This Row],[Bks]])/Tabla9[[#This Row],[Bks]]*100</f>
        <v>2.0761245674740483</v>
      </c>
      <c r="G2707">
        <v>295</v>
      </c>
      <c r="H2707" s="1">
        <f>(Tabla9[[#This Row],[Avg]]-Tabla9[[#This Row],[Bks]])/Tabla9[[#This Row],[Bks]]*100</f>
        <v>2.0761245674740483</v>
      </c>
      <c r="I2707" s="1">
        <v>315</v>
      </c>
      <c r="J2707">
        <v>321.2</v>
      </c>
      <c r="K2707">
        <v>493.813999999999</v>
      </c>
      <c r="L2707">
        <v>20.0062</v>
      </c>
      <c r="M2707">
        <v>1276.0999999999999</v>
      </c>
      <c r="N2707">
        <v>11.4</v>
      </c>
    </row>
    <row r="2708" spans="1:14" x14ac:dyDescent="0.2">
      <c r="A2708" t="s">
        <v>111</v>
      </c>
      <c r="B2708" t="s">
        <v>66</v>
      </c>
      <c r="C2708">
        <v>27</v>
      </c>
      <c r="D2708">
        <v>296</v>
      </c>
      <c r="E2708">
        <v>302</v>
      </c>
      <c r="F2708" s="1">
        <f>(Tabla9[[#This Row],[Best]]-Tabla9[[#This Row],[Bks]])/Tabla9[[#This Row],[Bks]]*100</f>
        <v>2.0270270270270272</v>
      </c>
      <c r="G2708">
        <v>302</v>
      </c>
      <c r="H2708" s="1">
        <f>(Tabla9[[#This Row],[Avg]]-Tabla9[[#This Row],[Bks]])/Tabla9[[#This Row],[Bks]]*100</f>
        <v>2.0270270270270272</v>
      </c>
      <c r="I2708" s="1">
        <v>317</v>
      </c>
      <c r="J2708">
        <v>324.7</v>
      </c>
      <c r="K2708">
        <v>565.10799999999995</v>
      </c>
      <c r="L2708">
        <v>20.008199999999999</v>
      </c>
      <c r="M2708">
        <v>1046.0999999999999</v>
      </c>
      <c r="N2708">
        <v>10.7</v>
      </c>
    </row>
    <row r="2709" spans="1:14" x14ac:dyDescent="0.2">
      <c r="A2709" t="s">
        <v>111</v>
      </c>
      <c r="B2709" t="s">
        <v>66</v>
      </c>
      <c r="C2709">
        <v>28</v>
      </c>
      <c r="D2709">
        <v>280</v>
      </c>
      <c r="E2709">
        <v>288</v>
      </c>
      <c r="F2709" s="1">
        <f>(Tabla9[[#This Row],[Best]]-Tabla9[[#This Row],[Bks]])/Tabla9[[#This Row],[Bks]]*100</f>
        <v>2.8571428571428572</v>
      </c>
      <c r="G2709">
        <v>288</v>
      </c>
      <c r="H2709" s="1">
        <f>(Tabla9[[#This Row],[Avg]]-Tabla9[[#This Row],[Bks]])/Tabla9[[#This Row],[Bks]]*100</f>
        <v>2.8571428571428572</v>
      </c>
      <c r="I2709" s="1">
        <v>317</v>
      </c>
      <c r="J2709">
        <v>322.7</v>
      </c>
      <c r="K2709">
        <v>519.50599999999997</v>
      </c>
      <c r="L2709">
        <v>20.010300000000001</v>
      </c>
      <c r="M2709">
        <v>1088.3</v>
      </c>
      <c r="N2709">
        <v>15.5</v>
      </c>
    </row>
    <row r="2710" spans="1:14" x14ac:dyDescent="0.2">
      <c r="A2710" t="s">
        <v>111</v>
      </c>
      <c r="B2710" t="s">
        <v>66</v>
      </c>
      <c r="C2710">
        <v>29</v>
      </c>
      <c r="D2710">
        <v>294</v>
      </c>
      <c r="E2710">
        <v>298</v>
      </c>
      <c r="F2710" s="1">
        <f>(Tabla9[[#This Row],[Best]]-Tabla9[[#This Row],[Bks]])/Tabla9[[#This Row],[Bks]]*100</f>
        <v>1.3605442176870748</v>
      </c>
      <c r="G2710">
        <v>298</v>
      </c>
      <c r="H2710" s="1">
        <f>(Tabla9[[#This Row],[Avg]]-Tabla9[[#This Row],[Bks]])/Tabla9[[#This Row],[Bks]]*100</f>
        <v>1.3605442176870748</v>
      </c>
      <c r="I2710" s="1">
        <v>322</v>
      </c>
      <c r="J2710">
        <v>330.5</v>
      </c>
      <c r="K2710">
        <v>548.61900000000003</v>
      </c>
      <c r="L2710">
        <v>20.007200000000001</v>
      </c>
      <c r="M2710">
        <v>1093.7</v>
      </c>
      <c r="N2710">
        <v>13.4</v>
      </c>
    </row>
    <row r="2711" spans="1:14" x14ac:dyDescent="0.2">
      <c r="A2711" t="s">
        <v>111</v>
      </c>
      <c r="B2711" t="s">
        <v>66</v>
      </c>
      <c r="C2711">
        <v>30</v>
      </c>
      <c r="D2711">
        <v>296</v>
      </c>
      <c r="E2711">
        <v>299</v>
      </c>
      <c r="F2711" s="1">
        <f>(Tabla9[[#This Row],[Best]]-Tabla9[[#This Row],[Bks]])/Tabla9[[#This Row],[Bks]]*100</f>
        <v>1.0135135135135136</v>
      </c>
      <c r="G2711">
        <v>299</v>
      </c>
      <c r="H2711" s="1">
        <f>(Tabla9[[#This Row],[Avg]]-Tabla9[[#This Row],[Bks]])/Tabla9[[#This Row],[Bks]]*100</f>
        <v>1.0135135135135136</v>
      </c>
      <c r="I2711" s="1">
        <v>331</v>
      </c>
      <c r="J2711">
        <v>334.9</v>
      </c>
      <c r="K2711">
        <v>527.45799999999997</v>
      </c>
      <c r="L2711">
        <v>20.0075</v>
      </c>
      <c r="M2711">
        <v>1078</v>
      </c>
      <c r="N2711">
        <v>19.399999999999999</v>
      </c>
    </row>
    <row r="2712" spans="1:14" x14ac:dyDescent="0.2">
      <c r="A2712" t="s">
        <v>111</v>
      </c>
      <c r="B2712" t="s">
        <v>66</v>
      </c>
      <c r="C2712">
        <v>31</v>
      </c>
      <c r="D2712">
        <v>258</v>
      </c>
      <c r="E2712">
        <v>265</v>
      </c>
      <c r="F2712" s="1">
        <f>(Tabla9[[#This Row],[Best]]-Tabla9[[#This Row],[Bks]])/Tabla9[[#This Row],[Bks]]*100</f>
        <v>2.7131782945736433</v>
      </c>
      <c r="G2712">
        <v>265</v>
      </c>
      <c r="H2712" s="1">
        <f>(Tabla9[[#This Row],[Avg]]-Tabla9[[#This Row],[Bks]])/Tabla9[[#This Row],[Bks]]*100</f>
        <v>2.7131782945736433</v>
      </c>
      <c r="I2712" s="1">
        <v>285</v>
      </c>
      <c r="J2712">
        <v>296.10000000000002</v>
      </c>
      <c r="K2712">
        <v>460.79599999999999</v>
      </c>
      <c r="L2712">
        <v>20.009799999999998</v>
      </c>
      <c r="M2712">
        <v>1220.0999999999999</v>
      </c>
      <c r="N2712">
        <v>23.8</v>
      </c>
    </row>
    <row r="2713" spans="1:14" x14ac:dyDescent="0.2">
      <c r="A2713" t="s">
        <v>111</v>
      </c>
      <c r="B2713" t="s">
        <v>66</v>
      </c>
      <c r="C2713">
        <v>32</v>
      </c>
      <c r="D2713">
        <v>318</v>
      </c>
      <c r="E2713">
        <v>329</v>
      </c>
      <c r="F2713" s="1">
        <f>(Tabla9[[#This Row],[Best]]-Tabla9[[#This Row],[Bks]])/Tabla9[[#This Row],[Bks]]*100</f>
        <v>3.459119496855346</v>
      </c>
      <c r="G2713">
        <v>329</v>
      </c>
      <c r="H2713" s="1">
        <f>(Tabla9[[#This Row],[Avg]]-Tabla9[[#This Row],[Bks]])/Tabla9[[#This Row],[Bks]]*100</f>
        <v>3.459119496855346</v>
      </c>
      <c r="I2713" s="1">
        <v>335</v>
      </c>
      <c r="J2713">
        <v>353.9</v>
      </c>
      <c r="K2713">
        <v>510.851</v>
      </c>
      <c r="L2713">
        <v>20.0059</v>
      </c>
      <c r="M2713">
        <v>1276.3</v>
      </c>
      <c r="N2713">
        <v>8.1999999999999993</v>
      </c>
    </row>
    <row r="2714" spans="1:14" x14ac:dyDescent="0.2">
      <c r="A2714" t="s">
        <v>111</v>
      </c>
      <c r="B2714" t="s">
        <v>66</v>
      </c>
      <c r="C2714">
        <v>33</v>
      </c>
      <c r="D2714">
        <v>304</v>
      </c>
      <c r="E2714">
        <v>309</v>
      </c>
      <c r="F2714" s="1">
        <f>(Tabla9[[#This Row],[Best]]-Tabla9[[#This Row],[Bks]])/Tabla9[[#This Row],[Bks]]*100</f>
        <v>1.6447368421052631</v>
      </c>
      <c r="G2714">
        <v>309</v>
      </c>
      <c r="H2714" s="1">
        <f>(Tabla9[[#This Row],[Avg]]-Tabla9[[#This Row],[Bks]])/Tabla9[[#This Row],[Bks]]*100</f>
        <v>1.6447368421052631</v>
      </c>
      <c r="I2714" s="1">
        <v>335</v>
      </c>
      <c r="J2714">
        <v>342.8</v>
      </c>
      <c r="K2714">
        <v>550.65300000000002</v>
      </c>
      <c r="L2714">
        <v>20.0093</v>
      </c>
      <c r="M2714">
        <v>1053.3</v>
      </c>
      <c r="N2714">
        <v>18.5</v>
      </c>
    </row>
    <row r="2715" spans="1:14" x14ac:dyDescent="0.2">
      <c r="A2715" t="s">
        <v>111</v>
      </c>
      <c r="B2715" t="s">
        <v>66</v>
      </c>
      <c r="C2715">
        <v>34</v>
      </c>
      <c r="D2715">
        <v>293</v>
      </c>
      <c r="E2715">
        <v>312</v>
      </c>
      <c r="F2715" s="1">
        <f>(Tabla9[[#This Row],[Best]]-Tabla9[[#This Row],[Bks]])/Tabla9[[#This Row],[Bks]]*100</f>
        <v>6.4846416382252556</v>
      </c>
      <c r="G2715">
        <v>312</v>
      </c>
      <c r="H2715" s="1">
        <f>(Tabla9[[#This Row],[Avg]]-Tabla9[[#This Row],[Bks]])/Tabla9[[#This Row],[Bks]]*100</f>
        <v>6.4846416382252556</v>
      </c>
      <c r="I2715" s="1">
        <v>334</v>
      </c>
      <c r="J2715">
        <v>341.5</v>
      </c>
      <c r="K2715">
        <v>567.197</v>
      </c>
      <c r="L2715">
        <v>20.010200000000001</v>
      </c>
      <c r="M2715">
        <v>1088.4000000000001</v>
      </c>
      <c r="N2715">
        <v>13.3</v>
      </c>
    </row>
    <row r="2716" spans="1:14" x14ac:dyDescent="0.2">
      <c r="A2716" t="s">
        <v>111</v>
      </c>
      <c r="B2716" t="s">
        <v>66</v>
      </c>
      <c r="C2716">
        <v>35</v>
      </c>
      <c r="D2716">
        <v>280</v>
      </c>
      <c r="E2716">
        <v>285</v>
      </c>
      <c r="F2716" s="1">
        <f>(Tabla9[[#This Row],[Best]]-Tabla9[[#This Row],[Bks]])/Tabla9[[#This Row],[Bks]]*100</f>
        <v>1.7857142857142856</v>
      </c>
      <c r="G2716">
        <v>285</v>
      </c>
      <c r="H2716" s="1">
        <f>(Tabla9[[#This Row],[Avg]]-Tabla9[[#This Row],[Bks]])/Tabla9[[#This Row],[Bks]]*100</f>
        <v>1.7857142857142856</v>
      </c>
      <c r="I2716" s="1">
        <v>306</v>
      </c>
      <c r="J2716">
        <v>312</v>
      </c>
      <c r="K2716">
        <v>511.67399999999998</v>
      </c>
      <c r="L2716">
        <v>20.0105</v>
      </c>
      <c r="M2716">
        <v>1062.4000000000001</v>
      </c>
      <c r="N2716">
        <v>14.4</v>
      </c>
    </row>
    <row r="2717" spans="1:14" x14ac:dyDescent="0.2">
      <c r="A2717" t="s">
        <v>111</v>
      </c>
      <c r="B2717" t="s">
        <v>66</v>
      </c>
      <c r="C2717">
        <v>36</v>
      </c>
      <c r="D2717">
        <v>263</v>
      </c>
      <c r="E2717">
        <v>265</v>
      </c>
      <c r="F2717" s="1">
        <f>(Tabla9[[#This Row],[Best]]-Tabla9[[#This Row],[Bks]])/Tabla9[[#This Row],[Bks]]*100</f>
        <v>0.76045627376425851</v>
      </c>
      <c r="G2717">
        <v>265</v>
      </c>
      <c r="H2717" s="1">
        <f>(Tabla9[[#This Row],[Avg]]-Tabla9[[#This Row],[Bks]])/Tabla9[[#This Row],[Bks]]*100</f>
        <v>0.76045627376425851</v>
      </c>
      <c r="I2717" s="1">
        <v>281</v>
      </c>
      <c r="J2717">
        <v>289.10000000000002</v>
      </c>
      <c r="K2717">
        <v>461.32900000000001</v>
      </c>
      <c r="L2717">
        <v>20.010400000000001</v>
      </c>
      <c r="M2717">
        <v>1251.2</v>
      </c>
      <c r="N2717">
        <v>8.6</v>
      </c>
    </row>
    <row r="2718" spans="1:14" x14ac:dyDescent="0.2">
      <c r="A2718" t="s">
        <v>111</v>
      </c>
      <c r="B2718" t="s">
        <v>66</v>
      </c>
      <c r="C2718">
        <v>37</v>
      </c>
      <c r="D2718">
        <v>269</v>
      </c>
      <c r="E2718">
        <v>276</v>
      </c>
      <c r="F2718" s="1">
        <f>(Tabla9[[#This Row],[Best]]-Tabla9[[#This Row],[Bks]])/Tabla9[[#This Row],[Bks]]*100</f>
        <v>2.6022304832713754</v>
      </c>
      <c r="G2718">
        <v>276</v>
      </c>
      <c r="H2718" s="1">
        <f>(Tabla9[[#This Row],[Avg]]-Tabla9[[#This Row],[Bks]])/Tabla9[[#This Row],[Bks]]*100</f>
        <v>2.6022304832713754</v>
      </c>
      <c r="I2718" s="1">
        <v>294</v>
      </c>
      <c r="J2718">
        <v>301.89999999999998</v>
      </c>
      <c r="K2718">
        <v>500.15699999999998</v>
      </c>
      <c r="L2718">
        <v>20.011199999999999</v>
      </c>
      <c r="M2718">
        <v>1106.4000000000001</v>
      </c>
      <c r="N2718">
        <v>16.600000000000001</v>
      </c>
    </row>
    <row r="2719" spans="1:14" x14ac:dyDescent="0.2">
      <c r="A2719" t="s">
        <v>111</v>
      </c>
      <c r="B2719" t="s">
        <v>66</v>
      </c>
      <c r="C2719">
        <v>38</v>
      </c>
      <c r="D2719">
        <v>247</v>
      </c>
      <c r="E2719">
        <v>249</v>
      </c>
      <c r="F2719" s="1">
        <f>(Tabla9[[#This Row],[Best]]-Tabla9[[#This Row],[Bks]])/Tabla9[[#This Row],[Bks]]*100</f>
        <v>0.80971659919028338</v>
      </c>
      <c r="G2719">
        <v>249</v>
      </c>
      <c r="H2719" s="1">
        <f>(Tabla9[[#This Row],[Avg]]-Tabla9[[#This Row],[Bks]])/Tabla9[[#This Row],[Bks]]*100</f>
        <v>0.80971659919028338</v>
      </c>
      <c r="I2719" s="1">
        <v>263</v>
      </c>
      <c r="J2719">
        <v>268.60000000000002</v>
      </c>
      <c r="K2719">
        <v>421.101</v>
      </c>
      <c r="L2719">
        <v>20.007999999999999</v>
      </c>
      <c r="M2719">
        <v>1288.3</v>
      </c>
      <c r="N2719">
        <v>8.3000000000000007</v>
      </c>
    </row>
    <row r="2720" spans="1:14" x14ac:dyDescent="0.2">
      <c r="A2720" t="s">
        <v>111</v>
      </c>
      <c r="B2720" t="s">
        <v>66</v>
      </c>
      <c r="C2720">
        <v>39</v>
      </c>
      <c r="D2720">
        <v>274</v>
      </c>
      <c r="E2720">
        <v>277</v>
      </c>
      <c r="F2720" s="1">
        <f>(Tabla9[[#This Row],[Best]]-Tabla9[[#This Row],[Bks]])/Tabla9[[#This Row],[Bks]]*100</f>
        <v>1.0948905109489051</v>
      </c>
      <c r="G2720">
        <v>277</v>
      </c>
      <c r="H2720" s="1">
        <f>(Tabla9[[#This Row],[Avg]]-Tabla9[[#This Row],[Bks]])/Tabla9[[#This Row],[Bks]]*100</f>
        <v>1.0948905109489051</v>
      </c>
      <c r="I2720" s="1">
        <v>306</v>
      </c>
      <c r="J2720">
        <v>312</v>
      </c>
      <c r="K2720">
        <v>491.28300000000002</v>
      </c>
      <c r="L2720">
        <v>20.0122</v>
      </c>
      <c r="M2720">
        <v>1245.3</v>
      </c>
      <c r="N2720">
        <v>13.3</v>
      </c>
    </row>
    <row r="2721" spans="1:14" x14ac:dyDescent="0.2">
      <c r="A2721" t="s">
        <v>111</v>
      </c>
      <c r="B2721" t="s">
        <v>66</v>
      </c>
      <c r="C2721">
        <v>40</v>
      </c>
      <c r="D2721">
        <v>254</v>
      </c>
      <c r="E2721">
        <v>260</v>
      </c>
      <c r="F2721" s="1">
        <f>(Tabla9[[#This Row],[Best]]-Tabla9[[#This Row],[Bks]])/Tabla9[[#This Row],[Bks]]*100</f>
        <v>2.3622047244094486</v>
      </c>
      <c r="G2721">
        <v>260.89999999999998</v>
      </c>
      <c r="H2721" s="1">
        <f>(Tabla9[[#This Row],[Avg]]-Tabla9[[#This Row],[Bks]])/Tabla9[[#This Row],[Bks]]*100</f>
        <v>2.7165354330708569</v>
      </c>
      <c r="I2721" s="1">
        <v>279</v>
      </c>
      <c r="J2721">
        <v>290.5</v>
      </c>
      <c r="K2721">
        <v>470.56400000000002</v>
      </c>
      <c r="L2721">
        <v>20.0154</v>
      </c>
      <c r="M2721">
        <v>1092.2</v>
      </c>
      <c r="N2721">
        <v>37.6</v>
      </c>
    </row>
    <row r="2722" spans="1:14" x14ac:dyDescent="0.2">
      <c r="A2722" t="s">
        <v>111</v>
      </c>
      <c r="B2722" t="s">
        <v>66</v>
      </c>
      <c r="C2722">
        <v>41</v>
      </c>
      <c r="D2722">
        <v>282</v>
      </c>
      <c r="E2722">
        <v>289</v>
      </c>
      <c r="F2722" s="1">
        <f>(Tabla9[[#This Row],[Best]]-Tabla9[[#This Row],[Bks]])/Tabla9[[#This Row],[Bks]]*100</f>
        <v>2.4822695035460995</v>
      </c>
      <c r="G2722">
        <v>289</v>
      </c>
      <c r="H2722" s="1">
        <f>(Tabla9[[#This Row],[Avg]]-Tabla9[[#This Row],[Bks]])/Tabla9[[#This Row],[Bks]]*100</f>
        <v>2.4822695035460995</v>
      </c>
      <c r="I2722" s="1">
        <v>305</v>
      </c>
      <c r="J2722">
        <v>311.60000000000002</v>
      </c>
      <c r="K2722">
        <v>469.272999999999</v>
      </c>
      <c r="L2722">
        <v>20.012899999999998</v>
      </c>
      <c r="M2722">
        <v>1289.7</v>
      </c>
      <c r="N2722">
        <v>15</v>
      </c>
    </row>
    <row r="2723" spans="1:14" x14ac:dyDescent="0.2">
      <c r="A2723" t="s">
        <v>111</v>
      </c>
      <c r="B2723" t="s">
        <v>66</v>
      </c>
      <c r="C2723">
        <v>42</v>
      </c>
      <c r="D2723">
        <v>292</v>
      </c>
      <c r="E2723">
        <v>297</v>
      </c>
      <c r="F2723" s="1">
        <f>(Tabla9[[#This Row],[Best]]-Tabla9[[#This Row],[Bks]])/Tabla9[[#This Row],[Bks]]*100</f>
        <v>1.7123287671232876</v>
      </c>
      <c r="G2723">
        <v>297</v>
      </c>
      <c r="H2723" s="1">
        <f>(Tabla9[[#This Row],[Avg]]-Tabla9[[#This Row],[Bks]])/Tabla9[[#This Row],[Bks]]*100</f>
        <v>1.7123287671232876</v>
      </c>
      <c r="I2723" s="1">
        <v>321</v>
      </c>
      <c r="J2723">
        <v>325.2</v>
      </c>
      <c r="K2723">
        <v>517.61800000000005</v>
      </c>
      <c r="L2723">
        <v>20.013399999999901</v>
      </c>
      <c r="M2723">
        <v>1153.8</v>
      </c>
      <c r="N2723">
        <v>11.7</v>
      </c>
    </row>
    <row r="2724" spans="1:14" x14ac:dyDescent="0.2">
      <c r="A2724" t="s">
        <v>111</v>
      </c>
      <c r="B2724" t="s">
        <v>66</v>
      </c>
      <c r="C2724">
        <v>43</v>
      </c>
      <c r="D2724">
        <v>291</v>
      </c>
      <c r="E2724">
        <v>297</v>
      </c>
      <c r="F2724" s="1">
        <f>(Tabla9[[#This Row],[Best]]-Tabla9[[#This Row],[Bks]])/Tabla9[[#This Row],[Bks]]*100</f>
        <v>2.0618556701030926</v>
      </c>
      <c r="G2724">
        <v>297</v>
      </c>
      <c r="H2724" s="1">
        <f>(Tabla9[[#This Row],[Avg]]-Tabla9[[#This Row],[Bks]])/Tabla9[[#This Row],[Bks]]*100</f>
        <v>2.0618556701030926</v>
      </c>
      <c r="I2724" s="1">
        <v>318</v>
      </c>
      <c r="J2724">
        <v>322.60000000000002</v>
      </c>
      <c r="K2724">
        <v>552.827</v>
      </c>
      <c r="L2724">
        <v>20.013400000000001</v>
      </c>
      <c r="M2724">
        <v>1060.9000000000001</v>
      </c>
      <c r="N2724">
        <v>14.4</v>
      </c>
    </row>
    <row r="2725" spans="1:14" x14ac:dyDescent="0.2">
      <c r="A2725" t="s">
        <v>111</v>
      </c>
      <c r="B2725" t="s">
        <v>66</v>
      </c>
      <c r="C2725">
        <v>44</v>
      </c>
      <c r="D2725">
        <v>264</v>
      </c>
      <c r="E2725">
        <v>270</v>
      </c>
      <c r="F2725" s="1">
        <f>(Tabla9[[#This Row],[Best]]-Tabla9[[#This Row],[Bks]])/Tabla9[[#This Row],[Bks]]*100</f>
        <v>2.2727272727272729</v>
      </c>
      <c r="G2725">
        <v>270</v>
      </c>
      <c r="H2725" s="1">
        <f>(Tabla9[[#This Row],[Avg]]-Tabla9[[#This Row],[Bks]])/Tabla9[[#This Row],[Bks]]*100</f>
        <v>2.2727272727272729</v>
      </c>
      <c r="I2725" s="1">
        <v>281</v>
      </c>
      <c r="J2725">
        <v>287.8</v>
      </c>
      <c r="K2725">
        <v>491.92200000000003</v>
      </c>
      <c r="L2725">
        <v>20.009599999999999</v>
      </c>
      <c r="M2725">
        <v>1183.5</v>
      </c>
      <c r="N2725">
        <v>6.7</v>
      </c>
    </row>
    <row r="2726" spans="1:14" x14ac:dyDescent="0.2">
      <c r="A2726" t="s">
        <v>111</v>
      </c>
      <c r="B2726" t="s">
        <v>66</v>
      </c>
      <c r="C2726">
        <v>45</v>
      </c>
      <c r="D2726">
        <v>317</v>
      </c>
      <c r="E2726">
        <v>322</v>
      </c>
      <c r="F2726" s="1">
        <f>(Tabla9[[#This Row],[Best]]-Tabla9[[#This Row],[Bks]])/Tabla9[[#This Row],[Bks]]*100</f>
        <v>1.5772870662460567</v>
      </c>
      <c r="G2726">
        <v>322</v>
      </c>
      <c r="H2726" s="1">
        <f>(Tabla9[[#This Row],[Avg]]-Tabla9[[#This Row],[Bks]])/Tabla9[[#This Row],[Bks]]*100</f>
        <v>1.5772870662460567</v>
      </c>
      <c r="I2726" s="1">
        <v>345</v>
      </c>
      <c r="J2726">
        <v>351.4</v>
      </c>
      <c r="K2726">
        <v>572.64599999999996</v>
      </c>
      <c r="L2726">
        <v>20.0093</v>
      </c>
      <c r="M2726">
        <v>1047.5</v>
      </c>
      <c r="N2726">
        <v>13.1</v>
      </c>
    </row>
    <row r="2727" spans="1:14" x14ac:dyDescent="0.2">
      <c r="A2727" t="s">
        <v>111</v>
      </c>
      <c r="B2727" t="s">
        <v>66</v>
      </c>
      <c r="C2727">
        <v>46</v>
      </c>
      <c r="D2727">
        <v>242</v>
      </c>
      <c r="E2727">
        <v>243</v>
      </c>
      <c r="F2727" s="1">
        <f>(Tabla9[[#This Row],[Best]]-Tabla9[[#This Row],[Bks]])/Tabla9[[#This Row],[Bks]]*100</f>
        <v>0.41322314049586778</v>
      </c>
      <c r="G2727">
        <v>243</v>
      </c>
      <c r="H2727" s="1">
        <f>(Tabla9[[#This Row],[Avg]]-Tabla9[[#This Row],[Bks]])/Tabla9[[#This Row],[Bks]]*100</f>
        <v>0.41322314049586778</v>
      </c>
      <c r="I2727" s="1">
        <v>250</v>
      </c>
      <c r="J2727">
        <v>264.3</v>
      </c>
      <c r="K2727">
        <v>438.65899999999999</v>
      </c>
      <c r="L2727">
        <v>20.009999999999899</v>
      </c>
      <c r="M2727">
        <v>1216.9000000000001</v>
      </c>
      <c r="N2727">
        <v>9.3000000000000007</v>
      </c>
    </row>
    <row r="2728" spans="1:14" x14ac:dyDescent="0.2">
      <c r="A2728" t="s">
        <v>111</v>
      </c>
      <c r="B2728" t="s">
        <v>66</v>
      </c>
      <c r="C2728">
        <v>47</v>
      </c>
      <c r="D2728">
        <v>314</v>
      </c>
      <c r="E2728">
        <v>323</v>
      </c>
      <c r="F2728" s="1">
        <f>(Tabla9[[#This Row],[Best]]-Tabla9[[#This Row],[Bks]])/Tabla9[[#This Row],[Bks]]*100</f>
        <v>2.8662420382165608</v>
      </c>
      <c r="G2728">
        <v>323</v>
      </c>
      <c r="H2728" s="1">
        <f>(Tabla9[[#This Row],[Avg]]-Tabla9[[#This Row],[Bks]])/Tabla9[[#This Row],[Bks]]*100</f>
        <v>2.8662420382165608</v>
      </c>
      <c r="I2728" s="1">
        <v>345</v>
      </c>
      <c r="J2728">
        <v>350</v>
      </c>
      <c r="K2728">
        <v>534.85699999999997</v>
      </c>
      <c r="L2728">
        <v>20.009499999999999</v>
      </c>
      <c r="M2728">
        <v>1160.8</v>
      </c>
      <c r="N2728">
        <v>13.6</v>
      </c>
    </row>
    <row r="2729" spans="1:14" x14ac:dyDescent="0.2">
      <c r="A2729" t="s">
        <v>111</v>
      </c>
      <c r="B2729" t="s">
        <v>66</v>
      </c>
      <c r="C2729">
        <v>48</v>
      </c>
      <c r="D2729">
        <v>294</v>
      </c>
      <c r="E2729">
        <v>298</v>
      </c>
      <c r="F2729" s="1">
        <f>(Tabla9[[#This Row],[Best]]-Tabla9[[#This Row],[Bks]])/Tabla9[[#This Row],[Bks]]*100</f>
        <v>1.3605442176870748</v>
      </c>
      <c r="G2729">
        <v>302</v>
      </c>
      <c r="H2729" s="1">
        <f>(Tabla9[[#This Row],[Avg]]-Tabla9[[#This Row],[Bks]])/Tabla9[[#This Row],[Bks]]*100</f>
        <v>2.7210884353741496</v>
      </c>
      <c r="I2729" s="1">
        <v>329</v>
      </c>
      <c r="J2729">
        <v>332.3</v>
      </c>
      <c r="K2729">
        <v>547.31799999999998</v>
      </c>
      <c r="L2729">
        <v>20.009499999999999</v>
      </c>
      <c r="M2729">
        <v>1067.3</v>
      </c>
      <c r="N2729">
        <v>77.2</v>
      </c>
    </row>
    <row r="2730" spans="1:14" x14ac:dyDescent="0.2">
      <c r="A2730" t="s">
        <v>111</v>
      </c>
      <c r="B2730" t="s">
        <v>66</v>
      </c>
      <c r="C2730">
        <v>49</v>
      </c>
      <c r="D2730">
        <v>264</v>
      </c>
      <c r="E2730">
        <v>268</v>
      </c>
      <c r="F2730" s="1">
        <f>(Tabla9[[#This Row],[Best]]-Tabla9[[#This Row],[Bks]])/Tabla9[[#This Row],[Bks]]*100</f>
        <v>1.5151515151515151</v>
      </c>
      <c r="G2730">
        <v>268</v>
      </c>
      <c r="H2730" s="1">
        <f>(Tabla9[[#This Row],[Avg]]-Tabla9[[#This Row],[Bks]])/Tabla9[[#This Row],[Bks]]*100</f>
        <v>1.5151515151515151</v>
      </c>
      <c r="I2730" s="1">
        <v>288</v>
      </c>
      <c r="J2730">
        <v>296.5</v>
      </c>
      <c r="K2730">
        <v>479.238</v>
      </c>
      <c r="L2730">
        <v>20.0078</v>
      </c>
      <c r="M2730">
        <v>1134.9000000000001</v>
      </c>
      <c r="N2730">
        <v>12.9</v>
      </c>
    </row>
    <row r="2731" spans="1:14" x14ac:dyDescent="0.2">
      <c r="A2731" t="s">
        <v>111</v>
      </c>
      <c r="B2731" t="s">
        <v>66</v>
      </c>
      <c r="C2731">
        <v>50</v>
      </c>
      <c r="D2731">
        <v>286</v>
      </c>
      <c r="E2731">
        <v>295</v>
      </c>
      <c r="F2731" s="1">
        <f>(Tabla9[[#This Row],[Best]]-Tabla9[[#This Row],[Bks]])/Tabla9[[#This Row],[Bks]]*100</f>
        <v>3.1468531468531471</v>
      </c>
      <c r="G2731">
        <v>295</v>
      </c>
      <c r="H2731" s="1">
        <f>(Tabla9[[#This Row],[Avg]]-Tabla9[[#This Row],[Bks]])/Tabla9[[#This Row],[Bks]]*100</f>
        <v>3.1468531468531471</v>
      </c>
      <c r="I2731" s="1">
        <v>319</v>
      </c>
      <c r="J2731">
        <v>323.8</v>
      </c>
      <c r="K2731">
        <v>500.25099999999998</v>
      </c>
      <c r="L2731">
        <v>20.009599999999999</v>
      </c>
      <c r="M2731">
        <v>1123</v>
      </c>
      <c r="N2731">
        <v>14.5</v>
      </c>
    </row>
    <row r="2732" spans="1:14" x14ac:dyDescent="0.2">
      <c r="A2732" t="s">
        <v>111</v>
      </c>
      <c r="B2732" t="s">
        <v>66</v>
      </c>
      <c r="C2732">
        <v>51</v>
      </c>
      <c r="D2732">
        <v>273</v>
      </c>
      <c r="E2732">
        <v>280</v>
      </c>
      <c r="F2732" s="1">
        <f>(Tabla9[[#This Row],[Best]]-Tabla9[[#This Row],[Bks]])/Tabla9[[#This Row],[Bks]]*100</f>
        <v>2.5641025641025639</v>
      </c>
      <c r="G2732">
        <v>280</v>
      </c>
      <c r="H2732" s="1">
        <f>(Tabla9[[#This Row],[Avg]]-Tabla9[[#This Row],[Bks]])/Tabla9[[#This Row],[Bks]]*100</f>
        <v>2.5641025641025639</v>
      </c>
      <c r="I2732" s="1">
        <v>306</v>
      </c>
      <c r="J2732">
        <v>314.60000000000002</v>
      </c>
      <c r="K2732">
        <v>496.37799999999999</v>
      </c>
      <c r="L2732">
        <v>20.0093</v>
      </c>
      <c r="M2732">
        <v>1161.3</v>
      </c>
      <c r="N2732">
        <v>17.7</v>
      </c>
    </row>
    <row r="2733" spans="1:14" x14ac:dyDescent="0.2">
      <c r="A2733" t="s">
        <v>111</v>
      </c>
      <c r="B2733" t="s">
        <v>66</v>
      </c>
      <c r="C2733">
        <v>52</v>
      </c>
      <c r="D2733">
        <v>334</v>
      </c>
      <c r="E2733">
        <v>344</v>
      </c>
      <c r="F2733" s="1">
        <f>(Tabla9[[#This Row],[Best]]-Tabla9[[#This Row],[Bks]])/Tabla9[[#This Row],[Bks]]*100</f>
        <v>2.9940119760479043</v>
      </c>
      <c r="G2733">
        <v>344</v>
      </c>
      <c r="H2733" s="1">
        <f>(Tabla9[[#This Row],[Avg]]-Tabla9[[#This Row],[Bks]])/Tabla9[[#This Row],[Bks]]*100</f>
        <v>2.9940119760479043</v>
      </c>
      <c r="I2733" s="1">
        <v>360</v>
      </c>
      <c r="J2733">
        <v>372.2</v>
      </c>
      <c r="K2733">
        <v>591.647999999999</v>
      </c>
      <c r="L2733">
        <v>20.007300000000001</v>
      </c>
      <c r="M2733">
        <v>1044</v>
      </c>
      <c r="N2733">
        <v>11.4</v>
      </c>
    </row>
    <row r="2734" spans="1:14" x14ac:dyDescent="0.2">
      <c r="A2734" t="s">
        <v>111</v>
      </c>
      <c r="B2734" t="s">
        <v>66</v>
      </c>
      <c r="C2734">
        <v>53</v>
      </c>
      <c r="D2734">
        <v>281</v>
      </c>
      <c r="E2734">
        <v>282</v>
      </c>
      <c r="F2734" s="1">
        <f>(Tabla9[[#This Row],[Best]]-Tabla9[[#This Row],[Bks]])/Tabla9[[#This Row],[Bks]]*100</f>
        <v>0.35587188612099641</v>
      </c>
      <c r="G2734">
        <v>282</v>
      </c>
      <c r="H2734" s="1">
        <f>(Tabla9[[#This Row],[Avg]]-Tabla9[[#This Row],[Bks]])/Tabla9[[#This Row],[Bks]]*100</f>
        <v>0.35587188612099641</v>
      </c>
      <c r="I2734" s="1">
        <v>307</v>
      </c>
      <c r="J2734">
        <v>311.60000000000002</v>
      </c>
      <c r="K2734">
        <v>529.94000000000005</v>
      </c>
      <c r="L2734">
        <v>20.011099999999999</v>
      </c>
      <c r="M2734">
        <v>1056.2</v>
      </c>
      <c r="N2734">
        <v>20.2</v>
      </c>
    </row>
    <row r="2735" spans="1:14" x14ac:dyDescent="0.2">
      <c r="A2735" t="s">
        <v>111</v>
      </c>
      <c r="B2735" t="s">
        <v>66</v>
      </c>
      <c r="C2735">
        <v>54</v>
      </c>
      <c r="D2735">
        <v>262</v>
      </c>
      <c r="E2735">
        <v>272</v>
      </c>
      <c r="F2735" s="1">
        <f>(Tabla9[[#This Row],[Best]]-Tabla9[[#This Row],[Bks]])/Tabla9[[#This Row],[Bks]]*100</f>
        <v>3.8167938931297711</v>
      </c>
      <c r="G2735">
        <v>272</v>
      </c>
      <c r="H2735" s="1">
        <f>(Tabla9[[#This Row],[Avg]]-Tabla9[[#This Row],[Bks]])/Tabla9[[#This Row],[Bks]]*100</f>
        <v>3.8167938931297711</v>
      </c>
      <c r="I2735" s="1">
        <v>291</v>
      </c>
      <c r="J2735">
        <v>297.39999999999998</v>
      </c>
      <c r="K2735">
        <v>445.053</v>
      </c>
      <c r="L2735">
        <v>20.008099999999999</v>
      </c>
      <c r="M2735">
        <v>1281.3</v>
      </c>
      <c r="N2735">
        <v>9.6</v>
      </c>
    </row>
    <row r="2736" spans="1:14" x14ac:dyDescent="0.2">
      <c r="A2736" t="s">
        <v>111</v>
      </c>
      <c r="B2736" t="s">
        <v>66</v>
      </c>
      <c r="C2736">
        <v>55</v>
      </c>
      <c r="D2736">
        <v>299</v>
      </c>
      <c r="E2736">
        <v>304</v>
      </c>
      <c r="F2736" s="1">
        <f>(Tabla9[[#This Row],[Best]]-Tabla9[[#This Row],[Bks]])/Tabla9[[#This Row],[Bks]]*100</f>
        <v>1.6722408026755853</v>
      </c>
      <c r="G2736">
        <v>304</v>
      </c>
      <c r="H2736" s="1">
        <f>(Tabla9[[#This Row],[Avg]]-Tabla9[[#This Row],[Bks]])/Tabla9[[#This Row],[Bks]]*100</f>
        <v>1.6722408026755853</v>
      </c>
      <c r="I2736" s="1">
        <v>316</v>
      </c>
      <c r="J2736">
        <v>328.6</v>
      </c>
      <c r="K2736">
        <v>493.62</v>
      </c>
      <c r="L2736">
        <v>20.007999999999999</v>
      </c>
      <c r="M2736">
        <v>1280.7</v>
      </c>
      <c r="N2736">
        <v>15.7</v>
      </c>
    </row>
    <row r="2737" spans="1:14" x14ac:dyDescent="0.2">
      <c r="A2737" t="s">
        <v>111</v>
      </c>
      <c r="B2737" t="s">
        <v>66</v>
      </c>
      <c r="C2737">
        <v>56</v>
      </c>
      <c r="D2737">
        <v>288</v>
      </c>
      <c r="E2737">
        <v>288</v>
      </c>
      <c r="F2737" s="1">
        <f>(Tabla9[[#This Row],[Best]]-Tabla9[[#This Row],[Bks]])/Tabla9[[#This Row],[Bks]]*100</f>
        <v>0</v>
      </c>
      <c r="G2737">
        <v>288</v>
      </c>
      <c r="H2737" s="1">
        <f>(Tabla9[[#This Row],[Avg]]-Tabla9[[#This Row],[Bks]])/Tabla9[[#This Row],[Bks]]*100</f>
        <v>0</v>
      </c>
      <c r="I2737" s="1">
        <v>305</v>
      </c>
      <c r="J2737">
        <v>314.10000000000002</v>
      </c>
      <c r="K2737">
        <v>497.938999999999</v>
      </c>
      <c r="L2737">
        <v>20.008199999999999</v>
      </c>
      <c r="M2737">
        <v>1286.3</v>
      </c>
      <c r="N2737">
        <v>11.6</v>
      </c>
    </row>
    <row r="2738" spans="1:14" x14ac:dyDescent="0.2">
      <c r="A2738" t="s">
        <v>111</v>
      </c>
      <c r="B2738" t="s">
        <v>66</v>
      </c>
      <c r="C2738">
        <v>57</v>
      </c>
      <c r="D2738">
        <v>254</v>
      </c>
      <c r="E2738">
        <v>259</v>
      </c>
      <c r="F2738" s="1">
        <f>(Tabla9[[#This Row],[Best]]-Tabla9[[#This Row],[Bks]])/Tabla9[[#This Row],[Bks]]*100</f>
        <v>1.9685039370078741</v>
      </c>
      <c r="G2738">
        <v>259</v>
      </c>
      <c r="H2738" s="1">
        <f>(Tabla9[[#This Row],[Avg]]-Tabla9[[#This Row],[Bks]])/Tabla9[[#This Row],[Bks]]*100</f>
        <v>1.9685039370078741</v>
      </c>
      <c r="I2738" s="1">
        <v>277</v>
      </c>
      <c r="J2738">
        <v>285.3</v>
      </c>
      <c r="K2738">
        <v>484.04899999999998</v>
      </c>
      <c r="L2738">
        <v>20.011599999999898</v>
      </c>
      <c r="M2738">
        <v>1101</v>
      </c>
      <c r="N2738">
        <v>12.5</v>
      </c>
    </row>
    <row r="2739" spans="1:14" x14ac:dyDescent="0.2">
      <c r="A2739" t="s">
        <v>111</v>
      </c>
      <c r="B2739" t="s">
        <v>66</v>
      </c>
      <c r="C2739">
        <v>58</v>
      </c>
      <c r="D2739">
        <v>331</v>
      </c>
      <c r="E2739">
        <v>336</v>
      </c>
      <c r="F2739" s="1">
        <f>(Tabla9[[#This Row],[Best]]-Tabla9[[#This Row],[Bks]])/Tabla9[[#This Row],[Bks]]*100</f>
        <v>1.5105740181268883</v>
      </c>
      <c r="G2739">
        <v>336</v>
      </c>
      <c r="H2739" s="1">
        <f>(Tabla9[[#This Row],[Avg]]-Tabla9[[#This Row],[Bks]])/Tabla9[[#This Row],[Bks]]*100</f>
        <v>1.5105740181268883</v>
      </c>
      <c r="I2739" s="1">
        <v>359</v>
      </c>
      <c r="J2739">
        <v>371.9</v>
      </c>
      <c r="K2739">
        <v>576.101</v>
      </c>
      <c r="L2739">
        <v>20.0077</v>
      </c>
      <c r="M2739">
        <v>1177.7</v>
      </c>
      <c r="N2739">
        <v>14.8</v>
      </c>
    </row>
    <row r="2740" spans="1:14" x14ac:dyDescent="0.2">
      <c r="A2740" t="s">
        <v>111</v>
      </c>
      <c r="B2740" t="s">
        <v>66</v>
      </c>
      <c r="C2740">
        <v>59</v>
      </c>
      <c r="D2740">
        <v>283</v>
      </c>
      <c r="E2740">
        <v>284</v>
      </c>
      <c r="F2740" s="1">
        <f>(Tabla9[[#This Row],[Best]]-Tabla9[[#This Row],[Bks]])/Tabla9[[#This Row],[Bks]]*100</f>
        <v>0.35335689045936397</v>
      </c>
      <c r="G2740">
        <v>284</v>
      </c>
      <c r="H2740" s="1">
        <f>(Tabla9[[#This Row],[Avg]]-Tabla9[[#This Row],[Bks]])/Tabla9[[#This Row],[Bks]]*100</f>
        <v>0.35335689045936397</v>
      </c>
      <c r="I2740" s="1">
        <v>294</v>
      </c>
      <c r="J2740">
        <v>296.5</v>
      </c>
      <c r="K2740">
        <v>483.05799999999999</v>
      </c>
      <c r="L2740">
        <v>20.009999999999899</v>
      </c>
      <c r="M2740">
        <v>1069.3</v>
      </c>
      <c r="N2740">
        <v>7.6</v>
      </c>
    </row>
    <row r="2741" spans="1:14" x14ac:dyDescent="0.2">
      <c r="A2741" t="s">
        <v>111</v>
      </c>
      <c r="B2741" t="s">
        <v>66</v>
      </c>
      <c r="C2741">
        <v>60</v>
      </c>
      <c r="D2741">
        <v>254</v>
      </c>
      <c r="E2741">
        <v>256</v>
      </c>
      <c r="F2741" s="1">
        <f>(Tabla9[[#This Row],[Best]]-Tabla9[[#This Row],[Bks]])/Tabla9[[#This Row],[Bks]]*100</f>
        <v>0.78740157480314954</v>
      </c>
      <c r="G2741">
        <v>256</v>
      </c>
      <c r="H2741" s="1">
        <f>(Tabla9[[#This Row],[Avg]]-Tabla9[[#This Row],[Bks]])/Tabla9[[#This Row],[Bks]]*100</f>
        <v>0.78740157480314954</v>
      </c>
      <c r="I2741" s="1">
        <v>265</v>
      </c>
      <c r="J2741">
        <v>275.7</v>
      </c>
      <c r="K2741">
        <v>473.904</v>
      </c>
      <c r="L2741">
        <v>20.008600000000001</v>
      </c>
      <c r="M2741">
        <v>1116.3</v>
      </c>
      <c r="N2741">
        <v>12.3</v>
      </c>
    </row>
    <row r="2742" spans="1:14" x14ac:dyDescent="0.2">
      <c r="A2742" t="s">
        <v>111</v>
      </c>
      <c r="B2742" t="s">
        <v>66</v>
      </c>
      <c r="C2742">
        <v>61</v>
      </c>
      <c r="D2742">
        <v>305</v>
      </c>
      <c r="E2742">
        <v>308</v>
      </c>
      <c r="F2742" s="1">
        <f>(Tabla9[[#This Row],[Best]]-Tabla9[[#This Row],[Bks]])/Tabla9[[#This Row],[Bks]]*100</f>
        <v>0.98360655737704927</v>
      </c>
      <c r="G2742">
        <v>308</v>
      </c>
      <c r="H2742" s="1">
        <f>(Tabla9[[#This Row],[Avg]]-Tabla9[[#This Row],[Bks]])/Tabla9[[#This Row],[Bks]]*100</f>
        <v>0.98360655737704927</v>
      </c>
      <c r="I2742" s="1">
        <v>333</v>
      </c>
      <c r="J2742">
        <v>340.6</v>
      </c>
      <c r="K2742">
        <v>528.76599999999996</v>
      </c>
      <c r="L2742">
        <v>20.007400000000001</v>
      </c>
      <c r="M2742">
        <v>1160.0999999999999</v>
      </c>
      <c r="N2742">
        <v>20.6</v>
      </c>
    </row>
    <row r="2743" spans="1:14" x14ac:dyDescent="0.2">
      <c r="A2743" t="s">
        <v>111</v>
      </c>
      <c r="B2743" t="s">
        <v>66</v>
      </c>
      <c r="C2743">
        <v>62</v>
      </c>
      <c r="D2743">
        <v>289</v>
      </c>
      <c r="E2743">
        <v>300</v>
      </c>
      <c r="F2743" s="1">
        <f>(Tabla9[[#This Row],[Best]]-Tabla9[[#This Row],[Bks]])/Tabla9[[#This Row],[Bks]]*100</f>
        <v>3.8062283737024223</v>
      </c>
      <c r="G2743">
        <v>300</v>
      </c>
      <c r="H2743" s="1">
        <f>(Tabla9[[#This Row],[Avg]]-Tabla9[[#This Row],[Bks]])/Tabla9[[#This Row],[Bks]]*100</f>
        <v>3.8062283737024223</v>
      </c>
      <c r="I2743" s="1">
        <v>316</v>
      </c>
      <c r="J2743">
        <v>324.8</v>
      </c>
      <c r="K2743">
        <v>528.87199999999996</v>
      </c>
      <c r="L2743">
        <v>20.006799999999998</v>
      </c>
      <c r="M2743">
        <v>1117.7</v>
      </c>
      <c r="N2743">
        <v>11.7</v>
      </c>
    </row>
    <row r="2744" spans="1:14" x14ac:dyDescent="0.2">
      <c r="A2744" t="s">
        <v>111</v>
      </c>
      <c r="B2744" t="s">
        <v>66</v>
      </c>
      <c r="C2744">
        <v>63</v>
      </c>
      <c r="D2744">
        <v>272</v>
      </c>
      <c r="E2744">
        <v>279</v>
      </c>
      <c r="F2744" s="1">
        <f>(Tabla9[[#This Row],[Best]]-Tabla9[[#This Row],[Bks]])/Tabla9[[#This Row],[Bks]]*100</f>
        <v>2.5735294117647056</v>
      </c>
      <c r="G2744">
        <v>279</v>
      </c>
      <c r="H2744" s="1">
        <f>(Tabla9[[#This Row],[Avg]]-Tabla9[[#This Row],[Bks]])/Tabla9[[#This Row],[Bks]]*100</f>
        <v>2.5735294117647056</v>
      </c>
      <c r="I2744" s="1">
        <v>298</v>
      </c>
      <c r="J2744">
        <v>301.60000000000002</v>
      </c>
      <c r="K2744">
        <v>496.79399999999998</v>
      </c>
      <c r="L2744">
        <v>20.0077</v>
      </c>
      <c r="M2744">
        <v>1128.5999999999999</v>
      </c>
      <c r="N2744">
        <v>11.3</v>
      </c>
    </row>
    <row r="2745" spans="1:14" x14ac:dyDescent="0.2">
      <c r="A2745" t="s">
        <v>111</v>
      </c>
      <c r="B2745" t="s">
        <v>66</v>
      </c>
      <c r="C2745">
        <v>64</v>
      </c>
      <c r="D2745">
        <v>283</v>
      </c>
      <c r="E2745">
        <v>290</v>
      </c>
      <c r="F2745" s="1">
        <f>(Tabla9[[#This Row],[Best]]-Tabla9[[#This Row],[Bks]])/Tabla9[[#This Row],[Bks]]*100</f>
        <v>2.4734982332155475</v>
      </c>
      <c r="G2745">
        <v>290</v>
      </c>
      <c r="H2745" s="1">
        <f>(Tabla9[[#This Row],[Avg]]-Tabla9[[#This Row],[Bks]])/Tabla9[[#This Row],[Bks]]*100</f>
        <v>2.4734982332155475</v>
      </c>
      <c r="I2745" s="1">
        <v>308</v>
      </c>
      <c r="J2745">
        <v>314</v>
      </c>
      <c r="K2745">
        <v>495.63</v>
      </c>
      <c r="L2745">
        <v>20.006399999999999</v>
      </c>
      <c r="M2745">
        <v>1154.2</v>
      </c>
      <c r="N2745">
        <v>10.3</v>
      </c>
    </row>
    <row r="2746" spans="1:14" x14ac:dyDescent="0.2">
      <c r="A2746" t="s">
        <v>111</v>
      </c>
      <c r="B2746" t="s">
        <v>66</v>
      </c>
      <c r="C2746">
        <v>65</v>
      </c>
      <c r="D2746">
        <v>266</v>
      </c>
      <c r="E2746">
        <v>277</v>
      </c>
      <c r="F2746" s="1">
        <f>(Tabla9[[#This Row],[Best]]-Tabla9[[#This Row],[Bks]])/Tabla9[[#This Row],[Bks]]*100</f>
        <v>4.1353383458646613</v>
      </c>
      <c r="G2746">
        <v>277</v>
      </c>
      <c r="H2746" s="1">
        <f>(Tabla9[[#This Row],[Avg]]-Tabla9[[#This Row],[Bks]])/Tabla9[[#This Row],[Bks]]*100</f>
        <v>4.1353383458646613</v>
      </c>
      <c r="I2746" s="1">
        <v>297</v>
      </c>
      <c r="J2746">
        <v>301.8</v>
      </c>
      <c r="K2746">
        <v>473.66699999999997</v>
      </c>
      <c r="L2746">
        <v>20.008600000000001</v>
      </c>
      <c r="M2746">
        <v>1225</v>
      </c>
      <c r="N2746">
        <v>11.3</v>
      </c>
    </row>
    <row r="2747" spans="1:14" x14ac:dyDescent="0.2">
      <c r="A2747" t="s">
        <v>111</v>
      </c>
      <c r="B2747" t="s">
        <v>66</v>
      </c>
      <c r="C2747">
        <v>66</v>
      </c>
      <c r="D2747">
        <v>284</v>
      </c>
      <c r="E2747">
        <v>290</v>
      </c>
      <c r="F2747" s="1">
        <f>(Tabla9[[#This Row],[Best]]-Tabla9[[#This Row],[Bks]])/Tabla9[[#This Row],[Bks]]*100</f>
        <v>2.112676056338028</v>
      </c>
      <c r="G2747">
        <v>290</v>
      </c>
      <c r="H2747" s="1">
        <f>(Tabla9[[#This Row],[Avg]]-Tabla9[[#This Row],[Bks]])/Tabla9[[#This Row],[Bks]]*100</f>
        <v>2.112676056338028</v>
      </c>
      <c r="I2747" s="1">
        <v>305</v>
      </c>
      <c r="J2747">
        <v>318.2</v>
      </c>
      <c r="K2747">
        <v>522.68799999999999</v>
      </c>
      <c r="L2747">
        <v>20.010899999999999</v>
      </c>
      <c r="M2747">
        <v>1070.7</v>
      </c>
      <c r="N2747">
        <v>14.8</v>
      </c>
    </row>
    <row r="2748" spans="1:14" x14ac:dyDescent="0.2">
      <c r="A2748" t="s">
        <v>111</v>
      </c>
      <c r="B2748" t="s">
        <v>66</v>
      </c>
      <c r="C2748">
        <v>67</v>
      </c>
      <c r="D2748">
        <v>318</v>
      </c>
      <c r="E2748">
        <v>325</v>
      </c>
      <c r="F2748" s="1">
        <f>(Tabla9[[#This Row],[Best]]-Tabla9[[#This Row],[Bks]])/Tabla9[[#This Row],[Bks]]*100</f>
        <v>2.2012578616352201</v>
      </c>
      <c r="G2748">
        <v>330.6</v>
      </c>
      <c r="H2748" s="1">
        <f>(Tabla9[[#This Row],[Avg]]-Tabla9[[#This Row],[Bks]])/Tabla9[[#This Row],[Bks]]*100</f>
        <v>3.9622641509434038</v>
      </c>
      <c r="I2748" s="1">
        <v>353</v>
      </c>
      <c r="J2748">
        <v>361.8</v>
      </c>
      <c r="K2748">
        <v>575.33900000000006</v>
      </c>
      <c r="L2748">
        <v>20.011500000000002</v>
      </c>
      <c r="M2748">
        <v>1044</v>
      </c>
      <c r="N2748">
        <v>55.1</v>
      </c>
    </row>
    <row r="2749" spans="1:14" x14ac:dyDescent="0.2">
      <c r="A2749" t="s">
        <v>111</v>
      </c>
      <c r="B2749" t="s">
        <v>66</v>
      </c>
      <c r="C2749">
        <v>68</v>
      </c>
      <c r="D2749">
        <v>295</v>
      </c>
      <c r="E2749">
        <v>298</v>
      </c>
      <c r="F2749" s="1">
        <f>(Tabla9[[#This Row],[Best]]-Tabla9[[#This Row],[Bks]])/Tabla9[[#This Row],[Bks]]*100</f>
        <v>1.0169491525423728</v>
      </c>
      <c r="G2749">
        <v>298</v>
      </c>
      <c r="H2749" s="1">
        <f>(Tabla9[[#This Row],[Avg]]-Tabla9[[#This Row],[Bks]])/Tabla9[[#This Row],[Bks]]*100</f>
        <v>1.0169491525423728</v>
      </c>
      <c r="I2749" s="1">
        <v>314</v>
      </c>
      <c r="J2749">
        <v>321.89999999999998</v>
      </c>
      <c r="K2749">
        <v>528.41700000000003</v>
      </c>
      <c r="L2749">
        <v>20.009</v>
      </c>
      <c r="M2749">
        <v>1068.8</v>
      </c>
      <c r="N2749">
        <v>14.9</v>
      </c>
    </row>
    <row r="2750" spans="1:14" x14ac:dyDescent="0.2">
      <c r="A2750" t="s">
        <v>111</v>
      </c>
      <c r="B2750" t="s">
        <v>66</v>
      </c>
      <c r="C2750">
        <v>69</v>
      </c>
      <c r="D2750">
        <v>297</v>
      </c>
      <c r="E2750">
        <v>307</v>
      </c>
      <c r="F2750" s="1">
        <f>(Tabla9[[#This Row],[Best]]-Tabla9[[#This Row],[Bks]])/Tabla9[[#This Row],[Bks]]*100</f>
        <v>3.3670033670033668</v>
      </c>
      <c r="G2750">
        <v>307</v>
      </c>
      <c r="H2750" s="1">
        <f>(Tabla9[[#This Row],[Avg]]-Tabla9[[#This Row],[Bks]])/Tabla9[[#This Row],[Bks]]*100</f>
        <v>3.3670033670033668</v>
      </c>
      <c r="I2750" s="1">
        <v>323</v>
      </c>
      <c r="J2750">
        <v>330.5</v>
      </c>
      <c r="K2750">
        <v>557.01499999999999</v>
      </c>
      <c r="L2750">
        <v>20.013100000000001</v>
      </c>
      <c r="M2750">
        <v>1074</v>
      </c>
      <c r="N2750">
        <v>12.9</v>
      </c>
    </row>
    <row r="2751" spans="1:14" x14ac:dyDescent="0.2">
      <c r="A2751" t="s">
        <v>111</v>
      </c>
      <c r="B2751" t="s">
        <v>66</v>
      </c>
      <c r="C2751">
        <v>70</v>
      </c>
      <c r="D2751">
        <v>273</v>
      </c>
      <c r="E2751">
        <v>277</v>
      </c>
      <c r="F2751" s="1">
        <f>(Tabla9[[#This Row],[Best]]-Tabla9[[#This Row],[Bks]])/Tabla9[[#This Row],[Bks]]*100</f>
        <v>1.4652014652014651</v>
      </c>
      <c r="G2751">
        <v>277</v>
      </c>
      <c r="H2751" s="1">
        <f>(Tabla9[[#This Row],[Avg]]-Tabla9[[#This Row],[Bks]])/Tabla9[[#This Row],[Bks]]*100</f>
        <v>1.4652014652014651</v>
      </c>
      <c r="I2751" s="1">
        <v>286</v>
      </c>
      <c r="J2751">
        <v>296</v>
      </c>
      <c r="K2751">
        <v>470.861999999999</v>
      </c>
      <c r="L2751">
        <v>20.011800000000001</v>
      </c>
      <c r="M2751">
        <v>1206</v>
      </c>
      <c r="N2751">
        <v>9.1999999999999993</v>
      </c>
    </row>
    <row r="2752" spans="1:14" x14ac:dyDescent="0.2">
      <c r="A2752" t="s">
        <v>111</v>
      </c>
      <c r="B2752" t="s">
        <v>66</v>
      </c>
      <c r="C2752">
        <v>71</v>
      </c>
      <c r="D2752">
        <v>292</v>
      </c>
      <c r="E2752">
        <v>298</v>
      </c>
      <c r="F2752" s="1">
        <f>(Tabla9[[#This Row],[Best]]-Tabla9[[#This Row],[Bks]])/Tabla9[[#This Row],[Bks]]*100</f>
        <v>2.054794520547945</v>
      </c>
      <c r="G2752">
        <v>298.89999999999998</v>
      </c>
      <c r="H2752" s="1">
        <f>(Tabla9[[#This Row],[Avg]]-Tabla9[[#This Row],[Bks]])/Tabla9[[#This Row],[Bks]]*100</f>
        <v>2.3630136986301293</v>
      </c>
      <c r="I2752" s="1">
        <v>319</v>
      </c>
      <c r="J2752">
        <v>326.2</v>
      </c>
      <c r="K2752">
        <v>523.12</v>
      </c>
      <c r="L2752">
        <v>20.007899999999999</v>
      </c>
      <c r="M2752">
        <v>1153.2</v>
      </c>
      <c r="N2752">
        <v>38.5</v>
      </c>
    </row>
    <row r="2753" spans="1:14" x14ac:dyDescent="0.2">
      <c r="A2753" t="s">
        <v>111</v>
      </c>
      <c r="B2753" t="s">
        <v>66</v>
      </c>
      <c r="C2753">
        <v>72</v>
      </c>
      <c r="D2753">
        <v>254</v>
      </c>
      <c r="E2753">
        <v>262</v>
      </c>
      <c r="F2753" s="1">
        <f>(Tabla9[[#This Row],[Best]]-Tabla9[[#This Row],[Bks]])/Tabla9[[#This Row],[Bks]]*100</f>
        <v>3.1496062992125982</v>
      </c>
      <c r="G2753">
        <v>262</v>
      </c>
      <c r="H2753" s="1">
        <f>(Tabla9[[#This Row],[Avg]]-Tabla9[[#This Row],[Bks]])/Tabla9[[#This Row],[Bks]]*100</f>
        <v>3.1496062992125982</v>
      </c>
      <c r="I2753" s="1">
        <v>268</v>
      </c>
      <c r="J2753">
        <v>276</v>
      </c>
      <c r="K2753">
        <v>438.34399999999999</v>
      </c>
      <c r="L2753">
        <v>20.0105</v>
      </c>
      <c r="M2753">
        <v>1225</v>
      </c>
      <c r="N2753">
        <v>6.5</v>
      </c>
    </row>
    <row r="2754" spans="1:14" x14ac:dyDescent="0.2">
      <c r="A2754" t="s">
        <v>111</v>
      </c>
      <c r="B2754" t="s">
        <v>66</v>
      </c>
      <c r="C2754">
        <v>73</v>
      </c>
      <c r="D2754">
        <v>273</v>
      </c>
      <c r="E2754">
        <v>277</v>
      </c>
      <c r="F2754" s="1">
        <f>(Tabla9[[#This Row],[Best]]-Tabla9[[#This Row],[Bks]])/Tabla9[[#This Row],[Bks]]*100</f>
        <v>1.4652014652014651</v>
      </c>
      <c r="G2754">
        <v>277</v>
      </c>
      <c r="H2754" s="1">
        <f>(Tabla9[[#This Row],[Avg]]-Tabla9[[#This Row],[Bks]])/Tabla9[[#This Row],[Bks]]*100</f>
        <v>1.4652014652014651</v>
      </c>
      <c r="I2754" s="1">
        <v>294</v>
      </c>
      <c r="J2754">
        <v>298.10000000000002</v>
      </c>
      <c r="K2754">
        <v>452.447</v>
      </c>
      <c r="L2754">
        <v>20.006399999999999</v>
      </c>
      <c r="M2754">
        <v>1262.3</v>
      </c>
      <c r="N2754">
        <v>12.8</v>
      </c>
    </row>
    <row r="2755" spans="1:14" x14ac:dyDescent="0.2">
      <c r="A2755" t="s">
        <v>111</v>
      </c>
      <c r="B2755" t="s">
        <v>66</v>
      </c>
      <c r="C2755">
        <v>74</v>
      </c>
      <c r="D2755">
        <v>271</v>
      </c>
      <c r="E2755">
        <v>271</v>
      </c>
      <c r="F2755" s="1">
        <f>(Tabla9[[#This Row],[Best]]-Tabla9[[#This Row],[Bks]])/Tabla9[[#This Row],[Bks]]*100</f>
        <v>0</v>
      </c>
      <c r="G2755">
        <v>280</v>
      </c>
      <c r="H2755" s="1">
        <f>(Tabla9[[#This Row],[Avg]]-Tabla9[[#This Row],[Bks]])/Tabla9[[#This Row],[Bks]]*100</f>
        <v>3.3210332103321036</v>
      </c>
      <c r="I2755" s="1">
        <v>294</v>
      </c>
      <c r="J2755">
        <v>304.10000000000002</v>
      </c>
      <c r="K2755">
        <v>526.54499999999996</v>
      </c>
      <c r="L2755">
        <v>20.009</v>
      </c>
      <c r="M2755">
        <v>1070</v>
      </c>
      <c r="N2755">
        <v>21.3</v>
      </c>
    </row>
    <row r="2756" spans="1:14" x14ac:dyDescent="0.2">
      <c r="A2756" t="s">
        <v>111</v>
      </c>
      <c r="B2756" t="s">
        <v>66</v>
      </c>
      <c r="C2756">
        <v>75</v>
      </c>
      <c r="D2756">
        <v>211</v>
      </c>
      <c r="E2756">
        <v>219</v>
      </c>
      <c r="F2756" s="1">
        <f>(Tabla9[[#This Row],[Best]]-Tabla9[[#This Row],[Bks]])/Tabla9[[#This Row],[Bks]]*100</f>
        <v>3.7914691943127963</v>
      </c>
      <c r="G2756">
        <v>219</v>
      </c>
      <c r="H2756" s="1">
        <f>(Tabla9[[#This Row],[Avg]]-Tabla9[[#This Row],[Bks]])/Tabla9[[#This Row],[Bks]]*100</f>
        <v>3.7914691943127963</v>
      </c>
      <c r="I2756" s="1">
        <v>235</v>
      </c>
      <c r="J2756">
        <v>239.4</v>
      </c>
      <c r="K2756">
        <v>405.245</v>
      </c>
      <c r="L2756">
        <v>20.007400000000001</v>
      </c>
      <c r="M2756">
        <v>1286.5999999999999</v>
      </c>
      <c r="N2756">
        <v>9</v>
      </c>
    </row>
    <row r="2757" spans="1:14" x14ac:dyDescent="0.2">
      <c r="A2757" t="s">
        <v>111</v>
      </c>
      <c r="B2757" t="s">
        <v>66</v>
      </c>
      <c r="C2757">
        <v>76</v>
      </c>
      <c r="D2757">
        <v>293</v>
      </c>
      <c r="E2757">
        <v>296</v>
      </c>
      <c r="F2757" s="1">
        <f>(Tabla9[[#This Row],[Best]]-Tabla9[[#This Row],[Bks]])/Tabla9[[#This Row],[Bks]]*100</f>
        <v>1.0238907849829351</v>
      </c>
      <c r="G2757">
        <v>296</v>
      </c>
      <c r="H2757" s="1">
        <f>(Tabla9[[#This Row],[Avg]]-Tabla9[[#This Row],[Bks]])/Tabla9[[#This Row],[Bks]]*100</f>
        <v>1.0238907849829351</v>
      </c>
      <c r="I2757" s="1">
        <v>320</v>
      </c>
      <c r="J2757">
        <v>323.2</v>
      </c>
      <c r="K2757">
        <v>508.77699999999999</v>
      </c>
      <c r="L2757">
        <v>20.020199999999999</v>
      </c>
      <c r="M2757">
        <v>1195.9000000000001</v>
      </c>
      <c r="N2757">
        <v>10.5</v>
      </c>
    </row>
    <row r="2758" spans="1:14" x14ac:dyDescent="0.2">
      <c r="A2758" t="s">
        <v>111</v>
      </c>
      <c r="B2758" t="s">
        <v>66</v>
      </c>
      <c r="C2758">
        <v>77</v>
      </c>
      <c r="D2758">
        <v>271</v>
      </c>
      <c r="E2758">
        <v>288</v>
      </c>
      <c r="F2758" s="1">
        <f>(Tabla9[[#This Row],[Best]]-Tabla9[[#This Row],[Bks]])/Tabla9[[#This Row],[Bks]]*100</f>
        <v>6.2730627306273057</v>
      </c>
      <c r="G2758">
        <v>288</v>
      </c>
      <c r="H2758" s="1">
        <f>(Tabla9[[#This Row],[Avg]]-Tabla9[[#This Row],[Bks]])/Tabla9[[#This Row],[Bks]]*100</f>
        <v>6.2730627306273057</v>
      </c>
      <c r="I2758" s="1">
        <v>293</v>
      </c>
      <c r="J2758">
        <v>302.60000000000002</v>
      </c>
      <c r="K2758">
        <v>480.289999999999</v>
      </c>
      <c r="L2758">
        <v>20.008299999999998</v>
      </c>
      <c r="M2758">
        <v>1259.7</v>
      </c>
      <c r="N2758">
        <v>6.7</v>
      </c>
    </row>
    <row r="2759" spans="1:14" x14ac:dyDescent="0.2">
      <c r="A2759" t="s">
        <v>111</v>
      </c>
      <c r="B2759" t="s">
        <v>66</v>
      </c>
      <c r="C2759">
        <v>78</v>
      </c>
      <c r="D2759">
        <v>254</v>
      </c>
      <c r="E2759">
        <v>257</v>
      </c>
      <c r="F2759" s="1">
        <f>(Tabla9[[#This Row],[Best]]-Tabla9[[#This Row],[Bks]])/Tabla9[[#This Row],[Bks]]*100</f>
        <v>1.1811023622047243</v>
      </c>
      <c r="G2759">
        <v>257</v>
      </c>
      <c r="H2759" s="1">
        <f>(Tabla9[[#This Row],[Avg]]-Tabla9[[#This Row],[Bks]])/Tabla9[[#This Row],[Bks]]*100</f>
        <v>1.1811023622047243</v>
      </c>
      <c r="I2759" s="1">
        <v>275</v>
      </c>
      <c r="J2759">
        <v>283.10000000000002</v>
      </c>
      <c r="K2759">
        <v>476.68599999999998</v>
      </c>
      <c r="L2759">
        <v>20.013300000000001</v>
      </c>
      <c r="M2759">
        <v>1057.5</v>
      </c>
      <c r="N2759">
        <v>14.7</v>
      </c>
    </row>
    <row r="2760" spans="1:14" x14ac:dyDescent="0.2">
      <c r="A2760" t="s">
        <v>111</v>
      </c>
      <c r="B2760" t="s">
        <v>66</v>
      </c>
      <c r="C2760">
        <v>79</v>
      </c>
      <c r="D2760">
        <v>276</v>
      </c>
      <c r="E2760">
        <v>281</v>
      </c>
      <c r="F2760" s="1">
        <f>(Tabla9[[#This Row],[Best]]-Tabla9[[#This Row],[Bks]])/Tabla9[[#This Row],[Bks]]*100</f>
        <v>1.8115942028985508</v>
      </c>
      <c r="G2760">
        <v>281</v>
      </c>
      <c r="H2760" s="1">
        <f>(Tabla9[[#This Row],[Avg]]-Tabla9[[#This Row],[Bks]])/Tabla9[[#This Row],[Bks]]*100</f>
        <v>1.8115942028985508</v>
      </c>
      <c r="I2760" s="1">
        <v>303</v>
      </c>
      <c r="J2760">
        <v>308</v>
      </c>
      <c r="K2760">
        <v>482.88199999999898</v>
      </c>
      <c r="L2760">
        <v>20.009899999999998</v>
      </c>
      <c r="M2760">
        <v>1130.5999999999999</v>
      </c>
      <c r="N2760">
        <v>11.3</v>
      </c>
    </row>
    <row r="2761" spans="1:14" x14ac:dyDescent="0.2">
      <c r="A2761" t="s">
        <v>111</v>
      </c>
      <c r="B2761" t="s">
        <v>66</v>
      </c>
      <c r="C2761">
        <v>80</v>
      </c>
      <c r="D2761">
        <v>270</v>
      </c>
      <c r="E2761">
        <v>279</v>
      </c>
      <c r="F2761" s="1">
        <f>(Tabla9[[#This Row],[Best]]-Tabla9[[#This Row],[Bks]])/Tabla9[[#This Row],[Bks]]*100</f>
        <v>3.3333333333333335</v>
      </c>
      <c r="G2761">
        <v>279</v>
      </c>
      <c r="H2761" s="1">
        <f>(Tabla9[[#This Row],[Avg]]-Tabla9[[#This Row],[Bks]])/Tabla9[[#This Row],[Bks]]*100</f>
        <v>3.3333333333333335</v>
      </c>
      <c r="I2761" s="1">
        <v>291</v>
      </c>
      <c r="J2761">
        <v>300.5</v>
      </c>
      <c r="K2761">
        <v>494.19600000000003</v>
      </c>
      <c r="L2761">
        <v>20.0092</v>
      </c>
      <c r="M2761">
        <v>1197.4000000000001</v>
      </c>
      <c r="N2761">
        <v>10.199999999999999</v>
      </c>
    </row>
    <row r="2762" spans="1:14" x14ac:dyDescent="0.2">
      <c r="A2762" t="s">
        <v>111</v>
      </c>
      <c r="B2762" t="s">
        <v>66</v>
      </c>
      <c r="C2762">
        <v>81</v>
      </c>
      <c r="D2762">
        <v>259</v>
      </c>
      <c r="E2762">
        <v>270</v>
      </c>
      <c r="F2762" s="1">
        <f>(Tabla9[[#This Row],[Best]]-Tabla9[[#This Row],[Bks]])/Tabla9[[#This Row],[Bks]]*100</f>
        <v>4.2471042471042466</v>
      </c>
      <c r="G2762">
        <v>270</v>
      </c>
      <c r="H2762" s="1">
        <f>(Tabla9[[#This Row],[Avg]]-Tabla9[[#This Row],[Bks]])/Tabla9[[#This Row],[Bks]]*100</f>
        <v>4.2471042471042466</v>
      </c>
      <c r="I2762" s="1">
        <v>278</v>
      </c>
      <c r="J2762">
        <v>290.2</v>
      </c>
      <c r="K2762">
        <v>452.43299999999999</v>
      </c>
      <c r="L2762">
        <v>20.007999999999999</v>
      </c>
      <c r="M2762">
        <v>1252.2</v>
      </c>
      <c r="N2762">
        <v>7.5</v>
      </c>
    </row>
    <row r="2763" spans="1:14" x14ac:dyDescent="0.2">
      <c r="A2763" t="s">
        <v>111</v>
      </c>
      <c r="B2763" t="s">
        <v>66</v>
      </c>
      <c r="C2763">
        <v>82</v>
      </c>
      <c r="D2763">
        <v>337</v>
      </c>
      <c r="E2763">
        <v>346</v>
      </c>
      <c r="F2763" s="1">
        <f>(Tabla9[[#This Row],[Best]]-Tabla9[[#This Row],[Bks]])/Tabla9[[#This Row],[Bks]]*100</f>
        <v>2.6706231454005933</v>
      </c>
      <c r="G2763">
        <v>346.9</v>
      </c>
      <c r="H2763" s="1">
        <f>(Tabla9[[#This Row],[Avg]]-Tabla9[[#This Row],[Bks]])/Tabla9[[#This Row],[Bks]]*100</f>
        <v>2.9376854599406461</v>
      </c>
      <c r="I2763" s="1">
        <v>368</v>
      </c>
      <c r="J2763">
        <v>383</v>
      </c>
      <c r="K2763">
        <v>611.921999999999</v>
      </c>
      <c r="L2763">
        <v>20.009399999999999</v>
      </c>
      <c r="M2763">
        <v>1044.5999999999999</v>
      </c>
      <c r="N2763">
        <v>98.9</v>
      </c>
    </row>
    <row r="2764" spans="1:14" x14ac:dyDescent="0.2">
      <c r="A2764" t="s">
        <v>111</v>
      </c>
      <c r="B2764" t="s">
        <v>66</v>
      </c>
      <c r="C2764">
        <v>83</v>
      </c>
      <c r="D2764">
        <v>257</v>
      </c>
      <c r="E2764">
        <v>265</v>
      </c>
      <c r="F2764" s="1">
        <f>(Tabla9[[#This Row],[Best]]-Tabla9[[#This Row],[Bks]])/Tabla9[[#This Row],[Bks]]*100</f>
        <v>3.1128404669260701</v>
      </c>
      <c r="G2764">
        <v>265</v>
      </c>
      <c r="H2764" s="1">
        <f>(Tabla9[[#This Row],[Avg]]-Tabla9[[#This Row],[Bks]])/Tabla9[[#This Row],[Bks]]*100</f>
        <v>3.1128404669260701</v>
      </c>
      <c r="I2764" s="1">
        <v>278</v>
      </c>
      <c r="J2764">
        <v>283.8</v>
      </c>
      <c r="K2764">
        <v>503.23500000000001</v>
      </c>
      <c r="L2764">
        <v>20.006900000000002</v>
      </c>
      <c r="M2764">
        <v>1133.5999999999999</v>
      </c>
      <c r="N2764">
        <v>9.3000000000000007</v>
      </c>
    </row>
    <row r="2765" spans="1:14" x14ac:dyDescent="0.2">
      <c r="A2765" t="s">
        <v>111</v>
      </c>
      <c r="B2765" t="s">
        <v>66</v>
      </c>
      <c r="C2765">
        <v>84</v>
      </c>
      <c r="D2765">
        <v>263</v>
      </c>
      <c r="E2765">
        <v>272</v>
      </c>
      <c r="F2765" s="1">
        <f>(Tabla9[[#This Row],[Best]]-Tabla9[[#This Row],[Bks]])/Tabla9[[#This Row],[Bks]]*100</f>
        <v>3.4220532319391634</v>
      </c>
      <c r="G2765">
        <v>272</v>
      </c>
      <c r="H2765" s="1">
        <f>(Tabla9[[#This Row],[Avg]]-Tabla9[[#This Row],[Bks]])/Tabla9[[#This Row],[Bks]]*100</f>
        <v>3.4220532319391634</v>
      </c>
      <c r="I2765" s="1">
        <v>287</v>
      </c>
      <c r="J2765">
        <v>294</v>
      </c>
      <c r="K2765">
        <v>459.00099999999998</v>
      </c>
      <c r="L2765">
        <v>20.009799999999998</v>
      </c>
      <c r="M2765">
        <v>1259.7</v>
      </c>
      <c r="N2765">
        <v>11.9</v>
      </c>
    </row>
    <row r="2766" spans="1:14" x14ac:dyDescent="0.2">
      <c r="A2766" t="s">
        <v>111</v>
      </c>
      <c r="B2766" t="s">
        <v>66</v>
      </c>
      <c r="C2766">
        <v>85</v>
      </c>
      <c r="D2766">
        <v>295</v>
      </c>
      <c r="E2766">
        <v>304</v>
      </c>
      <c r="F2766" s="1">
        <f>(Tabla9[[#This Row],[Best]]-Tabla9[[#This Row],[Bks]])/Tabla9[[#This Row],[Bks]]*100</f>
        <v>3.050847457627119</v>
      </c>
      <c r="G2766">
        <v>304</v>
      </c>
      <c r="H2766" s="1">
        <f>(Tabla9[[#This Row],[Avg]]-Tabla9[[#This Row],[Bks]])/Tabla9[[#This Row],[Bks]]*100</f>
        <v>3.050847457627119</v>
      </c>
      <c r="I2766" s="1">
        <v>321</v>
      </c>
      <c r="J2766">
        <v>330.2</v>
      </c>
      <c r="K2766">
        <v>513.22900000000004</v>
      </c>
      <c r="L2766">
        <v>20.009899999999998</v>
      </c>
      <c r="M2766">
        <v>1230.0999999999999</v>
      </c>
      <c r="N2766">
        <v>16.399999999999999</v>
      </c>
    </row>
    <row r="2767" spans="1:14" x14ac:dyDescent="0.2">
      <c r="A2767" t="s">
        <v>111</v>
      </c>
      <c r="B2767" t="s">
        <v>66</v>
      </c>
      <c r="C2767">
        <v>86</v>
      </c>
      <c r="D2767">
        <v>330</v>
      </c>
      <c r="E2767">
        <v>336</v>
      </c>
      <c r="F2767" s="1">
        <f>(Tabla9[[#This Row],[Best]]-Tabla9[[#This Row],[Bks]])/Tabla9[[#This Row],[Bks]]*100</f>
        <v>1.8181818181818181</v>
      </c>
      <c r="G2767">
        <v>336</v>
      </c>
      <c r="H2767" s="1">
        <f>(Tabla9[[#This Row],[Avg]]-Tabla9[[#This Row],[Bks]])/Tabla9[[#This Row],[Bks]]*100</f>
        <v>1.8181818181818181</v>
      </c>
      <c r="I2767" s="1">
        <v>359</v>
      </c>
      <c r="J2767">
        <v>363.4</v>
      </c>
      <c r="K2767">
        <v>571.26</v>
      </c>
      <c r="L2767">
        <v>20.014599999999898</v>
      </c>
      <c r="M2767">
        <v>1115.5</v>
      </c>
      <c r="N2767">
        <v>10.9</v>
      </c>
    </row>
    <row r="2768" spans="1:14" x14ac:dyDescent="0.2">
      <c r="A2768" t="s">
        <v>111</v>
      </c>
      <c r="B2768" t="s">
        <v>66</v>
      </c>
      <c r="C2768">
        <v>87</v>
      </c>
      <c r="D2768">
        <v>257</v>
      </c>
      <c r="E2768">
        <v>267</v>
      </c>
      <c r="F2768" s="1">
        <f>(Tabla9[[#This Row],[Best]]-Tabla9[[#This Row],[Bks]])/Tabla9[[#This Row],[Bks]]*100</f>
        <v>3.8910505836575875</v>
      </c>
      <c r="G2768">
        <v>267</v>
      </c>
      <c r="H2768" s="1">
        <f>(Tabla9[[#This Row],[Avg]]-Tabla9[[#This Row],[Bks]])/Tabla9[[#This Row],[Bks]]*100</f>
        <v>3.8910505836575875</v>
      </c>
      <c r="I2768" s="1">
        <v>279</v>
      </c>
      <c r="J2768">
        <v>290.10000000000002</v>
      </c>
      <c r="K2768">
        <v>466.80500000000001</v>
      </c>
      <c r="L2768">
        <v>20.009599999999999</v>
      </c>
      <c r="M2768">
        <v>1195.8</v>
      </c>
      <c r="N2768">
        <v>9.5</v>
      </c>
    </row>
    <row r="2769" spans="1:14" x14ac:dyDescent="0.2">
      <c r="A2769" t="s">
        <v>111</v>
      </c>
      <c r="B2769" t="s">
        <v>66</v>
      </c>
      <c r="C2769">
        <v>88</v>
      </c>
      <c r="D2769">
        <v>294</v>
      </c>
      <c r="E2769">
        <v>305</v>
      </c>
      <c r="F2769" s="1">
        <f>(Tabla9[[#This Row],[Best]]-Tabla9[[#This Row],[Bks]])/Tabla9[[#This Row],[Bks]]*100</f>
        <v>3.7414965986394559</v>
      </c>
      <c r="G2769">
        <v>305</v>
      </c>
      <c r="H2769" s="1">
        <f>(Tabla9[[#This Row],[Avg]]-Tabla9[[#This Row],[Bks]])/Tabla9[[#This Row],[Bks]]*100</f>
        <v>3.7414965986394559</v>
      </c>
      <c r="I2769" s="1">
        <v>322</v>
      </c>
      <c r="J2769">
        <v>330.4</v>
      </c>
      <c r="K2769">
        <v>510.98</v>
      </c>
      <c r="L2769">
        <v>20.008400000000002</v>
      </c>
      <c r="M2769">
        <v>1181.2</v>
      </c>
      <c r="N2769">
        <v>13.1</v>
      </c>
    </row>
    <row r="2770" spans="1:14" x14ac:dyDescent="0.2">
      <c r="A2770" t="s">
        <v>111</v>
      </c>
      <c r="B2770" t="s">
        <v>66</v>
      </c>
      <c r="C2770">
        <v>89</v>
      </c>
      <c r="D2770">
        <v>285</v>
      </c>
      <c r="E2770">
        <v>289</v>
      </c>
      <c r="F2770" s="1">
        <f>(Tabla9[[#This Row],[Best]]-Tabla9[[#This Row],[Bks]])/Tabla9[[#This Row],[Bks]]*100</f>
        <v>1.4035087719298245</v>
      </c>
      <c r="G2770">
        <v>289</v>
      </c>
      <c r="H2770" s="1">
        <f>(Tabla9[[#This Row],[Avg]]-Tabla9[[#This Row],[Bks]])/Tabla9[[#This Row],[Bks]]*100</f>
        <v>1.4035087719298245</v>
      </c>
      <c r="I2770" s="1">
        <v>300</v>
      </c>
      <c r="J2770">
        <v>311.60000000000002</v>
      </c>
      <c r="K2770">
        <v>495.84899999999999</v>
      </c>
      <c r="L2770">
        <v>20.0107</v>
      </c>
      <c r="M2770">
        <v>1152</v>
      </c>
      <c r="N2770">
        <v>10</v>
      </c>
    </row>
    <row r="2771" spans="1:14" x14ac:dyDescent="0.2">
      <c r="A2771" t="s">
        <v>111</v>
      </c>
      <c r="B2771" t="s">
        <v>66</v>
      </c>
      <c r="C2771">
        <v>90</v>
      </c>
      <c r="D2771">
        <v>311</v>
      </c>
      <c r="E2771">
        <v>311</v>
      </c>
      <c r="F2771" s="1">
        <f>(Tabla9[[#This Row],[Best]]-Tabla9[[#This Row],[Bks]])/Tabla9[[#This Row],[Bks]]*100</f>
        <v>0</v>
      </c>
      <c r="G2771">
        <v>311</v>
      </c>
      <c r="H2771" s="1">
        <f>(Tabla9[[#This Row],[Avg]]-Tabla9[[#This Row],[Bks]])/Tabla9[[#This Row],[Bks]]*100</f>
        <v>0</v>
      </c>
      <c r="I2771" s="1">
        <v>337</v>
      </c>
      <c r="J2771">
        <v>342.3</v>
      </c>
      <c r="K2771">
        <v>544.36500000000001</v>
      </c>
      <c r="L2771">
        <v>20.008500000000002</v>
      </c>
      <c r="M2771">
        <v>1116.9000000000001</v>
      </c>
      <c r="N2771">
        <v>13.3</v>
      </c>
    </row>
    <row r="2772" spans="1:14" x14ac:dyDescent="0.2">
      <c r="A2772" t="s">
        <v>111</v>
      </c>
      <c r="B2772" t="s">
        <v>66</v>
      </c>
      <c r="C2772">
        <v>91</v>
      </c>
      <c r="D2772">
        <v>273</v>
      </c>
      <c r="E2772">
        <v>280</v>
      </c>
      <c r="F2772" s="1">
        <f>(Tabla9[[#This Row],[Best]]-Tabla9[[#This Row],[Bks]])/Tabla9[[#This Row],[Bks]]*100</f>
        <v>2.5641025641025639</v>
      </c>
      <c r="G2772">
        <v>280</v>
      </c>
      <c r="H2772" s="1">
        <f>(Tabla9[[#This Row],[Avg]]-Tabla9[[#This Row],[Bks]])/Tabla9[[#This Row],[Bks]]*100</f>
        <v>2.5641025641025639</v>
      </c>
      <c r="I2772" s="1">
        <v>296</v>
      </c>
      <c r="J2772">
        <v>305.5</v>
      </c>
      <c r="K2772">
        <v>486.858</v>
      </c>
      <c r="L2772">
        <v>20.010200000000001</v>
      </c>
      <c r="M2772">
        <v>1155</v>
      </c>
      <c r="N2772">
        <v>8.6</v>
      </c>
    </row>
    <row r="2773" spans="1:14" x14ac:dyDescent="0.2">
      <c r="A2773" t="s">
        <v>111</v>
      </c>
      <c r="B2773" t="s">
        <v>66</v>
      </c>
      <c r="C2773">
        <v>92</v>
      </c>
      <c r="D2773">
        <v>290</v>
      </c>
      <c r="E2773">
        <v>298</v>
      </c>
      <c r="F2773" s="1">
        <f>(Tabla9[[#This Row],[Best]]-Tabla9[[#This Row],[Bks]])/Tabla9[[#This Row],[Bks]]*100</f>
        <v>2.7586206896551726</v>
      </c>
      <c r="G2773">
        <v>298</v>
      </c>
      <c r="H2773" s="1">
        <f>(Tabla9[[#This Row],[Avg]]-Tabla9[[#This Row],[Bks]])/Tabla9[[#This Row],[Bks]]*100</f>
        <v>2.7586206896551726</v>
      </c>
      <c r="I2773" s="1">
        <v>318</v>
      </c>
      <c r="J2773">
        <v>325.8</v>
      </c>
      <c r="K2773">
        <v>514.399</v>
      </c>
      <c r="L2773">
        <v>20.010999999999999</v>
      </c>
      <c r="M2773">
        <v>1210.2</v>
      </c>
      <c r="N2773">
        <v>9.9</v>
      </c>
    </row>
    <row r="2774" spans="1:14" x14ac:dyDescent="0.2">
      <c r="A2774" t="s">
        <v>111</v>
      </c>
      <c r="B2774" t="s">
        <v>66</v>
      </c>
      <c r="C2774">
        <v>93</v>
      </c>
      <c r="D2774">
        <v>295</v>
      </c>
      <c r="E2774">
        <v>304</v>
      </c>
      <c r="F2774" s="1">
        <f>(Tabla9[[#This Row],[Best]]-Tabla9[[#This Row],[Bks]])/Tabla9[[#This Row],[Bks]]*100</f>
        <v>3.050847457627119</v>
      </c>
      <c r="G2774">
        <v>304</v>
      </c>
      <c r="H2774" s="1">
        <f>(Tabla9[[#This Row],[Avg]]-Tabla9[[#This Row],[Bks]])/Tabla9[[#This Row],[Bks]]*100</f>
        <v>3.050847457627119</v>
      </c>
      <c r="I2774" s="1">
        <v>327</v>
      </c>
      <c r="J2774">
        <v>331.9</v>
      </c>
      <c r="K2774">
        <v>541.80100000000004</v>
      </c>
      <c r="L2774">
        <v>20.0092</v>
      </c>
      <c r="M2774">
        <v>1068</v>
      </c>
      <c r="N2774">
        <v>12.7</v>
      </c>
    </row>
    <row r="2775" spans="1:14" x14ac:dyDescent="0.2">
      <c r="A2775" t="s">
        <v>111</v>
      </c>
      <c r="B2775" t="s">
        <v>66</v>
      </c>
      <c r="C2775">
        <v>94</v>
      </c>
      <c r="D2775">
        <v>303</v>
      </c>
      <c r="E2775">
        <v>308</v>
      </c>
      <c r="F2775" s="1">
        <f>(Tabla9[[#This Row],[Best]]-Tabla9[[#This Row],[Bks]])/Tabla9[[#This Row],[Bks]]*100</f>
        <v>1.6501650165016499</v>
      </c>
      <c r="G2775">
        <v>308</v>
      </c>
      <c r="H2775" s="1">
        <f>(Tabla9[[#This Row],[Avg]]-Tabla9[[#This Row],[Bks]])/Tabla9[[#This Row],[Bks]]*100</f>
        <v>1.6501650165016499</v>
      </c>
      <c r="I2775" s="1">
        <v>322</v>
      </c>
      <c r="J2775">
        <v>334.2</v>
      </c>
      <c r="K2775">
        <v>537.94499999999903</v>
      </c>
      <c r="L2775">
        <v>20.016500000000001</v>
      </c>
      <c r="M2775">
        <v>1139.3</v>
      </c>
      <c r="N2775">
        <v>9.3000000000000007</v>
      </c>
    </row>
    <row r="2776" spans="1:14" x14ac:dyDescent="0.2">
      <c r="A2776" t="s">
        <v>111</v>
      </c>
      <c r="B2776" t="s">
        <v>66</v>
      </c>
      <c r="C2776">
        <v>95</v>
      </c>
      <c r="D2776">
        <v>256</v>
      </c>
      <c r="E2776">
        <v>263</v>
      </c>
      <c r="F2776" s="1">
        <f>(Tabla9[[#This Row],[Best]]-Tabla9[[#This Row],[Bks]])/Tabla9[[#This Row],[Bks]]*100</f>
        <v>2.734375</v>
      </c>
      <c r="G2776">
        <v>263</v>
      </c>
      <c r="H2776" s="1">
        <f>(Tabla9[[#This Row],[Avg]]-Tabla9[[#This Row],[Bks]])/Tabla9[[#This Row],[Bks]]*100</f>
        <v>2.734375</v>
      </c>
      <c r="I2776" s="1">
        <v>273</v>
      </c>
      <c r="J2776">
        <v>282.7</v>
      </c>
      <c r="K2776">
        <v>447.02499999999998</v>
      </c>
      <c r="L2776">
        <v>20.017699999999898</v>
      </c>
      <c r="M2776">
        <v>1234.8</v>
      </c>
      <c r="N2776">
        <v>10.1</v>
      </c>
    </row>
    <row r="2777" spans="1:14" x14ac:dyDescent="0.2">
      <c r="A2777" t="s">
        <v>111</v>
      </c>
      <c r="B2777" t="s">
        <v>66</v>
      </c>
      <c r="C2777">
        <v>96</v>
      </c>
      <c r="D2777">
        <v>263</v>
      </c>
      <c r="E2777">
        <v>267</v>
      </c>
      <c r="F2777" s="1">
        <f>(Tabla9[[#This Row],[Best]]-Tabla9[[#This Row],[Bks]])/Tabla9[[#This Row],[Bks]]*100</f>
        <v>1.520912547528517</v>
      </c>
      <c r="G2777">
        <v>267</v>
      </c>
      <c r="H2777" s="1">
        <f>(Tabla9[[#This Row],[Avg]]-Tabla9[[#This Row],[Bks]])/Tabla9[[#This Row],[Bks]]*100</f>
        <v>1.520912547528517</v>
      </c>
      <c r="I2777" s="1">
        <v>291</v>
      </c>
      <c r="J2777">
        <v>297.39999999999998</v>
      </c>
      <c r="K2777">
        <v>488.137</v>
      </c>
      <c r="L2777">
        <v>20.019100000000002</v>
      </c>
      <c r="M2777">
        <v>1086.5999999999999</v>
      </c>
      <c r="N2777">
        <v>18</v>
      </c>
    </row>
    <row r="2778" spans="1:14" x14ac:dyDescent="0.2">
      <c r="A2778" t="s">
        <v>111</v>
      </c>
      <c r="B2778" t="s">
        <v>66</v>
      </c>
      <c r="C2778">
        <v>97</v>
      </c>
      <c r="D2778">
        <v>249</v>
      </c>
      <c r="E2778">
        <v>264</v>
      </c>
      <c r="F2778" s="1">
        <f>(Tabla9[[#This Row],[Best]]-Tabla9[[#This Row],[Bks]])/Tabla9[[#This Row],[Bks]]*100</f>
        <v>6.024096385542169</v>
      </c>
      <c r="G2778">
        <v>264</v>
      </c>
      <c r="H2778" s="1">
        <f>(Tabla9[[#This Row],[Avg]]-Tabla9[[#This Row],[Bks]])/Tabla9[[#This Row],[Bks]]*100</f>
        <v>6.024096385542169</v>
      </c>
      <c r="I2778" s="1">
        <v>273</v>
      </c>
      <c r="J2778">
        <v>281.3</v>
      </c>
      <c r="K2778">
        <v>449.37799999999999</v>
      </c>
      <c r="L2778">
        <v>20.012799999999999</v>
      </c>
      <c r="M2778">
        <v>1250.9000000000001</v>
      </c>
      <c r="N2778">
        <v>8.3000000000000007</v>
      </c>
    </row>
    <row r="2779" spans="1:14" x14ac:dyDescent="0.2">
      <c r="A2779" t="s">
        <v>111</v>
      </c>
      <c r="B2779" t="s">
        <v>66</v>
      </c>
      <c r="C2779">
        <v>98</v>
      </c>
      <c r="D2779">
        <v>289</v>
      </c>
      <c r="E2779">
        <v>296</v>
      </c>
      <c r="F2779" s="1">
        <f>(Tabla9[[#This Row],[Best]]-Tabla9[[#This Row],[Bks]])/Tabla9[[#This Row],[Bks]]*100</f>
        <v>2.422145328719723</v>
      </c>
      <c r="G2779">
        <v>296</v>
      </c>
      <c r="H2779" s="1">
        <f>(Tabla9[[#This Row],[Avg]]-Tabla9[[#This Row],[Bks]])/Tabla9[[#This Row],[Bks]]*100</f>
        <v>2.422145328719723</v>
      </c>
      <c r="I2779" s="1">
        <v>306</v>
      </c>
      <c r="J2779">
        <v>316.8</v>
      </c>
      <c r="K2779">
        <v>517.17399999999998</v>
      </c>
      <c r="L2779">
        <v>20.014900000000001</v>
      </c>
      <c r="M2779">
        <v>1204.9000000000001</v>
      </c>
      <c r="N2779">
        <v>9</v>
      </c>
    </row>
    <row r="2780" spans="1:14" x14ac:dyDescent="0.2">
      <c r="A2780" t="s">
        <v>111</v>
      </c>
      <c r="B2780" t="s">
        <v>66</v>
      </c>
      <c r="C2780">
        <v>99</v>
      </c>
      <c r="D2780">
        <v>265</v>
      </c>
      <c r="E2780">
        <v>273</v>
      </c>
      <c r="F2780" s="1">
        <f>(Tabla9[[#This Row],[Best]]-Tabla9[[#This Row],[Bks]])/Tabla9[[#This Row],[Bks]]*100</f>
        <v>3.0188679245283021</v>
      </c>
      <c r="G2780">
        <v>273</v>
      </c>
      <c r="H2780" s="1">
        <f>(Tabla9[[#This Row],[Avg]]-Tabla9[[#This Row],[Bks]])/Tabla9[[#This Row],[Bks]]*100</f>
        <v>3.0188679245283021</v>
      </c>
      <c r="I2780" s="1">
        <v>284</v>
      </c>
      <c r="J2780">
        <v>296.2</v>
      </c>
      <c r="K2780">
        <v>511.94099999999997</v>
      </c>
      <c r="L2780">
        <v>20.0075</v>
      </c>
      <c r="M2780">
        <v>1027.5</v>
      </c>
      <c r="N2780">
        <v>16.2</v>
      </c>
    </row>
    <row r="2781" spans="1:14" x14ac:dyDescent="0.2">
      <c r="A2781" t="s">
        <v>111</v>
      </c>
      <c r="B2781" t="s">
        <v>66</v>
      </c>
      <c r="C2781">
        <v>100</v>
      </c>
      <c r="D2781">
        <v>248</v>
      </c>
      <c r="E2781">
        <v>262</v>
      </c>
      <c r="F2781" s="1">
        <f>(Tabla9[[#This Row],[Best]]-Tabla9[[#This Row],[Bks]])/Tabla9[[#This Row],[Bks]]*100</f>
        <v>5.6451612903225801</v>
      </c>
      <c r="G2781">
        <v>262</v>
      </c>
      <c r="H2781" s="1">
        <f>(Tabla9[[#This Row],[Avg]]-Tabla9[[#This Row],[Bks]])/Tabla9[[#This Row],[Bks]]*100</f>
        <v>5.6451612903225801</v>
      </c>
      <c r="I2781" s="1">
        <v>273</v>
      </c>
      <c r="J2781">
        <v>283.39999999999998</v>
      </c>
      <c r="K2781">
        <v>435.231999999999</v>
      </c>
      <c r="L2781">
        <v>20.008099999999999</v>
      </c>
      <c r="M2781">
        <v>1248.2</v>
      </c>
      <c r="N2781">
        <v>6.3</v>
      </c>
    </row>
    <row r="2782" spans="1:14" x14ac:dyDescent="0.2">
      <c r="A2782" s="96" t="s">
        <v>111</v>
      </c>
      <c r="B2782" s="96" t="s">
        <v>67</v>
      </c>
      <c r="C2782" t="s">
        <v>5</v>
      </c>
      <c r="D2782">
        <v>2916</v>
      </c>
      <c r="E2782">
        <v>2991</v>
      </c>
      <c r="F2782" s="1">
        <f>(Tabla9[[#This Row],[Best]]-Tabla9[[#This Row],[Bks]])/Tabla9[[#This Row],[Bks]]*100</f>
        <v>2.57201646090535</v>
      </c>
      <c r="G2782">
        <v>2991</v>
      </c>
      <c r="H2782" s="1">
        <f>(Tabla9[[#This Row],[Avg]]-Tabla9[[#This Row],[Bks]])/Tabla9[[#This Row],[Bks]]*100</f>
        <v>2.57201646090535</v>
      </c>
      <c r="I2782" s="1">
        <v>3090</v>
      </c>
      <c r="J2782">
        <v>4367.585</v>
      </c>
      <c r="K2782">
        <v>2.8999999999999901E-2</v>
      </c>
      <c r="L2782">
        <v>20.006399999999999</v>
      </c>
      <c r="M2782">
        <v>1379.4</v>
      </c>
      <c r="N2782">
        <v>6.9</v>
      </c>
    </row>
    <row r="2783" spans="1:14" x14ac:dyDescent="0.2">
      <c r="A2783" s="96" t="s">
        <v>111</v>
      </c>
      <c r="B2783" s="96" t="s">
        <v>67</v>
      </c>
      <c r="C2783" t="s">
        <v>8</v>
      </c>
      <c r="D2783">
        <v>11087.21</v>
      </c>
      <c r="E2783">
        <v>11218.12</v>
      </c>
      <c r="F2783" s="1">
        <f>(Tabla9[[#This Row],[Best]]-Tabla9[[#This Row],[Bks]])/Tabla9[[#This Row],[Bks]]*100</f>
        <v>1.1807298680191112</v>
      </c>
      <c r="G2783">
        <v>11255.0379999999</v>
      </c>
      <c r="H2783" s="1">
        <f>(Tabla9[[#This Row],[Avg]]-Tabla9[[#This Row],[Bks]])/Tabla9[[#This Row],[Bks]]*100</f>
        <v>1.5137081375738468</v>
      </c>
      <c r="I2783" s="1">
        <v>12133.14</v>
      </c>
      <c r="J2783">
        <v>18390.151999999998</v>
      </c>
      <c r="K2783">
        <v>8.5999999999999993E-2</v>
      </c>
      <c r="L2783">
        <v>20.010999999999999</v>
      </c>
      <c r="M2783">
        <v>932.7</v>
      </c>
      <c r="N2783">
        <v>23.8</v>
      </c>
    </row>
    <row r="2784" spans="1:14" x14ac:dyDescent="0.2">
      <c r="A2784" s="96" t="s">
        <v>111</v>
      </c>
      <c r="B2784" s="96" t="s">
        <v>67</v>
      </c>
      <c r="C2784" t="s">
        <v>10</v>
      </c>
      <c r="D2784">
        <v>945.3184</v>
      </c>
      <c r="E2784">
        <v>950.74</v>
      </c>
      <c r="F2784" s="1">
        <f>(Tabla9[[#This Row],[Best]]-Tabla9[[#This Row],[Bks]])/Tabla9[[#This Row],[Bks]]*100</f>
        <v>0.57352104856945685</v>
      </c>
      <c r="G2784">
        <v>950.74</v>
      </c>
      <c r="H2784" s="1">
        <f>(Tabla9[[#This Row],[Avg]]-Tabla9[[#This Row],[Bks]])/Tabla9[[#This Row],[Bks]]*100</f>
        <v>0.57352104856945685</v>
      </c>
      <c r="I2784" s="1">
        <v>1030.99</v>
      </c>
      <c r="J2784">
        <v>1784.463</v>
      </c>
      <c r="K2784">
        <v>0.33700000000000002</v>
      </c>
      <c r="L2784">
        <v>20.011099999999999</v>
      </c>
      <c r="M2784">
        <v>575.5</v>
      </c>
      <c r="N2784">
        <v>32.299999999999997</v>
      </c>
    </row>
    <row r="2785" spans="1:14" x14ac:dyDescent="0.2">
      <c r="A2785" s="96" t="s">
        <v>111</v>
      </c>
      <c r="B2785" s="96" t="s">
        <v>67</v>
      </c>
      <c r="C2785" t="s">
        <v>7</v>
      </c>
      <c r="D2785">
        <v>628.51</v>
      </c>
      <c r="E2785">
        <v>639.78</v>
      </c>
      <c r="F2785" s="1">
        <f>(Tabla9[[#This Row],[Best]]-Tabla9[[#This Row],[Bks]])/Tabla9[[#This Row],[Bks]]*100</f>
        <v>1.7931297831378947</v>
      </c>
      <c r="G2785">
        <v>639.78</v>
      </c>
      <c r="H2785" s="1">
        <f>(Tabla9[[#This Row],[Avg]]-Tabla9[[#This Row],[Bks]])/Tabla9[[#This Row],[Bks]]*100</f>
        <v>1.7931297831378947</v>
      </c>
      <c r="I2785" s="1">
        <v>680.57</v>
      </c>
      <c r="J2785">
        <v>1038.6949999999999</v>
      </c>
      <c r="K2785">
        <v>8.5999999999999993E-2</v>
      </c>
      <c r="L2785">
        <v>20.009499999999999</v>
      </c>
      <c r="M2785">
        <v>1006.4</v>
      </c>
      <c r="N2785">
        <v>16.399999999999999</v>
      </c>
    </row>
    <row r="2786" spans="1:14" x14ac:dyDescent="0.2">
      <c r="A2786" s="96" t="s">
        <v>111</v>
      </c>
      <c r="B2786" s="96" t="s">
        <v>67</v>
      </c>
      <c r="C2786" t="s">
        <v>9</v>
      </c>
      <c r="D2786">
        <v>801.91</v>
      </c>
      <c r="E2786">
        <v>816.93</v>
      </c>
      <c r="F2786" s="1">
        <f>(Tabla9[[#This Row],[Best]]-Tabla9[[#This Row],[Bks]])/Tabla9[[#This Row],[Bks]]*100</f>
        <v>1.8730281453030868</v>
      </c>
      <c r="G2786">
        <v>818.73900000000003</v>
      </c>
      <c r="H2786" s="1">
        <f>(Tabla9[[#This Row],[Avg]]-Tabla9[[#This Row],[Bks]])/Tabla9[[#This Row],[Bks]]*100</f>
        <v>2.0986145577433959</v>
      </c>
      <c r="I2786" s="1">
        <v>872.61</v>
      </c>
      <c r="J2786">
        <v>1457.953</v>
      </c>
      <c r="K2786">
        <v>0.18099999999999999</v>
      </c>
      <c r="L2786">
        <v>20.014399999999998</v>
      </c>
      <c r="M2786">
        <v>722.6</v>
      </c>
      <c r="N2786">
        <v>27.4</v>
      </c>
    </row>
    <row r="2787" spans="1:14" x14ac:dyDescent="0.2">
      <c r="A2787" s="96" t="s">
        <v>111</v>
      </c>
      <c r="B2787" s="96" t="s">
        <v>67</v>
      </c>
      <c r="C2787" t="s">
        <v>4</v>
      </c>
      <c r="D2787">
        <v>1283</v>
      </c>
      <c r="E2787">
        <v>1302</v>
      </c>
      <c r="F2787" s="1">
        <f>(Tabla9[[#This Row],[Best]]-Tabla9[[#This Row],[Bks]])/Tabla9[[#This Row],[Bks]]*100</f>
        <v>1.4809041309431021</v>
      </c>
      <c r="G2787">
        <v>1302</v>
      </c>
      <c r="H2787" s="1">
        <f>(Tabla9[[#This Row],[Avg]]-Tabla9[[#This Row],[Bks]])/Tabla9[[#This Row],[Bks]]*100</f>
        <v>1.4809041309431021</v>
      </c>
      <c r="I2787" s="1">
        <v>1302</v>
      </c>
      <c r="J2787">
        <v>1833.9739999999999</v>
      </c>
      <c r="K2787">
        <v>2.1999999999999999E-2</v>
      </c>
      <c r="L2787">
        <v>20.007200000000001</v>
      </c>
      <c r="M2787">
        <v>1466.6</v>
      </c>
      <c r="N2787">
        <v>1.8</v>
      </c>
    </row>
    <row r="2788" spans="1:14" x14ac:dyDescent="0.2">
      <c r="A2788" s="96" t="s">
        <v>111</v>
      </c>
      <c r="B2788" s="96" t="s">
        <v>67</v>
      </c>
      <c r="C2788" t="s">
        <v>1</v>
      </c>
      <c r="D2788">
        <v>2760</v>
      </c>
      <c r="E2788">
        <v>2760</v>
      </c>
      <c r="F2788" s="1">
        <f>(Tabla9[[#This Row],[Best]]-Tabla9[[#This Row],[Bks]])/Tabla9[[#This Row],[Bks]]*100</f>
        <v>0</v>
      </c>
      <c r="G2788">
        <v>2875.5</v>
      </c>
      <c r="H2788" s="1">
        <f>(Tabla9[[#This Row],[Avg]]-Tabla9[[#This Row],[Bks]])/Tabla9[[#This Row],[Bks]]*100</f>
        <v>4.1847826086956523</v>
      </c>
      <c r="I2788" s="1">
        <v>2995</v>
      </c>
      <c r="J2788">
        <v>3854.8290000000002</v>
      </c>
      <c r="K2788">
        <v>0.01</v>
      </c>
      <c r="L2788">
        <v>20.004899999999999</v>
      </c>
      <c r="M2788">
        <v>1874.4</v>
      </c>
      <c r="N2788">
        <v>161.6</v>
      </c>
    </row>
    <row r="2789" spans="1:14" x14ac:dyDescent="0.2">
      <c r="A2789" s="96" t="s">
        <v>111</v>
      </c>
      <c r="B2789" s="96" t="s">
        <v>67</v>
      </c>
      <c r="C2789" t="s">
        <v>2</v>
      </c>
      <c r="D2789">
        <v>7788</v>
      </c>
      <c r="E2789">
        <v>8021</v>
      </c>
      <c r="F2789" s="1">
        <f>(Tabla9[[#This Row],[Best]]-Tabla9[[#This Row],[Bks]])/Tabla9[[#This Row],[Bks]]*100</f>
        <v>2.9917822290703646</v>
      </c>
      <c r="G2789">
        <v>8294.2000000000007</v>
      </c>
      <c r="H2789" s="1">
        <f>(Tabla9[[#This Row],[Avg]]-Tabla9[[#This Row],[Bks]])/Tabla9[[#This Row],[Bks]]*100</f>
        <v>6.4997431946584587</v>
      </c>
      <c r="I2789" s="1">
        <v>9067</v>
      </c>
      <c r="J2789">
        <v>11398.757</v>
      </c>
      <c r="K2789">
        <v>1.2E-2</v>
      </c>
      <c r="L2789">
        <v>20.003799999999998</v>
      </c>
      <c r="M2789">
        <v>1704.7</v>
      </c>
      <c r="N2789">
        <v>205.5</v>
      </c>
    </row>
    <row r="2790" spans="1:14" x14ac:dyDescent="0.2">
      <c r="A2790" s="96" t="s">
        <v>111</v>
      </c>
      <c r="B2790" s="96" t="s">
        <v>67</v>
      </c>
      <c r="C2790" t="s">
        <v>3</v>
      </c>
      <c r="D2790">
        <v>1806</v>
      </c>
      <c r="E2790">
        <v>1841</v>
      </c>
      <c r="F2790" s="1">
        <f>(Tabla9[[#This Row],[Best]]-Tabla9[[#This Row],[Bks]])/Tabla9[[#This Row],[Bks]]*100</f>
        <v>1.9379844961240309</v>
      </c>
      <c r="G2790">
        <v>1855.4</v>
      </c>
      <c r="H2790" s="1">
        <f>(Tabla9[[#This Row],[Avg]]-Tabla9[[#This Row],[Bks]])/Tabla9[[#This Row],[Bks]]*100</f>
        <v>2.735326688815066</v>
      </c>
      <c r="I2790" s="1">
        <v>1867</v>
      </c>
      <c r="J2790">
        <v>2550.8270000000002</v>
      </c>
      <c r="K2790">
        <v>0.02</v>
      </c>
      <c r="L2790">
        <v>20.005699999999901</v>
      </c>
      <c r="M2790">
        <v>1545.3</v>
      </c>
      <c r="N2790">
        <v>483.3</v>
      </c>
    </row>
    <row r="2791" spans="1:14" x14ac:dyDescent="0.2">
      <c r="A2791" s="96" t="s">
        <v>111</v>
      </c>
      <c r="B2791" s="96" t="s">
        <v>67</v>
      </c>
      <c r="C2791" t="s">
        <v>6</v>
      </c>
      <c r="D2791">
        <v>7282</v>
      </c>
      <c r="E2791">
        <v>7567</v>
      </c>
      <c r="F2791" s="1">
        <f>(Tabla9[[#This Row],[Best]]-Tabla9[[#This Row],[Bks]])/Tabla9[[#This Row],[Bks]]*100</f>
        <v>3.9137599560560288</v>
      </c>
      <c r="G2791">
        <v>7589.1</v>
      </c>
      <c r="H2791" s="1">
        <f>(Tabla9[[#This Row],[Avg]]-Tabla9[[#This Row],[Bks]])/Tabla9[[#This Row],[Bks]]*100</f>
        <v>4.2172480087887996</v>
      </c>
      <c r="I2791" s="1">
        <v>8132</v>
      </c>
      <c r="J2791">
        <v>12576.972</v>
      </c>
      <c r="K2791">
        <v>7.4999999999999997E-2</v>
      </c>
      <c r="L2791">
        <v>20.012</v>
      </c>
      <c r="M2791">
        <v>948.9</v>
      </c>
      <c r="N2791">
        <v>265.2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L18" sqref="L18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75" t="s">
        <v>57</v>
      </c>
      <c r="B1" s="75" t="s">
        <v>58</v>
      </c>
      <c r="C1" s="75" t="s">
        <v>59</v>
      </c>
      <c r="D1" s="75" t="s">
        <v>60</v>
      </c>
      <c r="E1" s="75" t="s">
        <v>26</v>
      </c>
    </row>
    <row r="2" spans="1:10" x14ac:dyDescent="0.2">
      <c r="A2" s="2" t="s">
        <v>1</v>
      </c>
      <c r="B2" s="2" t="s">
        <v>36</v>
      </c>
      <c r="C2" s="2" t="s">
        <v>17</v>
      </c>
      <c r="D2" s="2">
        <v>2760</v>
      </c>
      <c r="E2" s="2">
        <v>0.03</v>
      </c>
      <c r="H2" s="73" t="s">
        <v>70</v>
      </c>
      <c r="I2" t="s">
        <v>80</v>
      </c>
      <c r="J2" t="s">
        <v>72</v>
      </c>
    </row>
    <row r="3" spans="1:10" x14ac:dyDescent="0.2">
      <c r="A3" s="2" t="s">
        <v>1</v>
      </c>
      <c r="B3" s="2" t="s">
        <v>36</v>
      </c>
      <c r="C3" s="2" t="s">
        <v>18</v>
      </c>
      <c r="D3" s="2">
        <v>3000</v>
      </c>
      <c r="E3" s="2">
        <v>0.03</v>
      </c>
      <c r="H3" s="26" t="s">
        <v>39</v>
      </c>
    </row>
    <row r="4" spans="1:10" x14ac:dyDescent="0.2">
      <c r="A4" s="2" t="s">
        <v>1</v>
      </c>
      <c r="B4" s="2" t="s">
        <v>36</v>
      </c>
      <c r="C4" s="2" t="s">
        <v>19</v>
      </c>
      <c r="D4" s="2">
        <v>2760</v>
      </c>
      <c r="E4" s="2">
        <v>0.05</v>
      </c>
      <c r="H4" s="74" t="s">
        <v>17</v>
      </c>
      <c r="I4">
        <v>13908.57</v>
      </c>
      <c r="J4">
        <v>214.48010000000005</v>
      </c>
    </row>
    <row r="5" spans="1:10" x14ac:dyDescent="0.2">
      <c r="A5" s="2" t="s">
        <v>1</v>
      </c>
      <c r="B5" s="2" t="s">
        <v>36</v>
      </c>
      <c r="C5" s="2" t="s">
        <v>20</v>
      </c>
      <c r="D5" s="2">
        <v>2760</v>
      </c>
      <c r="E5" s="2">
        <v>0.04</v>
      </c>
      <c r="H5" s="74" t="s">
        <v>18</v>
      </c>
      <c r="I5">
        <v>13928.34</v>
      </c>
      <c r="J5">
        <v>228.19889999999998</v>
      </c>
    </row>
    <row r="6" spans="1:10" x14ac:dyDescent="0.2">
      <c r="A6" s="2" t="s">
        <v>2</v>
      </c>
      <c r="B6" s="2" t="s">
        <v>36</v>
      </c>
      <c r="C6" s="2" t="s">
        <v>17</v>
      </c>
      <c r="D6" s="2">
        <v>7956</v>
      </c>
      <c r="E6" s="2">
        <v>0.05</v>
      </c>
      <c r="H6" s="74" t="s">
        <v>19</v>
      </c>
      <c r="I6">
        <v>13892.4</v>
      </c>
      <c r="J6">
        <v>424.6665999999999</v>
      </c>
    </row>
    <row r="7" spans="1:10" x14ac:dyDescent="0.2">
      <c r="A7" s="2" t="s">
        <v>2</v>
      </c>
      <c r="B7" s="2" t="s">
        <v>36</v>
      </c>
      <c r="C7" s="2" t="s">
        <v>18</v>
      </c>
      <c r="D7" s="2">
        <v>8541</v>
      </c>
      <c r="E7" s="2">
        <v>0.06</v>
      </c>
      <c r="H7" s="74" t="s">
        <v>20</v>
      </c>
      <c r="I7">
        <v>13882.74</v>
      </c>
      <c r="J7">
        <v>375.47180000000003</v>
      </c>
    </row>
    <row r="8" spans="1:10" x14ac:dyDescent="0.2">
      <c r="A8" s="2" t="s">
        <v>2</v>
      </c>
      <c r="B8" s="2" t="s">
        <v>36</v>
      </c>
      <c r="C8" s="2" t="s">
        <v>19</v>
      </c>
      <c r="D8" s="2">
        <v>7962</v>
      </c>
      <c r="E8" s="2">
        <v>0.06</v>
      </c>
      <c r="H8" s="26" t="s">
        <v>38</v>
      </c>
    </row>
    <row r="9" spans="1:10" x14ac:dyDescent="0.2">
      <c r="A9" s="2" t="s">
        <v>2</v>
      </c>
      <c r="B9" s="2" t="s">
        <v>36</v>
      </c>
      <c r="C9" s="2" t="s">
        <v>20</v>
      </c>
      <c r="D9" s="2">
        <v>7962</v>
      </c>
      <c r="E9" s="2">
        <v>0.05</v>
      </c>
      <c r="H9" s="74" t="s">
        <v>17</v>
      </c>
      <c r="I9">
        <v>3551.98</v>
      </c>
      <c r="J9">
        <v>22.908000000000001</v>
      </c>
    </row>
    <row r="10" spans="1:10" x14ac:dyDescent="0.2">
      <c r="A10" s="2" t="s">
        <v>3</v>
      </c>
      <c r="B10" s="2" t="s">
        <v>36</v>
      </c>
      <c r="C10" s="2" t="s">
        <v>17</v>
      </c>
      <c r="D10" s="2">
        <v>1818</v>
      </c>
      <c r="E10" s="2">
        <v>0.09</v>
      </c>
      <c r="H10" s="74" t="s">
        <v>18</v>
      </c>
      <c r="I10">
        <v>3557.01</v>
      </c>
      <c r="J10">
        <v>25.132899999999999</v>
      </c>
    </row>
    <row r="11" spans="1:10" x14ac:dyDescent="0.2">
      <c r="A11" s="2" t="s">
        <v>3</v>
      </c>
      <c r="B11" s="2" t="s">
        <v>36</v>
      </c>
      <c r="C11" s="2" t="s">
        <v>18</v>
      </c>
      <c r="D11" s="2">
        <v>1941</v>
      </c>
      <c r="E11" s="2">
        <v>0.05</v>
      </c>
      <c r="H11" s="74" t="s">
        <v>19</v>
      </c>
      <c r="I11">
        <v>3544.75</v>
      </c>
      <c r="J11">
        <v>45.701899999999995</v>
      </c>
    </row>
    <row r="12" spans="1:10" x14ac:dyDescent="0.2">
      <c r="A12" s="2" t="s">
        <v>3</v>
      </c>
      <c r="B12" s="2" t="s">
        <v>36</v>
      </c>
      <c r="C12" s="2" t="s">
        <v>19</v>
      </c>
      <c r="D12" s="2">
        <v>1818</v>
      </c>
      <c r="E12" s="2">
        <v>0.12</v>
      </c>
      <c r="H12" s="74" t="s">
        <v>20</v>
      </c>
      <c r="I12">
        <v>3544.88</v>
      </c>
      <c r="J12">
        <v>40.7423</v>
      </c>
    </row>
    <row r="13" spans="1:10" x14ac:dyDescent="0.2">
      <c r="A13" s="2" t="s">
        <v>3</v>
      </c>
      <c r="B13" s="2" t="s">
        <v>36</v>
      </c>
      <c r="C13" s="2" t="s">
        <v>20</v>
      </c>
      <c r="D13" s="2">
        <v>1853</v>
      </c>
      <c r="E13" s="2">
        <v>0.08</v>
      </c>
      <c r="H13" s="26" t="s">
        <v>37</v>
      </c>
    </row>
    <row r="14" spans="1:10" x14ac:dyDescent="0.2">
      <c r="A14" s="2" t="s">
        <v>4</v>
      </c>
      <c r="B14" s="2" t="s">
        <v>36</v>
      </c>
      <c r="C14" s="2" t="s">
        <v>17</v>
      </c>
      <c r="D14" s="2">
        <v>1326</v>
      </c>
      <c r="E14" s="2">
        <v>0.05</v>
      </c>
      <c r="H14" s="74" t="s">
        <v>17</v>
      </c>
      <c r="I14">
        <v>289.93</v>
      </c>
      <c r="J14">
        <v>0.21970000000000006</v>
      </c>
    </row>
    <row r="15" spans="1:10" x14ac:dyDescent="0.2">
      <c r="A15" s="2" t="s">
        <v>4</v>
      </c>
      <c r="B15" s="2" t="s">
        <v>36</v>
      </c>
      <c r="C15" s="2" t="s">
        <v>18</v>
      </c>
      <c r="D15" s="2">
        <v>1326</v>
      </c>
      <c r="E15" s="2">
        <v>7.0000000000000007E-2</v>
      </c>
      <c r="H15" s="74" t="s">
        <v>18</v>
      </c>
      <c r="I15">
        <v>295</v>
      </c>
      <c r="J15">
        <v>0.21070000000000003</v>
      </c>
    </row>
    <row r="16" spans="1:10" x14ac:dyDescent="0.2">
      <c r="A16" s="2" t="s">
        <v>4</v>
      </c>
      <c r="B16" s="2" t="s">
        <v>36</v>
      </c>
      <c r="C16" s="2" t="s">
        <v>19</v>
      </c>
      <c r="D16" s="2">
        <v>1326</v>
      </c>
      <c r="E16" s="2">
        <v>0.09</v>
      </c>
      <c r="H16" s="74" t="s">
        <v>19</v>
      </c>
      <c r="I16">
        <v>289.33999999999997</v>
      </c>
      <c r="J16">
        <v>0.34529999999999977</v>
      </c>
    </row>
    <row r="17" spans="1:10" x14ac:dyDescent="0.2">
      <c r="A17" s="2" t="s">
        <v>4</v>
      </c>
      <c r="B17" s="2" t="s">
        <v>36</v>
      </c>
      <c r="C17" s="2" t="s">
        <v>20</v>
      </c>
      <c r="D17" s="2">
        <v>1326</v>
      </c>
      <c r="E17" s="2">
        <v>0.11</v>
      </c>
      <c r="H17" s="74" t="s">
        <v>20</v>
      </c>
      <c r="I17">
        <v>289.39</v>
      </c>
      <c r="J17">
        <v>0.33570000000000016</v>
      </c>
    </row>
    <row r="18" spans="1:10" x14ac:dyDescent="0.2">
      <c r="A18" s="2" t="s">
        <v>5</v>
      </c>
      <c r="B18" s="2" t="s">
        <v>36</v>
      </c>
      <c r="C18" s="2" t="s">
        <v>17</v>
      </c>
      <c r="D18" s="2">
        <v>2978</v>
      </c>
      <c r="E18" s="2">
        <v>7.0000000000000007E-2</v>
      </c>
      <c r="H18" s="26" t="s">
        <v>36</v>
      </c>
    </row>
    <row r="19" spans="1:10" x14ac:dyDescent="0.2">
      <c r="A19" s="2" t="s">
        <v>5</v>
      </c>
      <c r="B19" s="2" t="s">
        <v>36</v>
      </c>
      <c r="C19" s="2" t="s">
        <v>18</v>
      </c>
      <c r="D19" s="2">
        <v>2978</v>
      </c>
      <c r="E19" s="2">
        <v>0.09</v>
      </c>
      <c r="H19" s="74" t="s">
        <v>17</v>
      </c>
      <c r="I19">
        <v>3823.3199999999997</v>
      </c>
      <c r="J19">
        <v>0.251</v>
      </c>
    </row>
    <row r="20" spans="1:10" x14ac:dyDescent="0.2">
      <c r="A20" s="2" t="s">
        <v>5</v>
      </c>
      <c r="B20" s="2" t="s">
        <v>36</v>
      </c>
      <c r="C20" s="2" t="s">
        <v>19</v>
      </c>
      <c r="D20" s="2">
        <v>2940</v>
      </c>
      <c r="E20" s="2">
        <v>0.14000000000000001</v>
      </c>
      <c r="H20" s="74" t="s">
        <v>18</v>
      </c>
      <c r="I20">
        <v>3955.35</v>
      </c>
      <c r="J20">
        <v>0.32300000000000006</v>
      </c>
    </row>
    <row r="21" spans="1:10" x14ac:dyDescent="0.2">
      <c r="A21" s="2" t="s">
        <v>5</v>
      </c>
      <c r="B21" s="2" t="s">
        <v>36</v>
      </c>
      <c r="C21" s="2" t="s">
        <v>20</v>
      </c>
      <c r="D21" s="2">
        <v>2962</v>
      </c>
      <c r="E21" s="2">
        <v>0.15</v>
      </c>
      <c r="H21" s="74" t="s">
        <v>19</v>
      </c>
      <c r="I21">
        <v>3819.614</v>
      </c>
      <c r="J21">
        <v>0.38200000000000001</v>
      </c>
    </row>
    <row r="22" spans="1:10" x14ac:dyDescent="0.2">
      <c r="A22" s="2" t="s">
        <v>6</v>
      </c>
      <c r="B22" s="2" t="s">
        <v>36</v>
      </c>
      <c r="C22" s="2" t="s">
        <v>17</v>
      </c>
      <c r="D22" s="2">
        <v>7692</v>
      </c>
      <c r="E22" s="2">
        <v>0.22</v>
      </c>
      <c r="H22" s="74" t="s">
        <v>20</v>
      </c>
      <c r="I22">
        <v>3838.2300000000005</v>
      </c>
      <c r="J22">
        <v>0.46100000000000002</v>
      </c>
    </row>
    <row r="23" spans="1:10" x14ac:dyDescent="0.2">
      <c r="A23" s="2" t="s">
        <v>6</v>
      </c>
      <c r="B23" s="2" t="s">
        <v>36</v>
      </c>
      <c r="C23" s="2" t="s">
        <v>18</v>
      </c>
      <c r="D23" s="2">
        <v>7817</v>
      </c>
      <c r="E23" s="2">
        <v>0.67</v>
      </c>
      <c r="H23" s="26" t="s">
        <v>69</v>
      </c>
      <c r="I23">
        <v>5848.2243064516133</v>
      </c>
      <c r="J23">
        <v>111.17383870967733</v>
      </c>
    </row>
    <row r="24" spans="1:10" x14ac:dyDescent="0.2">
      <c r="A24" s="2" t="s">
        <v>6</v>
      </c>
      <c r="B24" s="2" t="s">
        <v>36</v>
      </c>
      <c r="C24" s="2" t="s">
        <v>19</v>
      </c>
      <c r="D24" s="2">
        <v>7692</v>
      </c>
      <c r="E24" s="2">
        <v>0.37</v>
      </c>
    </row>
    <row r="25" spans="1:10" x14ac:dyDescent="0.2">
      <c r="A25" s="2" t="s">
        <v>6</v>
      </c>
      <c r="B25" s="2" t="s">
        <v>36</v>
      </c>
      <c r="C25" s="2" t="s">
        <v>20</v>
      </c>
      <c r="D25" s="2">
        <v>7630</v>
      </c>
      <c r="E25" s="2">
        <v>0.31</v>
      </c>
    </row>
    <row r="26" spans="1:10" x14ac:dyDescent="0.2">
      <c r="A26" s="2" t="s">
        <v>7</v>
      </c>
      <c r="B26" s="2" t="s">
        <v>36</v>
      </c>
      <c r="C26" s="2" t="s">
        <v>17</v>
      </c>
      <c r="D26" s="2">
        <v>648.71</v>
      </c>
      <c r="E26" s="2">
        <v>0.28000000000000003</v>
      </c>
    </row>
    <row r="27" spans="1:10" x14ac:dyDescent="0.2">
      <c r="A27" s="2" t="s">
        <v>7</v>
      </c>
      <c r="B27" s="2" t="s">
        <v>36</v>
      </c>
      <c r="C27" s="2" t="s">
        <v>18</v>
      </c>
      <c r="D27" s="2">
        <v>651.89</v>
      </c>
      <c r="E27" s="2">
        <v>0.24</v>
      </c>
    </row>
    <row r="28" spans="1:10" x14ac:dyDescent="0.2">
      <c r="A28" s="2" t="s">
        <v>7</v>
      </c>
      <c r="B28" s="2" t="s">
        <v>36</v>
      </c>
      <c r="C28" s="2" t="s">
        <v>19</v>
      </c>
      <c r="D28" s="2">
        <v>648.71</v>
      </c>
      <c r="E28" s="2">
        <v>0.43</v>
      </c>
    </row>
    <row r="29" spans="1:10" x14ac:dyDescent="0.2">
      <c r="A29" s="2" t="s">
        <v>7</v>
      </c>
      <c r="B29" s="2" t="s">
        <v>36</v>
      </c>
      <c r="C29" s="2" t="s">
        <v>20</v>
      </c>
      <c r="D29" s="2">
        <v>640.20000000000005</v>
      </c>
      <c r="E29" s="2">
        <v>0.4</v>
      </c>
    </row>
    <row r="30" spans="1:10" x14ac:dyDescent="0.2">
      <c r="A30" s="2" t="s">
        <v>8</v>
      </c>
      <c r="B30" s="2" t="s">
        <v>36</v>
      </c>
      <c r="C30" s="2" t="s">
        <v>17</v>
      </c>
      <c r="D30" s="2">
        <v>11230.49</v>
      </c>
      <c r="E30" s="2">
        <v>0.26</v>
      </c>
    </row>
    <row r="31" spans="1:10" x14ac:dyDescent="0.2">
      <c r="A31" s="2" t="s">
        <v>8</v>
      </c>
      <c r="B31" s="2" t="s">
        <v>36</v>
      </c>
      <c r="C31" s="2" t="s">
        <v>18</v>
      </c>
      <c r="D31" s="2">
        <v>11455.74</v>
      </c>
      <c r="E31" s="2">
        <v>0.28000000000000003</v>
      </c>
    </row>
    <row r="32" spans="1:10" x14ac:dyDescent="0.2">
      <c r="A32" s="2" t="s">
        <v>8</v>
      </c>
      <c r="B32" s="2" t="s">
        <v>36</v>
      </c>
      <c r="C32" s="2" t="s">
        <v>19</v>
      </c>
      <c r="D32" s="2">
        <v>11225.77</v>
      </c>
      <c r="E32" s="2">
        <v>0.39</v>
      </c>
    </row>
    <row r="33" spans="1:5" x14ac:dyDescent="0.2">
      <c r="A33" s="2" t="s">
        <v>8</v>
      </c>
      <c r="B33" s="2" t="s">
        <v>36</v>
      </c>
      <c r="C33" s="2" t="s">
        <v>20</v>
      </c>
      <c r="D33" s="2">
        <v>11427.66</v>
      </c>
      <c r="E33" s="2">
        <v>0.62</v>
      </c>
    </row>
    <row r="34" spans="1:5" x14ac:dyDescent="0.2">
      <c r="A34" s="2" t="s">
        <v>9</v>
      </c>
      <c r="B34" s="2" t="s">
        <v>36</v>
      </c>
      <c r="C34" s="2" t="s">
        <v>17</v>
      </c>
      <c r="D34" s="2">
        <v>847.99</v>
      </c>
      <c r="E34" s="2">
        <v>0.46</v>
      </c>
    </row>
    <row r="35" spans="1:5" x14ac:dyDescent="0.2">
      <c r="A35" s="2" t="s">
        <v>9</v>
      </c>
      <c r="B35" s="2" t="s">
        <v>36</v>
      </c>
      <c r="C35" s="2" t="s">
        <v>18</v>
      </c>
      <c r="D35" s="2">
        <v>852.73</v>
      </c>
      <c r="E35" s="2">
        <v>0.71</v>
      </c>
    </row>
    <row r="36" spans="1:5" x14ac:dyDescent="0.2">
      <c r="A36" s="2" t="s">
        <v>9</v>
      </c>
      <c r="B36" s="2" t="s">
        <v>36</v>
      </c>
      <c r="C36" s="2" t="s">
        <v>19</v>
      </c>
      <c r="D36" s="2">
        <v>847.65</v>
      </c>
      <c r="E36" s="2">
        <v>0.57999999999999996</v>
      </c>
    </row>
    <row r="37" spans="1:5" x14ac:dyDescent="0.2">
      <c r="A37" s="2" t="s">
        <v>9</v>
      </c>
      <c r="B37" s="2" t="s">
        <v>36</v>
      </c>
      <c r="C37" s="2" t="s">
        <v>20</v>
      </c>
      <c r="D37" s="2">
        <v>822.46</v>
      </c>
      <c r="E37" s="2">
        <v>0.89</v>
      </c>
    </row>
    <row r="38" spans="1:5" x14ac:dyDescent="0.2">
      <c r="A38" s="2" t="s">
        <v>10</v>
      </c>
      <c r="B38" s="2" t="s">
        <v>36</v>
      </c>
      <c r="C38" s="2" t="s">
        <v>17</v>
      </c>
      <c r="D38" s="2">
        <v>976.01</v>
      </c>
      <c r="E38" s="2">
        <v>1</v>
      </c>
    </row>
    <row r="39" spans="1:5" x14ac:dyDescent="0.2">
      <c r="A39" s="2" t="s">
        <v>10</v>
      </c>
      <c r="B39" s="2" t="s">
        <v>36</v>
      </c>
      <c r="C39" s="2" t="s">
        <v>18</v>
      </c>
      <c r="D39" s="2">
        <v>990.14</v>
      </c>
      <c r="E39" s="2">
        <v>1.03</v>
      </c>
    </row>
    <row r="40" spans="1:5" x14ac:dyDescent="0.2">
      <c r="A40" s="2" t="s">
        <v>10</v>
      </c>
      <c r="B40" s="2" t="s">
        <v>36</v>
      </c>
      <c r="C40" s="2" t="s">
        <v>19</v>
      </c>
      <c r="D40" s="2">
        <v>976.01</v>
      </c>
      <c r="E40" s="2">
        <v>1.59</v>
      </c>
    </row>
    <row r="41" spans="1:5" x14ac:dyDescent="0.2">
      <c r="A41" s="2" t="s">
        <v>10</v>
      </c>
      <c r="B41" s="2" t="s">
        <v>36</v>
      </c>
      <c r="C41" s="2" t="s">
        <v>20</v>
      </c>
      <c r="D41" s="2">
        <v>998.98</v>
      </c>
      <c r="E41" s="2">
        <v>1.96</v>
      </c>
    </row>
    <row r="42" spans="1:5" x14ac:dyDescent="0.2">
      <c r="A42" s="2">
        <v>1</v>
      </c>
      <c r="B42" s="2" t="s">
        <v>37</v>
      </c>
      <c r="C42" s="2" t="s">
        <v>17</v>
      </c>
      <c r="D42" s="2">
        <v>302</v>
      </c>
      <c r="E42" s="2">
        <v>0.27</v>
      </c>
    </row>
    <row r="43" spans="1:5" x14ac:dyDescent="0.2">
      <c r="A43" s="2">
        <v>1</v>
      </c>
      <c r="B43" s="2" t="s">
        <v>37</v>
      </c>
      <c r="C43" s="2" t="s">
        <v>18</v>
      </c>
      <c r="D43" s="2">
        <v>333</v>
      </c>
      <c r="E43" s="2">
        <v>0.19</v>
      </c>
    </row>
    <row r="44" spans="1:5" x14ac:dyDescent="0.2">
      <c r="A44" s="2">
        <v>1</v>
      </c>
      <c r="B44" s="2" t="s">
        <v>37</v>
      </c>
      <c r="C44" s="2" t="s">
        <v>19</v>
      </c>
      <c r="D44" s="2">
        <v>302</v>
      </c>
      <c r="E44" s="2">
        <v>0.39</v>
      </c>
    </row>
    <row r="45" spans="1:5" x14ac:dyDescent="0.2">
      <c r="A45" s="2">
        <v>1</v>
      </c>
      <c r="B45" s="2" t="s">
        <v>37</v>
      </c>
      <c r="C45" s="2" t="s">
        <v>20</v>
      </c>
      <c r="D45" s="2">
        <v>319</v>
      </c>
      <c r="E45" s="2">
        <v>0.26</v>
      </c>
    </row>
    <row r="46" spans="1:5" x14ac:dyDescent="0.2">
      <c r="A46" s="2">
        <v>2</v>
      </c>
      <c r="B46" s="2" t="s">
        <v>37</v>
      </c>
      <c r="C46" s="2" t="s">
        <v>17</v>
      </c>
      <c r="D46" s="2">
        <v>282</v>
      </c>
      <c r="E46" s="2">
        <v>0.18</v>
      </c>
    </row>
    <row r="47" spans="1:5" x14ac:dyDescent="0.2">
      <c r="A47" s="2">
        <v>2</v>
      </c>
      <c r="B47" s="2" t="s">
        <v>37</v>
      </c>
      <c r="C47" s="2" t="s">
        <v>18</v>
      </c>
      <c r="D47" s="2">
        <v>282</v>
      </c>
      <c r="E47" s="2">
        <v>0.26</v>
      </c>
    </row>
    <row r="48" spans="1:5" x14ac:dyDescent="0.2">
      <c r="A48" s="2">
        <v>2</v>
      </c>
      <c r="B48" s="2" t="s">
        <v>37</v>
      </c>
      <c r="C48" s="2" t="s">
        <v>19</v>
      </c>
      <c r="D48" s="2">
        <v>282</v>
      </c>
      <c r="E48" s="2">
        <v>0.28999999999999998</v>
      </c>
    </row>
    <row r="49" spans="1:5" x14ac:dyDescent="0.2">
      <c r="A49" s="2">
        <v>2</v>
      </c>
      <c r="B49" s="2" t="s">
        <v>37</v>
      </c>
      <c r="C49" s="2" t="s">
        <v>20</v>
      </c>
      <c r="D49" s="2">
        <v>276</v>
      </c>
      <c r="E49" s="2">
        <v>0.37</v>
      </c>
    </row>
    <row r="50" spans="1:5" x14ac:dyDescent="0.2">
      <c r="A50" s="2">
        <v>3</v>
      </c>
      <c r="B50" s="2" t="s">
        <v>37</v>
      </c>
      <c r="C50" s="2" t="s">
        <v>17</v>
      </c>
      <c r="D50" s="2">
        <v>295</v>
      </c>
      <c r="E50" s="2">
        <v>0.21</v>
      </c>
    </row>
    <row r="51" spans="1:5" x14ac:dyDescent="0.2">
      <c r="A51" s="2">
        <v>3</v>
      </c>
      <c r="B51" s="2" t="s">
        <v>37</v>
      </c>
      <c r="C51" s="2" t="s">
        <v>18</v>
      </c>
      <c r="D51" s="2">
        <v>296</v>
      </c>
      <c r="E51" s="2">
        <v>0.33</v>
      </c>
    </row>
    <row r="52" spans="1:5" x14ac:dyDescent="0.2">
      <c r="A52" s="2">
        <v>3</v>
      </c>
      <c r="B52" s="2" t="s">
        <v>37</v>
      </c>
      <c r="C52" s="2" t="s">
        <v>19</v>
      </c>
      <c r="D52" s="2">
        <v>295</v>
      </c>
      <c r="E52" s="2">
        <v>0.32</v>
      </c>
    </row>
    <row r="53" spans="1:5" x14ac:dyDescent="0.2">
      <c r="A53" s="2">
        <v>3</v>
      </c>
      <c r="B53" s="2" t="s">
        <v>37</v>
      </c>
      <c r="C53" s="2" t="s">
        <v>20</v>
      </c>
      <c r="D53" s="2">
        <v>297</v>
      </c>
      <c r="E53" s="2">
        <v>0.54</v>
      </c>
    </row>
    <row r="54" spans="1:5" x14ac:dyDescent="0.2">
      <c r="A54" s="2">
        <v>4</v>
      </c>
      <c r="B54" s="2" t="s">
        <v>37</v>
      </c>
      <c r="C54" s="2" t="s">
        <v>17</v>
      </c>
      <c r="D54" s="2">
        <v>289</v>
      </c>
      <c r="E54" s="2">
        <v>0.26</v>
      </c>
    </row>
    <row r="55" spans="1:5" x14ac:dyDescent="0.2">
      <c r="A55" s="2">
        <v>4</v>
      </c>
      <c r="B55" s="2" t="s">
        <v>37</v>
      </c>
      <c r="C55" s="2" t="s">
        <v>18</v>
      </c>
      <c r="D55" s="2">
        <v>297</v>
      </c>
      <c r="E55" s="2">
        <v>0.11</v>
      </c>
    </row>
    <row r="56" spans="1:5" x14ac:dyDescent="0.2">
      <c r="A56" s="2">
        <v>4</v>
      </c>
      <c r="B56" s="2" t="s">
        <v>37</v>
      </c>
      <c r="C56" s="2" t="s">
        <v>19</v>
      </c>
      <c r="D56" s="2">
        <v>284</v>
      </c>
      <c r="E56" s="2">
        <v>0.53</v>
      </c>
    </row>
    <row r="57" spans="1:5" x14ac:dyDescent="0.2">
      <c r="A57" s="2">
        <v>4</v>
      </c>
      <c r="B57" s="2" t="s">
        <v>37</v>
      </c>
      <c r="C57" s="2" t="s">
        <v>20</v>
      </c>
      <c r="D57" s="2">
        <v>289</v>
      </c>
      <c r="E57" s="2">
        <v>0.3</v>
      </c>
    </row>
    <row r="58" spans="1:5" x14ac:dyDescent="0.2">
      <c r="A58" s="2">
        <v>5</v>
      </c>
      <c r="B58" s="2" t="s">
        <v>37</v>
      </c>
      <c r="C58" s="2" t="s">
        <v>17</v>
      </c>
      <c r="D58" s="2">
        <v>286</v>
      </c>
      <c r="E58" s="2">
        <v>0.34</v>
      </c>
    </row>
    <row r="59" spans="1:5" x14ac:dyDescent="0.2">
      <c r="A59" s="2">
        <v>5</v>
      </c>
      <c r="B59" s="2" t="s">
        <v>37</v>
      </c>
      <c r="C59" s="2" t="s">
        <v>18</v>
      </c>
      <c r="D59" s="2">
        <v>297</v>
      </c>
      <c r="E59" s="2">
        <v>0.25</v>
      </c>
    </row>
    <row r="60" spans="1:5" x14ac:dyDescent="0.2">
      <c r="A60" s="2">
        <v>5</v>
      </c>
      <c r="B60" s="2" t="s">
        <v>37</v>
      </c>
      <c r="C60" s="2" t="s">
        <v>19</v>
      </c>
      <c r="D60" s="2">
        <v>286</v>
      </c>
      <c r="E60" s="2">
        <v>0.34</v>
      </c>
    </row>
    <row r="61" spans="1:5" x14ac:dyDescent="0.2">
      <c r="A61" s="2">
        <v>5</v>
      </c>
      <c r="B61" s="2" t="s">
        <v>37</v>
      </c>
      <c r="C61" s="2" t="s">
        <v>20</v>
      </c>
      <c r="D61" s="2">
        <v>286</v>
      </c>
      <c r="E61" s="2">
        <v>0.32</v>
      </c>
    </row>
    <row r="62" spans="1:5" x14ac:dyDescent="0.2">
      <c r="A62" s="2">
        <v>6</v>
      </c>
      <c r="B62" s="2" t="s">
        <v>37</v>
      </c>
      <c r="C62" s="2" t="s">
        <v>17</v>
      </c>
      <c r="D62" s="2">
        <v>309</v>
      </c>
      <c r="E62" s="2">
        <v>0.2</v>
      </c>
    </row>
    <row r="63" spans="1:5" x14ac:dyDescent="0.2">
      <c r="A63" s="2">
        <v>6</v>
      </c>
      <c r="B63" s="2" t="s">
        <v>37</v>
      </c>
      <c r="C63" s="2" t="s">
        <v>18</v>
      </c>
      <c r="D63" s="2">
        <v>322</v>
      </c>
      <c r="E63" s="2">
        <v>0.24</v>
      </c>
    </row>
    <row r="64" spans="1:5" x14ac:dyDescent="0.2">
      <c r="A64" s="2">
        <v>6</v>
      </c>
      <c r="B64" s="2" t="s">
        <v>37</v>
      </c>
      <c r="C64" s="2" t="s">
        <v>19</v>
      </c>
      <c r="D64" s="2">
        <v>309</v>
      </c>
      <c r="E64" s="2">
        <v>0.28999999999999998</v>
      </c>
    </row>
    <row r="65" spans="1:5" x14ac:dyDescent="0.2">
      <c r="A65" s="2">
        <v>6</v>
      </c>
      <c r="B65" s="2" t="s">
        <v>37</v>
      </c>
      <c r="C65" s="2" t="s">
        <v>20</v>
      </c>
      <c r="D65" s="2">
        <v>303</v>
      </c>
      <c r="E65" s="2">
        <v>0.34</v>
      </c>
    </row>
    <row r="66" spans="1:5" x14ac:dyDescent="0.2">
      <c r="A66" s="2">
        <v>7</v>
      </c>
      <c r="B66" s="2" t="s">
        <v>37</v>
      </c>
      <c r="C66" s="2" t="s">
        <v>17</v>
      </c>
      <c r="D66" s="2">
        <v>288</v>
      </c>
      <c r="E66" s="2">
        <v>0.24</v>
      </c>
    </row>
    <row r="67" spans="1:5" x14ac:dyDescent="0.2">
      <c r="A67" s="2">
        <v>7</v>
      </c>
      <c r="B67" s="2" t="s">
        <v>37</v>
      </c>
      <c r="C67" s="2" t="s">
        <v>18</v>
      </c>
      <c r="D67" s="2">
        <v>291</v>
      </c>
      <c r="E67" s="2">
        <v>0.22</v>
      </c>
    </row>
    <row r="68" spans="1:5" x14ac:dyDescent="0.2">
      <c r="A68" s="2">
        <v>7</v>
      </c>
      <c r="B68" s="2" t="s">
        <v>37</v>
      </c>
      <c r="C68" s="2" t="s">
        <v>19</v>
      </c>
      <c r="D68" s="2">
        <v>288</v>
      </c>
      <c r="E68" s="2">
        <v>0.4</v>
      </c>
    </row>
    <row r="69" spans="1:5" x14ac:dyDescent="0.2">
      <c r="A69" s="2">
        <v>7</v>
      </c>
      <c r="B69" s="2" t="s">
        <v>37</v>
      </c>
      <c r="C69" s="2" t="s">
        <v>20</v>
      </c>
      <c r="D69" s="2">
        <v>307</v>
      </c>
      <c r="E69" s="2">
        <v>0.54</v>
      </c>
    </row>
    <row r="70" spans="1:5" x14ac:dyDescent="0.2">
      <c r="A70" s="2">
        <v>8</v>
      </c>
      <c r="B70" s="2" t="s">
        <v>37</v>
      </c>
      <c r="C70" s="2" t="s">
        <v>17</v>
      </c>
      <c r="D70" s="2">
        <v>268</v>
      </c>
      <c r="E70" s="2">
        <v>0.15</v>
      </c>
    </row>
    <row r="71" spans="1:5" x14ac:dyDescent="0.2">
      <c r="A71" s="2">
        <v>8</v>
      </c>
      <c r="B71" s="2" t="s">
        <v>37</v>
      </c>
      <c r="C71" s="2" t="s">
        <v>18</v>
      </c>
      <c r="D71" s="2">
        <v>268</v>
      </c>
      <c r="E71" s="2">
        <v>0.27</v>
      </c>
    </row>
    <row r="72" spans="1:5" x14ac:dyDescent="0.2">
      <c r="A72" s="2">
        <v>8</v>
      </c>
      <c r="B72" s="2" t="s">
        <v>37</v>
      </c>
      <c r="C72" s="2" t="s">
        <v>19</v>
      </c>
      <c r="D72" s="2">
        <v>251</v>
      </c>
      <c r="E72" s="2">
        <v>0.44</v>
      </c>
    </row>
    <row r="73" spans="1:5" x14ac:dyDescent="0.2">
      <c r="A73" s="2">
        <v>8</v>
      </c>
      <c r="B73" s="2" t="s">
        <v>37</v>
      </c>
      <c r="C73" s="2" t="s">
        <v>20</v>
      </c>
      <c r="D73" s="2">
        <v>264</v>
      </c>
      <c r="E73" s="2">
        <v>0.28000000000000003</v>
      </c>
    </row>
    <row r="74" spans="1:5" x14ac:dyDescent="0.2">
      <c r="A74" s="2">
        <v>9</v>
      </c>
      <c r="B74" s="2" t="s">
        <v>37</v>
      </c>
      <c r="C74" s="2" t="s">
        <v>17</v>
      </c>
      <c r="D74" s="2">
        <v>285</v>
      </c>
      <c r="E74" s="2">
        <v>0.15</v>
      </c>
    </row>
    <row r="75" spans="1:5" x14ac:dyDescent="0.2">
      <c r="A75" s="2">
        <v>9</v>
      </c>
      <c r="B75" s="2" t="s">
        <v>37</v>
      </c>
      <c r="C75" s="2" t="s">
        <v>18</v>
      </c>
      <c r="D75" s="2">
        <v>285</v>
      </c>
      <c r="E75" s="2">
        <v>0.15</v>
      </c>
    </row>
    <row r="76" spans="1:5" x14ac:dyDescent="0.2">
      <c r="A76" s="2">
        <v>9</v>
      </c>
      <c r="B76" s="2" t="s">
        <v>37</v>
      </c>
      <c r="C76" s="2" t="s">
        <v>19</v>
      </c>
      <c r="D76" s="2">
        <v>285</v>
      </c>
      <c r="E76" s="2">
        <v>0.24</v>
      </c>
    </row>
    <row r="77" spans="1:5" x14ac:dyDescent="0.2">
      <c r="A77" s="2">
        <v>9</v>
      </c>
      <c r="B77" s="2" t="s">
        <v>37</v>
      </c>
      <c r="C77" s="2" t="s">
        <v>20</v>
      </c>
      <c r="D77" s="2">
        <v>302</v>
      </c>
      <c r="E77" s="2">
        <v>0.23</v>
      </c>
    </row>
    <row r="78" spans="1:5" x14ac:dyDescent="0.2">
      <c r="A78" s="2">
        <v>10</v>
      </c>
      <c r="B78" s="2" t="s">
        <v>37</v>
      </c>
      <c r="C78" s="2" t="s">
        <v>17</v>
      </c>
      <c r="D78" s="2">
        <v>316</v>
      </c>
      <c r="E78" s="2">
        <v>0.27</v>
      </c>
    </row>
    <row r="79" spans="1:5" x14ac:dyDescent="0.2">
      <c r="A79" s="2">
        <v>10</v>
      </c>
      <c r="B79" s="2" t="s">
        <v>37</v>
      </c>
      <c r="C79" s="2" t="s">
        <v>18</v>
      </c>
      <c r="D79" s="2">
        <v>327</v>
      </c>
      <c r="E79" s="2">
        <v>0.11</v>
      </c>
    </row>
    <row r="80" spans="1:5" x14ac:dyDescent="0.2">
      <c r="A80" s="2">
        <v>10</v>
      </c>
      <c r="B80" s="2" t="s">
        <v>37</v>
      </c>
      <c r="C80" s="2" t="s">
        <v>19</v>
      </c>
      <c r="D80" s="2">
        <v>316</v>
      </c>
      <c r="E80" s="2">
        <v>0.36</v>
      </c>
    </row>
    <row r="81" spans="1:5" x14ac:dyDescent="0.2">
      <c r="A81" s="2">
        <v>10</v>
      </c>
      <c r="B81" s="2" t="s">
        <v>37</v>
      </c>
      <c r="C81" s="2" t="s">
        <v>20</v>
      </c>
      <c r="D81" s="2">
        <v>319</v>
      </c>
      <c r="E81" s="2">
        <v>0.33</v>
      </c>
    </row>
    <row r="82" spans="1:5" x14ac:dyDescent="0.2">
      <c r="A82" s="2">
        <v>11</v>
      </c>
      <c r="B82" s="2" t="s">
        <v>37</v>
      </c>
      <c r="C82" s="2" t="s">
        <v>17</v>
      </c>
      <c r="D82" s="2">
        <v>305</v>
      </c>
      <c r="E82" s="2">
        <v>0.23</v>
      </c>
    </row>
    <row r="83" spans="1:5" x14ac:dyDescent="0.2">
      <c r="A83" s="2">
        <v>11</v>
      </c>
      <c r="B83" s="2" t="s">
        <v>37</v>
      </c>
      <c r="C83" s="2" t="s">
        <v>18</v>
      </c>
      <c r="D83" s="2">
        <v>309</v>
      </c>
      <c r="E83" s="2">
        <v>0.28999999999999998</v>
      </c>
    </row>
    <row r="84" spans="1:5" x14ac:dyDescent="0.2">
      <c r="A84" s="2">
        <v>11</v>
      </c>
      <c r="B84" s="2" t="s">
        <v>37</v>
      </c>
      <c r="C84" s="2" t="s">
        <v>19</v>
      </c>
      <c r="D84" s="2">
        <v>305</v>
      </c>
      <c r="E84" s="2">
        <v>0.24</v>
      </c>
    </row>
    <row r="85" spans="1:5" x14ac:dyDescent="0.2">
      <c r="A85" s="2">
        <v>11</v>
      </c>
      <c r="B85" s="2" t="s">
        <v>37</v>
      </c>
      <c r="C85" s="2" t="s">
        <v>20</v>
      </c>
      <c r="D85" s="2">
        <v>310</v>
      </c>
      <c r="E85" s="2">
        <v>0.46</v>
      </c>
    </row>
    <row r="86" spans="1:5" x14ac:dyDescent="0.2">
      <c r="A86" s="2">
        <v>12</v>
      </c>
      <c r="B86" s="2" t="s">
        <v>37</v>
      </c>
      <c r="C86" s="2" t="s">
        <v>17</v>
      </c>
      <c r="D86" s="2">
        <v>292</v>
      </c>
      <c r="E86" s="2">
        <v>0.44</v>
      </c>
    </row>
    <row r="87" spans="1:5" x14ac:dyDescent="0.2">
      <c r="A87" s="2">
        <v>12</v>
      </c>
      <c r="B87" s="2" t="s">
        <v>37</v>
      </c>
      <c r="C87" s="2" t="s">
        <v>18</v>
      </c>
      <c r="D87" s="2">
        <v>306</v>
      </c>
      <c r="E87" s="2">
        <v>0.22</v>
      </c>
    </row>
    <row r="88" spans="1:5" x14ac:dyDescent="0.2">
      <c r="A88" s="2">
        <v>12</v>
      </c>
      <c r="B88" s="2" t="s">
        <v>37</v>
      </c>
      <c r="C88" s="2" t="s">
        <v>19</v>
      </c>
      <c r="D88" s="2">
        <v>292</v>
      </c>
      <c r="E88" s="2">
        <v>0.57999999999999996</v>
      </c>
    </row>
    <row r="89" spans="1:5" x14ac:dyDescent="0.2">
      <c r="A89" s="2">
        <v>12</v>
      </c>
      <c r="B89" s="2" t="s">
        <v>37</v>
      </c>
      <c r="C89" s="2" t="s">
        <v>20</v>
      </c>
      <c r="D89" s="2">
        <v>286</v>
      </c>
      <c r="E89" s="2">
        <v>0.36</v>
      </c>
    </row>
    <row r="90" spans="1:5" x14ac:dyDescent="0.2">
      <c r="A90" s="2">
        <v>13</v>
      </c>
      <c r="B90" s="2" t="s">
        <v>37</v>
      </c>
      <c r="C90" s="2" t="s">
        <v>17</v>
      </c>
      <c r="D90" s="2">
        <v>269</v>
      </c>
      <c r="E90" s="2">
        <v>0.22</v>
      </c>
    </row>
    <row r="91" spans="1:5" x14ac:dyDescent="0.2">
      <c r="A91" s="2">
        <v>13</v>
      </c>
      <c r="B91" s="2" t="s">
        <v>37</v>
      </c>
      <c r="C91" s="2" t="s">
        <v>18</v>
      </c>
      <c r="D91" s="2">
        <v>275</v>
      </c>
      <c r="E91" s="2">
        <v>0.23</v>
      </c>
    </row>
    <row r="92" spans="1:5" x14ac:dyDescent="0.2">
      <c r="A92" s="2">
        <v>13</v>
      </c>
      <c r="B92" s="2" t="s">
        <v>37</v>
      </c>
      <c r="C92" s="2" t="s">
        <v>19</v>
      </c>
      <c r="D92" s="2">
        <v>274</v>
      </c>
      <c r="E92" s="2">
        <v>0.48</v>
      </c>
    </row>
    <row r="93" spans="1:5" x14ac:dyDescent="0.2">
      <c r="A93" s="2">
        <v>13</v>
      </c>
      <c r="B93" s="2" t="s">
        <v>37</v>
      </c>
      <c r="C93" s="2" t="s">
        <v>20</v>
      </c>
      <c r="D93" s="2">
        <v>274</v>
      </c>
      <c r="E93" s="2">
        <v>0.25</v>
      </c>
    </row>
    <row r="94" spans="1:5" x14ac:dyDescent="0.2">
      <c r="A94" s="2">
        <v>14</v>
      </c>
      <c r="B94" s="2" t="s">
        <v>37</v>
      </c>
      <c r="C94" s="2" t="s">
        <v>17</v>
      </c>
      <c r="D94" s="2">
        <v>271</v>
      </c>
      <c r="E94" s="2">
        <v>0.14000000000000001</v>
      </c>
    </row>
    <row r="95" spans="1:5" x14ac:dyDescent="0.2">
      <c r="A95" s="2">
        <v>14</v>
      </c>
      <c r="B95" s="2" t="s">
        <v>37</v>
      </c>
      <c r="C95" s="2" t="s">
        <v>18</v>
      </c>
      <c r="D95" s="2">
        <v>271</v>
      </c>
      <c r="E95" s="2">
        <v>0.08</v>
      </c>
    </row>
    <row r="96" spans="1:5" x14ac:dyDescent="0.2">
      <c r="A96" s="2">
        <v>14</v>
      </c>
      <c r="B96" s="2" t="s">
        <v>37</v>
      </c>
      <c r="C96" s="2" t="s">
        <v>19</v>
      </c>
      <c r="D96" s="2">
        <v>271</v>
      </c>
      <c r="E96" s="2">
        <v>0.15</v>
      </c>
    </row>
    <row r="97" spans="1:5" x14ac:dyDescent="0.2">
      <c r="A97" s="2">
        <v>14</v>
      </c>
      <c r="B97" s="2" t="s">
        <v>37</v>
      </c>
      <c r="C97" s="2" t="s">
        <v>20</v>
      </c>
      <c r="D97" s="2">
        <v>270</v>
      </c>
      <c r="E97" s="2">
        <v>0.23</v>
      </c>
    </row>
    <row r="98" spans="1:5" x14ac:dyDescent="0.2">
      <c r="A98" s="2">
        <v>15</v>
      </c>
      <c r="B98" s="2" t="s">
        <v>37</v>
      </c>
      <c r="C98" s="2" t="s">
        <v>17</v>
      </c>
      <c r="D98" s="2">
        <v>281</v>
      </c>
      <c r="E98" s="2">
        <v>0.17</v>
      </c>
    </row>
    <row r="99" spans="1:5" x14ac:dyDescent="0.2">
      <c r="A99" s="2">
        <v>15</v>
      </c>
      <c r="B99" s="2" t="s">
        <v>37</v>
      </c>
      <c r="C99" s="2" t="s">
        <v>18</v>
      </c>
      <c r="D99" s="2">
        <v>282</v>
      </c>
      <c r="E99" s="2">
        <v>0.26</v>
      </c>
    </row>
    <row r="100" spans="1:5" x14ac:dyDescent="0.2">
      <c r="A100" s="2">
        <v>15</v>
      </c>
      <c r="B100" s="2" t="s">
        <v>37</v>
      </c>
      <c r="C100" s="2" t="s">
        <v>19</v>
      </c>
      <c r="D100" s="2">
        <v>281</v>
      </c>
      <c r="E100" s="2">
        <v>0.27</v>
      </c>
    </row>
    <row r="101" spans="1:5" x14ac:dyDescent="0.2">
      <c r="A101" s="2">
        <v>15</v>
      </c>
      <c r="B101" s="2" t="s">
        <v>37</v>
      </c>
      <c r="C101" s="2" t="s">
        <v>20</v>
      </c>
      <c r="D101" s="2">
        <v>274</v>
      </c>
      <c r="E101" s="2">
        <v>0.28999999999999998</v>
      </c>
    </row>
    <row r="102" spans="1:5" x14ac:dyDescent="0.2">
      <c r="A102" s="2">
        <v>16</v>
      </c>
      <c r="B102" s="2" t="s">
        <v>37</v>
      </c>
      <c r="C102" s="2" t="s">
        <v>17</v>
      </c>
      <c r="D102" s="2">
        <v>305</v>
      </c>
      <c r="E102" s="2">
        <v>0.3</v>
      </c>
    </row>
    <row r="103" spans="1:5" x14ac:dyDescent="0.2">
      <c r="A103" s="2">
        <v>16</v>
      </c>
      <c r="B103" s="2" t="s">
        <v>37</v>
      </c>
      <c r="C103" s="2" t="s">
        <v>18</v>
      </c>
      <c r="D103" s="2">
        <v>314</v>
      </c>
      <c r="E103" s="2">
        <v>0.23</v>
      </c>
    </row>
    <row r="104" spans="1:5" x14ac:dyDescent="0.2">
      <c r="A104" s="2">
        <v>16</v>
      </c>
      <c r="B104" s="2" t="s">
        <v>37</v>
      </c>
      <c r="C104" s="2" t="s">
        <v>19</v>
      </c>
      <c r="D104" s="2">
        <v>305</v>
      </c>
      <c r="E104" s="2">
        <v>0.42</v>
      </c>
    </row>
    <row r="105" spans="1:5" x14ac:dyDescent="0.2">
      <c r="A105" s="2">
        <v>16</v>
      </c>
      <c r="B105" s="2" t="s">
        <v>37</v>
      </c>
      <c r="C105" s="2" t="s">
        <v>20</v>
      </c>
      <c r="D105" s="2">
        <v>302</v>
      </c>
      <c r="E105" s="2">
        <v>0.47</v>
      </c>
    </row>
    <row r="106" spans="1:5" x14ac:dyDescent="0.2">
      <c r="A106" s="2">
        <v>17</v>
      </c>
      <c r="B106" s="2" t="s">
        <v>37</v>
      </c>
      <c r="C106" s="2" t="s">
        <v>17</v>
      </c>
      <c r="D106" s="2">
        <v>265</v>
      </c>
      <c r="E106" s="2">
        <v>0.28000000000000003</v>
      </c>
    </row>
    <row r="107" spans="1:5" x14ac:dyDescent="0.2">
      <c r="A107" s="2">
        <v>17</v>
      </c>
      <c r="B107" s="2" t="s">
        <v>37</v>
      </c>
      <c r="C107" s="2" t="s">
        <v>18</v>
      </c>
      <c r="D107" s="2">
        <v>281</v>
      </c>
      <c r="E107" s="2">
        <v>0.19</v>
      </c>
    </row>
    <row r="108" spans="1:5" x14ac:dyDescent="0.2">
      <c r="A108" s="2">
        <v>17</v>
      </c>
      <c r="B108" s="2" t="s">
        <v>37</v>
      </c>
      <c r="C108" s="2" t="s">
        <v>19</v>
      </c>
      <c r="D108" s="2">
        <v>265</v>
      </c>
      <c r="E108" s="2">
        <v>0.26</v>
      </c>
    </row>
    <row r="109" spans="1:5" x14ac:dyDescent="0.2">
      <c r="A109" s="2">
        <v>17</v>
      </c>
      <c r="B109" s="2" t="s">
        <v>37</v>
      </c>
      <c r="C109" s="2" t="s">
        <v>20</v>
      </c>
      <c r="D109" s="2">
        <v>271</v>
      </c>
      <c r="E109" s="2">
        <v>0.34</v>
      </c>
    </row>
    <row r="110" spans="1:5" x14ac:dyDescent="0.2">
      <c r="A110" s="2">
        <v>18</v>
      </c>
      <c r="B110" s="2" t="s">
        <v>37</v>
      </c>
      <c r="C110" s="2" t="s">
        <v>17</v>
      </c>
      <c r="D110" s="2">
        <v>258</v>
      </c>
      <c r="E110" s="2">
        <v>0.16</v>
      </c>
    </row>
    <row r="111" spans="1:5" x14ac:dyDescent="0.2">
      <c r="A111" s="2">
        <v>18</v>
      </c>
      <c r="B111" s="2" t="s">
        <v>37</v>
      </c>
      <c r="C111" s="2" t="s">
        <v>18</v>
      </c>
      <c r="D111" s="2">
        <v>258</v>
      </c>
      <c r="E111" s="2">
        <v>0.16</v>
      </c>
    </row>
    <row r="112" spans="1:5" x14ac:dyDescent="0.2">
      <c r="A112" s="2">
        <v>18</v>
      </c>
      <c r="B112" s="2" t="s">
        <v>37</v>
      </c>
      <c r="C112" s="2" t="s">
        <v>19</v>
      </c>
      <c r="D112" s="2">
        <v>258</v>
      </c>
      <c r="E112" s="2">
        <v>0.23</v>
      </c>
    </row>
    <row r="113" spans="1:5" x14ac:dyDescent="0.2">
      <c r="A113" s="2">
        <v>18</v>
      </c>
      <c r="B113" s="2" t="s">
        <v>37</v>
      </c>
      <c r="C113" s="2" t="s">
        <v>20</v>
      </c>
      <c r="D113" s="2">
        <v>262</v>
      </c>
      <c r="E113" s="2">
        <v>0.36</v>
      </c>
    </row>
    <row r="114" spans="1:5" x14ac:dyDescent="0.2">
      <c r="A114" s="2">
        <v>19</v>
      </c>
      <c r="B114" s="2" t="s">
        <v>37</v>
      </c>
      <c r="C114" s="2" t="s">
        <v>17</v>
      </c>
      <c r="D114" s="2">
        <v>253</v>
      </c>
      <c r="E114" s="2">
        <v>0.15</v>
      </c>
    </row>
    <row r="115" spans="1:5" x14ac:dyDescent="0.2">
      <c r="A115" s="2">
        <v>19</v>
      </c>
      <c r="B115" s="2" t="s">
        <v>37</v>
      </c>
      <c r="C115" s="2" t="s">
        <v>18</v>
      </c>
      <c r="D115" s="2">
        <v>251</v>
      </c>
      <c r="E115" s="2">
        <v>0.08</v>
      </c>
    </row>
    <row r="116" spans="1:5" x14ac:dyDescent="0.2">
      <c r="A116" s="2">
        <v>19</v>
      </c>
      <c r="B116" s="2" t="s">
        <v>37</v>
      </c>
      <c r="C116" s="2" t="s">
        <v>19</v>
      </c>
      <c r="D116" s="2">
        <v>246</v>
      </c>
      <c r="E116" s="2">
        <v>0.28999999999999998</v>
      </c>
    </row>
    <row r="117" spans="1:5" x14ac:dyDescent="0.2">
      <c r="A117" s="2">
        <v>19</v>
      </c>
      <c r="B117" s="2" t="s">
        <v>37</v>
      </c>
      <c r="C117" s="2" t="s">
        <v>20</v>
      </c>
      <c r="D117" s="2">
        <v>249</v>
      </c>
      <c r="E117" s="2">
        <v>0.18</v>
      </c>
    </row>
    <row r="118" spans="1:5" x14ac:dyDescent="0.2">
      <c r="A118" s="2">
        <v>20</v>
      </c>
      <c r="B118" s="2" t="s">
        <v>37</v>
      </c>
      <c r="C118" s="2" t="s">
        <v>17</v>
      </c>
      <c r="D118" s="2">
        <v>299</v>
      </c>
      <c r="E118" s="2">
        <v>0.21</v>
      </c>
    </row>
    <row r="119" spans="1:5" x14ac:dyDescent="0.2">
      <c r="A119" s="2">
        <v>20</v>
      </c>
      <c r="B119" s="2" t="s">
        <v>37</v>
      </c>
      <c r="C119" s="2" t="s">
        <v>18</v>
      </c>
      <c r="D119" s="2">
        <v>306</v>
      </c>
      <c r="E119" s="2">
        <v>0.23</v>
      </c>
    </row>
    <row r="120" spans="1:5" x14ac:dyDescent="0.2">
      <c r="A120" s="2">
        <v>20</v>
      </c>
      <c r="B120" s="2" t="s">
        <v>37</v>
      </c>
      <c r="C120" s="2" t="s">
        <v>19</v>
      </c>
      <c r="D120" s="2">
        <v>299</v>
      </c>
      <c r="E120" s="2">
        <v>0.34</v>
      </c>
    </row>
    <row r="121" spans="1:5" x14ac:dyDescent="0.2">
      <c r="A121" s="2">
        <v>20</v>
      </c>
      <c r="B121" s="2" t="s">
        <v>37</v>
      </c>
      <c r="C121" s="2" t="s">
        <v>20</v>
      </c>
      <c r="D121" s="2">
        <v>284</v>
      </c>
      <c r="E121" s="2">
        <v>0.47</v>
      </c>
    </row>
    <row r="122" spans="1:5" x14ac:dyDescent="0.2">
      <c r="A122" s="2">
        <v>21</v>
      </c>
      <c r="B122" s="2" t="s">
        <v>37</v>
      </c>
      <c r="C122" s="2" t="s">
        <v>17</v>
      </c>
      <c r="D122" s="2">
        <v>291</v>
      </c>
      <c r="E122" s="2">
        <v>0.2</v>
      </c>
    </row>
    <row r="123" spans="1:5" x14ac:dyDescent="0.2">
      <c r="A123" s="2">
        <v>21</v>
      </c>
      <c r="B123" s="2" t="s">
        <v>37</v>
      </c>
      <c r="C123" s="2" t="s">
        <v>18</v>
      </c>
      <c r="D123" s="2">
        <v>292</v>
      </c>
      <c r="E123" s="2">
        <v>0.18</v>
      </c>
    </row>
    <row r="124" spans="1:5" x14ac:dyDescent="0.2">
      <c r="A124" s="2">
        <v>21</v>
      </c>
      <c r="B124" s="2" t="s">
        <v>37</v>
      </c>
      <c r="C124" s="2" t="s">
        <v>19</v>
      </c>
      <c r="D124" s="2">
        <v>291</v>
      </c>
      <c r="E124" s="2">
        <v>0.28999999999999998</v>
      </c>
    </row>
    <row r="125" spans="1:5" x14ac:dyDescent="0.2">
      <c r="A125" s="2">
        <v>21</v>
      </c>
      <c r="B125" s="2" t="s">
        <v>37</v>
      </c>
      <c r="C125" s="2" t="s">
        <v>20</v>
      </c>
      <c r="D125" s="2">
        <v>293</v>
      </c>
      <c r="E125" s="2">
        <v>0.26</v>
      </c>
    </row>
    <row r="126" spans="1:5" x14ac:dyDescent="0.2">
      <c r="A126" s="2">
        <v>22</v>
      </c>
      <c r="B126" s="2" t="s">
        <v>37</v>
      </c>
      <c r="C126" s="2" t="s">
        <v>17</v>
      </c>
      <c r="D126" s="2">
        <v>247</v>
      </c>
      <c r="E126" s="2">
        <v>0.15</v>
      </c>
    </row>
    <row r="127" spans="1:5" x14ac:dyDescent="0.2">
      <c r="A127" s="2">
        <v>22</v>
      </c>
      <c r="B127" s="2" t="s">
        <v>37</v>
      </c>
      <c r="C127" s="2" t="s">
        <v>18</v>
      </c>
      <c r="D127" s="2">
        <v>247</v>
      </c>
      <c r="E127" s="2">
        <v>0.23</v>
      </c>
    </row>
    <row r="128" spans="1:5" x14ac:dyDescent="0.2">
      <c r="A128" s="2">
        <v>22</v>
      </c>
      <c r="B128" s="2" t="s">
        <v>37</v>
      </c>
      <c r="C128" s="2" t="s">
        <v>19</v>
      </c>
      <c r="D128" s="2">
        <v>247</v>
      </c>
      <c r="E128" s="2">
        <v>0.23</v>
      </c>
    </row>
    <row r="129" spans="1:5" x14ac:dyDescent="0.2">
      <c r="A129" s="2">
        <v>22</v>
      </c>
      <c r="B129" s="2" t="s">
        <v>37</v>
      </c>
      <c r="C129" s="2" t="s">
        <v>20</v>
      </c>
      <c r="D129" s="2">
        <v>243</v>
      </c>
      <c r="E129" s="2">
        <v>0.21</v>
      </c>
    </row>
    <row r="130" spans="1:5" x14ac:dyDescent="0.2">
      <c r="A130" s="2">
        <v>23</v>
      </c>
      <c r="B130" s="2" t="s">
        <v>37</v>
      </c>
      <c r="C130" s="2" t="s">
        <v>17</v>
      </c>
      <c r="D130" s="2">
        <v>281</v>
      </c>
      <c r="E130" s="2">
        <v>0.13</v>
      </c>
    </row>
    <row r="131" spans="1:5" x14ac:dyDescent="0.2">
      <c r="A131" s="2">
        <v>23</v>
      </c>
      <c r="B131" s="2" t="s">
        <v>37</v>
      </c>
      <c r="C131" s="2" t="s">
        <v>18</v>
      </c>
      <c r="D131" s="2">
        <v>283</v>
      </c>
      <c r="E131" s="2">
        <v>0.15</v>
      </c>
    </row>
    <row r="132" spans="1:5" x14ac:dyDescent="0.2">
      <c r="A132" s="2">
        <v>23</v>
      </c>
      <c r="B132" s="2" t="s">
        <v>37</v>
      </c>
      <c r="C132" s="2" t="s">
        <v>19</v>
      </c>
      <c r="D132" s="2">
        <v>281</v>
      </c>
      <c r="E132" s="2">
        <v>0.22</v>
      </c>
    </row>
    <row r="133" spans="1:5" x14ac:dyDescent="0.2">
      <c r="A133" s="2">
        <v>23</v>
      </c>
      <c r="B133" s="2" t="s">
        <v>37</v>
      </c>
      <c r="C133" s="2" t="s">
        <v>20</v>
      </c>
      <c r="D133" s="2">
        <v>282</v>
      </c>
      <c r="E133" s="2">
        <v>0.25</v>
      </c>
    </row>
    <row r="134" spans="1:5" x14ac:dyDescent="0.2">
      <c r="A134" s="2">
        <v>24</v>
      </c>
      <c r="B134" s="2" t="s">
        <v>37</v>
      </c>
      <c r="C134" s="2" t="s">
        <v>17</v>
      </c>
      <c r="D134" s="2">
        <v>297</v>
      </c>
      <c r="E134" s="2">
        <v>0.22</v>
      </c>
    </row>
    <row r="135" spans="1:5" x14ac:dyDescent="0.2">
      <c r="A135" s="2">
        <v>24</v>
      </c>
      <c r="B135" s="2" t="s">
        <v>37</v>
      </c>
      <c r="C135" s="2" t="s">
        <v>18</v>
      </c>
      <c r="D135" s="2">
        <v>301</v>
      </c>
      <c r="E135" s="2">
        <v>0.23</v>
      </c>
    </row>
    <row r="136" spans="1:5" x14ac:dyDescent="0.2">
      <c r="A136" s="2">
        <v>24</v>
      </c>
      <c r="B136" s="2" t="s">
        <v>37</v>
      </c>
      <c r="C136" s="2" t="s">
        <v>19</v>
      </c>
      <c r="D136" s="2">
        <v>311</v>
      </c>
      <c r="E136" s="2">
        <v>0.45</v>
      </c>
    </row>
    <row r="137" spans="1:5" x14ac:dyDescent="0.2">
      <c r="A137" s="2">
        <v>24</v>
      </c>
      <c r="B137" s="2" t="s">
        <v>37</v>
      </c>
      <c r="C137" s="2" t="s">
        <v>20</v>
      </c>
      <c r="D137" s="2">
        <v>299</v>
      </c>
      <c r="E137" s="2">
        <v>0.39</v>
      </c>
    </row>
    <row r="138" spans="1:5" x14ac:dyDescent="0.2">
      <c r="A138" s="2">
        <v>25</v>
      </c>
      <c r="B138" s="2" t="s">
        <v>37</v>
      </c>
      <c r="C138" s="2" t="s">
        <v>17</v>
      </c>
      <c r="D138" s="2">
        <v>238</v>
      </c>
      <c r="E138" s="2">
        <v>0.13</v>
      </c>
    </row>
    <row r="139" spans="1:5" x14ac:dyDescent="0.2">
      <c r="A139" s="2">
        <v>25</v>
      </c>
      <c r="B139" s="2" t="s">
        <v>37</v>
      </c>
      <c r="C139" s="2" t="s">
        <v>18</v>
      </c>
      <c r="D139" s="2">
        <v>253</v>
      </c>
      <c r="E139" s="2">
        <v>0.16</v>
      </c>
    </row>
    <row r="140" spans="1:5" x14ac:dyDescent="0.2">
      <c r="A140" s="2">
        <v>25</v>
      </c>
      <c r="B140" s="2" t="s">
        <v>37</v>
      </c>
      <c r="C140" s="2" t="s">
        <v>19</v>
      </c>
      <c r="D140" s="2">
        <v>247</v>
      </c>
      <c r="E140" s="2">
        <v>0.23</v>
      </c>
    </row>
    <row r="141" spans="1:5" x14ac:dyDescent="0.2">
      <c r="A141" s="2">
        <v>25</v>
      </c>
      <c r="B141" s="2" t="s">
        <v>37</v>
      </c>
      <c r="C141" s="2" t="s">
        <v>20</v>
      </c>
      <c r="D141" s="2">
        <v>251</v>
      </c>
      <c r="E141" s="2">
        <v>0.32</v>
      </c>
    </row>
    <row r="142" spans="1:5" x14ac:dyDescent="0.2">
      <c r="A142" s="2">
        <v>26</v>
      </c>
      <c r="B142" s="2" t="s">
        <v>37</v>
      </c>
      <c r="C142" s="2" t="s">
        <v>17</v>
      </c>
      <c r="D142" s="2">
        <v>297</v>
      </c>
      <c r="E142" s="2">
        <v>0.17</v>
      </c>
    </row>
    <row r="143" spans="1:5" x14ac:dyDescent="0.2">
      <c r="A143" s="2">
        <v>26</v>
      </c>
      <c r="B143" s="2" t="s">
        <v>37</v>
      </c>
      <c r="C143" s="2" t="s">
        <v>18</v>
      </c>
      <c r="D143" s="2">
        <v>316</v>
      </c>
      <c r="E143" s="2">
        <v>0.08</v>
      </c>
    </row>
    <row r="144" spans="1:5" x14ac:dyDescent="0.2">
      <c r="A144" s="2">
        <v>26</v>
      </c>
      <c r="B144" s="2" t="s">
        <v>37</v>
      </c>
      <c r="C144" s="2" t="s">
        <v>19</v>
      </c>
      <c r="D144" s="2">
        <v>294</v>
      </c>
      <c r="E144" s="2">
        <v>0.19</v>
      </c>
    </row>
    <row r="145" spans="1:5" x14ac:dyDescent="0.2">
      <c r="A145" s="2">
        <v>26</v>
      </c>
      <c r="B145" s="2" t="s">
        <v>37</v>
      </c>
      <c r="C145" s="2" t="s">
        <v>20</v>
      </c>
      <c r="D145" s="2">
        <v>306</v>
      </c>
      <c r="E145" s="2">
        <v>0.26</v>
      </c>
    </row>
    <row r="146" spans="1:5" x14ac:dyDescent="0.2">
      <c r="A146" s="2">
        <v>27</v>
      </c>
      <c r="B146" s="2" t="s">
        <v>37</v>
      </c>
      <c r="C146" s="2" t="s">
        <v>17</v>
      </c>
      <c r="D146" s="2">
        <v>297</v>
      </c>
      <c r="E146" s="2">
        <v>0.26</v>
      </c>
    </row>
    <row r="147" spans="1:5" x14ac:dyDescent="0.2">
      <c r="A147" s="2">
        <v>27</v>
      </c>
      <c r="B147" s="2" t="s">
        <v>37</v>
      </c>
      <c r="C147" s="2" t="s">
        <v>18</v>
      </c>
      <c r="D147" s="2">
        <v>312</v>
      </c>
      <c r="E147" s="2">
        <v>0.25</v>
      </c>
    </row>
    <row r="148" spans="1:5" x14ac:dyDescent="0.2">
      <c r="A148" s="2">
        <v>27</v>
      </c>
      <c r="B148" s="2" t="s">
        <v>37</v>
      </c>
      <c r="C148" s="2" t="s">
        <v>19</v>
      </c>
      <c r="D148" s="2">
        <v>297</v>
      </c>
      <c r="E148" s="2">
        <v>0.41</v>
      </c>
    </row>
    <row r="149" spans="1:5" x14ac:dyDescent="0.2">
      <c r="A149" s="2">
        <v>27</v>
      </c>
      <c r="B149" s="2" t="s">
        <v>37</v>
      </c>
      <c r="C149" s="2" t="s">
        <v>20</v>
      </c>
      <c r="D149" s="2">
        <v>297</v>
      </c>
      <c r="E149" s="2">
        <v>0.31</v>
      </c>
    </row>
    <row r="150" spans="1:5" x14ac:dyDescent="0.2">
      <c r="A150" s="2">
        <v>28</v>
      </c>
      <c r="B150" s="2" t="s">
        <v>37</v>
      </c>
      <c r="C150" s="2" t="s">
        <v>17</v>
      </c>
      <c r="D150" s="2">
        <v>292</v>
      </c>
      <c r="E150" s="2">
        <v>0.22</v>
      </c>
    </row>
    <row r="151" spans="1:5" x14ac:dyDescent="0.2">
      <c r="A151" s="2">
        <v>28</v>
      </c>
      <c r="B151" s="2" t="s">
        <v>37</v>
      </c>
      <c r="C151" s="2" t="s">
        <v>18</v>
      </c>
      <c r="D151" s="2">
        <v>303</v>
      </c>
      <c r="E151" s="2">
        <v>0.23</v>
      </c>
    </row>
    <row r="152" spans="1:5" x14ac:dyDescent="0.2">
      <c r="A152" s="2">
        <v>28</v>
      </c>
      <c r="B152" s="2" t="s">
        <v>37</v>
      </c>
      <c r="C152" s="2" t="s">
        <v>19</v>
      </c>
      <c r="D152" s="2">
        <v>292</v>
      </c>
      <c r="E152" s="2">
        <v>0.36</v>
      </c>
    </row>
    <row r="153" spans="1:5" x14ac:dyDescent="0.2">
      <c r="A153" s="2">
        <v>28</v>
      </c>
      <c r="B153" s="2" t="s">
        <v>37</v>
      </c>
      <c r="C153" s="2" t="s">
        <v>20</v>
      </c>
      <c r="D153" s="2">
        <v>295</v>
      </c>
      <c r="E153" s="2">
        <v>0.4</v>
      </c>
    </row>
    <row r="154" spans="1:5" x14ac:dyDescent="0.2">
      <c r="A154" s="2">
        <v>29</v>
      </c>
      <c r="B154" s="2" t="s">
        <v>37</v>
      </c>
      <c r="C154" s="2" t="s">
        <v>17</v>
      </c>
      <c r="D154" s="2">
        <v>314</v>
      </c>
      <c r="E154" s="2">
        <v>0.23</v>
      </c>
    </row>
    <row r="155" spans="1:5" x14ac:dyDescent="0.2">
      <c r="A155" s="2">
        <v>29</v>
      </c>
      <c r="B155" s="2" t="s">
        <v>37</v>
      </c>
      <c r="C155" s="2" t="s">
        <v>18</v>
      </c>
      <c r="D155" s="2">
        <v>303</v>
      </c>
      <c r="E155" s="2">
        <v>0.23</v>
      </c>
    </row>
    <row r="156" spans="1:5" x14ac:dyDescent="0.2">
      <c r="A156" s="2">
        <v>29</v>
      </c>
      <c r="B156" s="2" t="s">
        <v>37</v>
      </c>
      <c r="C156" s="2" t="s">
        <v>19</v>
      </c>
      <c r="D156" s="2">
        <v>300</v>
      </c>
      <c r="E156" s="2">
        <v>0.38</v>
      </c>
    </row>
    <row r="157" spans="1:5" x14ac:dyDescent="0.2">
      <c r="A157" s="2">
        <v>29</v>
      </c>
      <c r="B157" s="2" t="s">
        <v>37</v>
      </c>
      <c r="C157" s="2" t="s">
        <v>20</v>
      </c>
      <c r="D157" s="2">
        <v>304</v>
      </c>
      <c r="E157" s="2">
        <v>0.18</v>
      </c>
    </row>
    <row r="158" spans="1:5" x14ac:dyDescent="0.2">
      <c r="A158" s="2">
        <v>30</v>
      </c>
      <c r="B158" s="2" t="s">
        <v>37</v>
      </c>
      <c r="C158" s="2" t="s">
        <v>17</v>
      </c>
      <c r="D158" s="2">
        <v>307</v>
      </c>
      <c r="E158" s="2">
        <v>0.3</v>
      </c>
    </row>
    <row r="159" spans="1:5" x14ac:dyDescent="0.2">
      <c r="A159" s="2">
        <v>30</v>
      </c>
      <c r="B159" s="2" t="s">
        <v>37</v>
      </c>
      <c r="C159" s="2" t="s">
        <v>18</v>
      </c>
      <c r="D159" s="2">
        <v>318</v>
      </c>
      <c r="E159" s="2">
        <v>0.13</v>
      </c>
    </row>
    <row r="160" spans="1:5" x14ac:dyDescent="0.2">
      <c r="A160" s="2">
        <v>30</v>
      </c>
      <c r="B160" s="2" t="s">
        <v>37</v>
      </c>
      <c r="C160" s="2" t="s">
        <v>19</v>
      </c>
      <c r="D160" s="2">
        <v>307</v>
      </c>
      <c r="E160" s="2">
        <v>0.42</v>
      </c>
    </row>
    <row r="161" spans="1:5" x14ac:dyDescent="0.2">
      <c r="A161" s="2">
        <v>30</v>
      </c>
      <c r="B161" s="2" t="s">
        <v>37</v>
      </c>
      <c r="C161" s="2" t="s">
        <v>20</v>
      </c>
      <c r="D161" s="2">
        <v>309</v>
      </c>
      <c r="E161" s="2">
        <v>0.31</v>
      </c>
    </row>
    <row r="162" spans="1:5" x14ac:dyDescent="0.2">
      <c r="A162" s="2">
        <v>31</v>
      </c>
      <c r="B162" s="2" t="s">
        <v>37</v>
      </c>
      <c r="C162" s="2" t="s">
        <v>17</v>
      </c>
      <c r="D162" s="2">
        <v>268</v>
      </c>
      <c r="E162" s="2">
        <v>0.2</v>
      </c>
    </row>
    <row r="163" spans="1:5" x14ac:dyDescent="0.2">
      <c r="A163" s="2">
        <v>31</v>
      </c>
      <c r="B163" s="2" t="s">
        <v>37</v>
      </c>
      <c r="C163" s="2" t="s">
        <v>18</v>
      </c>
      <c r="D163" s="2">
        <v>272</v>
      </c>
      <c r="E163" s="2">
        <v>0.11</v>
      </c>
    </row>
    <row r="164" spans="1:5" x14ac:dyDescent="0.2">
      <c r="A164" s="2">
        <v>31</v>
      </c>
      <c r="B164" s="2" t="s">
        <v>37</v>
      </c>
      <c r="C164" s="2" t="s">
        <v>19</v>
      </c>
      <c r="D164" s="2">
        <v>267</v>
      </c>
      <c r="E164" s="2">
        <v>0.25</v>
      </c>
    </row>
    <row r="165" spans="1:5" x14ac:dyDescent="0.2">
      <c r="A165" s="2">
        <v>31</v>
      </c>
      <c r="B165" s="2" t="s">
        <v>37</v>
      </c>
      <c r="C165" s="2" t="s">
        <v>20</v>
      </c>
      <c r="D165" s="2">
        <v>263</v>
      </c>
      <c r="E165" s="2">
        <v>0.21</v>
      </c>
    </row>
    <row r="166" spans="1:5" x14ac:dyDescent="0.2">
      <c r="A166" s="2">
        <v>32</v>
      </c>
      <c r="B166" s="2" t="s">
        <v>37</v>
      </c>
      <c r="C166" s="2" t="s">
        <v>17</v>
      </c>
      <c r="D166" s="2">
        <v>327</v>
      </c>
      <c r="E166" s="2">
        <v>0.17</v>
      </c>
    </row>
    <row r="167" spans="1:5" x14ac:dyDescent="0.2">
      <c r="A167" s="2">
        <v>32</v>
      </c>
      <c r="B167" s="2" t="s">
        <v>37</v>
      </c>
      <c r="C167" s="2" t="s">
        <v>18</v>
      </c>
      <c r="D167" s="2">
        <v>329</v>
      </c>
      <c r="E167" s="2">
        <v>0.08</v>
      </c>
    </row>
    <row r="168" spans="1:5" x14ac:dyDescent="0.2">
      <c r="A168" s="2">
        <v>32</v>
      </c>
      <c r="B168" s="2" t="s">
        <v>37</v>
      </c>
      <c r="C168" s="2" t="s">
        <v>19</v>
      </c>
      <c r="D168" s="2">
        <v>327</v>
      </c>
      <c r="E168" s="2">
        <v>0.19</v>
      </c>
    </row>
    <row r="169" spans="1:5" x14ac:dyDescent="0.2">
      <c r="A169" s="2">
        <v>32</v>
      </c>
      <c r="B169" s="2" t="s">
        <v>37</v>
      </c>
      <c r="C169" s="2" t="s">
        <v>20</v>
      </c>
      <c r="D169" s="2">
        <v>326</v>
      </c>
      <c r="E169" s="2">
        <v>0.25</v>
      </c>
    </row>
    <row r="170" spans="1:5" x14ac:dyDescent="0.2">
      <c r="A170" s="2">
        <v>33</v>
      </c>
      <c r="B170" s="2" t="s">
        <v>37</v>
      </c>
      <c r="C170" s="2" t="s">
        <v>17</v>
      </c>
      <c r="D170" s="2">
        <v>315</v>
      </c>
      <c r="E170" s="2">
        <v>0.19</v>
      </c>
    </row>
    <row r="171" spans="1:5" x14ac:dyDescent="0.2">
      <c r="A171" s="2">
        <v>33</v>
      </c>
      <c r="B171" s="2" t="s">
        <v>37</v>
      </c>
      <c r="C171" s="2" t="s">
        <v>18</v>
      </c>
      <c r="D171" s="2">
        <v>318</v>
      </c>
      <c r="E171" s="2">
        <v>0.23</v>
      </c>
    </row>
    <row r="172" spans="1:5" x14ac:dyDescent="0.2">
      <c r="A172" s="2">
        <v>33</v>
      </c>
      <c r="B172" s="2" t="s">
        <v>37</v>
      </c>
      <c r="C172" s="2" t="s">
        <v>19</v>
      </c>
      <c r="D172" s="2">
        <v>315</v>
      </c>
      <c r="E172" s="2">
        <v>0.32</v>
      </c>
    </row>
    <row r="173" spans="1:5" x14ac:dyDescent="0.2">
      <c r="A173" s="2">
        <v>33</v>
      </c>
      <c r="B173" s="2" t="s">
        <v>37</v>
      </c>
      <c r="C173" s="2" t="s">
        <v>20</v>
      </c>
      <c r="D173" s="2">
        <v>317</v>
      </c>
      <c r="E173" s="2">
        <v>0.66</v>
      </c>
    </row>
    <row r="174" spans="1:5" x14ac:dyDescent="0.2">
      <c r="A174" s="2">
        <v>34</v>
      </c>
      <c r="B174" s="2" t="s">
        <v>37</v>
      </c>
      <c r="C174" s="2" t="s">
        <v>17</v>
      </c>
      <c r="D174" s="2">
        <v>294</v>
      </c>
      <c r="E174" s="2">
        <v>0.3</v>
      </c>
    </row>
    <row r="175" spans="1:5" x14ac:dyDescent="0.2">
      <c r="A175" s="2">
        <v>34</v>
      </c>
      <c r="B175" s="2" t="s">
        <v>37</v>
      </c>
      <c r="C175" s="2" t="s">
        <v>18</v>
      </c>
      <c r="D175" s="2">
        <v>313</v>
      </c>
      <c r="E175" s="2">
        <v>0.17</v>
      </c>
    </row>
    <row r="176" spans="1:5" x14ac:dyDescent="0.2">
      <c r="A176" s="2">
        <v>34</v>
      </c>
      <c r="B176" s="2" t="s">
        <v>37</v>
      </c>
      <c r="C176" s="2" t="s">
        <v>19</v>
      </c>
      <c r="D176" s="2">
        <v>294</v>
      </c>
      <c r="E176" s="2">
        <v>0.32</v>
      </c>
    </row>
    <row r="177" spans="1:5" x14ac:dyDescent="0.2">
      <c r="A177" s="2">
        <v>34</v>
      </c>
      <c r="B177" s="2" t="s">
        <v>37</v>
      </c>
      <c r="C177" s="2" t="s">
        <v>20</v>
      </c>
      <c r="D177" s="2">
        <v>315</v>
      </c>
      <c r="E177" s="2">
        <v>0.22</v>
      </c>
    </row>
    <row r="178" spans="1:5" x14ac:dyDescent="0.2">
      <c r="A178" s="2">
        <v>35</v>
      </c>
      <c r="B178" s="2" t="s">
        <v>37</v>
      </c>
      <c r="C178" s="2" t="s">
        <v>17</v>
      </c>
      <c r="D178" s="2">
        <v>299</v>
      </c>
      <c r="E178" s="2">
        <v>0.24</v>
      </c>
    </row>
    <row r="179" spans="1:5" x14ac:dyDescent="0.2">
      <c r="A179" s="2">
        <v>35</v>
      </c>
      <c r="B179" s="2" t="s">
        <v>37</v>
      </c>
      <c r="C179" s="2" t="s">
        <v>18</v>
      </c>
      <c r="D179" s="2">
        <v>299</v>
      </c>
      <c r="E179" s="2">
        <v>0.24</v>
      </c>
    </row>
    <row r="180" spans="1:5" x14ac:dyDescent="0.2">
      <c r="A180" s="2">
        <v>35</v>
      </c>
      <c r="B180" s="2" t="s">
        <v>37</v>
      </c>
      <c r="C180" s="2" t="s">
        <v>19</v>
      </c>
      <c r="D180" s="2">
        <v>293</v>
      </c>
      <c r="E180" s="2">
        <v>0.53</v>
      </c>
    </row>
    <row r="181" spans="1:5" x14ac:dyDescent="0.2">
      <c r="A181" s="2">
        <v>35</v>
      </c>
      <c r="B181" s="2" t="s">
        <v>37</v>
      </c>
      <c r="C181" s="2" t="s">
        <v>20</v>
      </c>
      <c r="D181" s="2">
        <v>292</v>
      </c>
      <c r="E181" s="2">
        <v>0.55000000000000004</v>
      </c>
    </row>
    <row r="182" spans="1:5" x14ac:dyDescent="0.2">
      <c r="A182" s="2">
        <v>36</v>
      </c>
      <c r="B182" s="2" t="s">
        <v>37</v>
      </c>
      <c r="C182" s="2" t="s">
        <v>17</v>
      </c>
      <c r="D182" s="2">
        <v>263</v>
      </c>
      <c r="E182" s="2">
        <v>0.35</v>
      </c>
    </row>
    <row r="183" spans="1:5" x14ac:dyDescent="0.2">
      <c r="A183" s="2">
        <v>36</v>
      </c>
      <c r="B183" s="2" t="s">
        <v>37</v>
      </c>
      <c r="C183" s="2" t="s">
        <v>18</v>
      </c>
      <c r="D183" s="2">
        <v>280</v>
      </c>
      <c r="E183" s="2">
        <v>0.31</v>
      </c>
    </row>
    <row r="184" spans="1:5" x14ac:dyDescent="0.2">
      <c r="A184" s="2">
        <v>36</v>
      </c>
      <c r="B184" s="2" t="s">
        <v>37</v>
      </c>
      <c r="C184" s="2" t="s">
        <v>19</v>
      </c>
      <c r="D184" s="2">
        <v>263</v>
      </c>
      <c r="E184" s="2">
        <v>0.44</v>
      </c>
    </row>
    <row r="185" spans="1:5" x14ac:dyDescent="0.2">
      <c r="A185" s="2">
        <v>36</v>
      </c>
      <c r="B185" s="2" t="s">
        <v>37</v>
      </c>
      <c r="C185" s="2" t="s">
        <v>20</v>
      </c>
      <c r="D185" s="2">
        <v>263</v>
      </c>
      <c r="E185" s="2">
        <v>0.38</v>
      </c>
    </row>
    <row r="186" spans="1:5" x14ac:dyDescent="0.2">
      <c r="A186" s="2">
        <v>37</v>
      </c>
      <c r="B186" s="2" t="s">
        <v>37</v>
      </c>
      <c r="C186" s="2" t="s">
        <v>17</v>
      </c>
      <c r="D186" s="2">
        <v>283</v>
      </c>
      <c r="E186" s="2">
        <v>0.18</v>
      </c>
    </row>
    <row r="187" spans="1:5" x14ac:dyDescent="0.2">
      <c r="A187" s="2">
        <v>37</v>
      </c>
      <c r="B187" s="2" t="s">
        <v>37</v>
      </c>
      <c r="C187" s="2" t="s">
        <v>18</v>
      </c>
      <c r="D187" s="2">
        <v>285</v>
      </c>
      <c r="E187" s="2">
        <v>0.27</v>
      </c>
    </row>
    <row r="188" spans="1:5" x14ac:dyDescent="0.2">
      <c r="A188" s="2">
        <v>37</v>
      </c>
      <c r="B188" s="2" t="s">
        <v>37</v>
      </c>
      <c r="C188" s="2" t="s">
        <v>19</v>
      </c>
      <c r="D188" s="2">
        <v>283</v>
      </c>
      <c r="E188" s="2">
        <v>0.28999999999999998</v>
      </c>
    </row>
    <row r="189" spans="1:5" x14ac:dyDescent="0.2">
      <c r="A189" s="2">
        <v>37</v>
      </c>
      <c r="B189" s="2" t="s">
        <v>37</v>
      </c>
      <c r="C189" s="2" t="s">
        <v>20</v>
      </c>
      <c r="D189" s="2">
        <v>273</v>
      </c>
      <c r="E189" s="2">
        <v>0.31</v>
      </c>
    </row>
    <row r="190" spans="1:5" x14ac:dyDescent="0.2">
      <c r="A190" s="2">
        <v>38</v>
      </c>
      <c r="B190" s="2" t="s">
        <v>37</v>
      </c>
      <c r="C190" s="2" t="s">
        <v>17</v>
      </c>
      <c r="D190" s="2">
        <v>254</v>
      </c>
      <c r="E190" s="2">
        <v>0.14000000000000001</v>
      </c>
    </row>
    <row r="191" spans="1:5" x14ac:dyDescent="0.2">
      <c r="A191" s="2">
        <v>38</v>
      </c>
      <c r="B191" s="2" t="s">
        <v>37</v>
      </c>
      <c r="C191" s="2" t="s">
        <v>18</v>
      </c>
      <c r="D191" s="2">
        <v>254</v>
      </c>
      <c r="E191" s="2">
        <v>0.15</v>
      </c>
    </row>
    <row r="192" spans="1:5" x14ac:dyDescent="0.2">
      <c r="A192" s="2">
        <v>38</v>
      </c>
      <c r="B192" s="2" t="s">
        <v>37</v>
      </c>
      <c r="C192" s="2" t="s">
        <v>19</v>
      </c>
      <c r="D192" s="2">
        <v>254</v>
      </c>
      <c r="E192" s="2">
        <v>0.22</v>
      </c>
    </row>
    <row r="193" spans="1:5" x14ac:dyDescent="0.2">
      <c r="A193" s="2">
        <v>38</v>
      </c>
      <c r="B193" s="2" t="s">
        <v>37</v>
      </c>
      <c r="C193" s="2" t="s">
        <v>20</v>
      </c>
      <c r="D193" s="2">
        <v>261</v>
      </c>
      <c r="E193" s="2">
        <v>0.26</v>
      </c>
    </row>
    <row r="194" spans="1:5" x14ac:dyDescent="0.2">
      <c r="A194" s="2">
        <v>39</v>
      </c>
      <c r="B194" s="2" t="s">
        <v>37</v>
      </c>
      <c r="C194" s="2" t="s">
        <v>17</v>
      </c>
      <c r="D194" s="2">
        <v>282</v>
      </c>
      <c r="E194" s="2">
        <v>0.22</v>
      </c>
    </row>
    <row r="195" spans="1:5" x14ac:dyDescent="0.2">
      <c r="A195" s="2">
        <v>39</v>
      </c>
      <c r="B195" s="2" t="s">
        <v>37</v>
      </c>
      <c r="C195" s="2" t="s">
        <v>18</v>
      </c>
      <c r="D195" s="2">
        <v>277</v>
      </c>
      <c r="E195" s="2">
        <v>0.18</v>
      </c>
    </row>
    <row r="196" spans="1:5" x14ac:dyDescent="0.2">
      <c r="A196" s="2">
        <v>39</v>
      </c>
      <c r="B196" s="2" t="s">
        <v>37</v>
      </c>
      <c r="C196" s="2" t="s">
        <v>19</v>
      </c>
      <c r="D196" s="2">
        <v>282</v>
      </c>
      <c r="E196" s="2">
        <v>0.33</v>
      </c>
    </row>
    <row r="197" spans="1:5" x14ac:dyDescent="0.2">
      <c r="A197" s="2">
        <v>39</v>
      </c>
      <c r="B197" s="2" t="s">
        <v>37</v>
      </c>
      <c r="C197" s="2" t="s">
        <v>20</v>
      </c>
      <c r="D197" s="2">
        <v>280</v>
      </c>
      <c r="E197" s="2">
        <v>0.23</v>
      </c>
    </row>
    <row r="198" spans="1:5" x14ac:dyDescent="0.2">
      <c r="A198" s="2">
        <v>40</v>
      </c>
      <c r="B198" s="2" t="s">
        <v>37</v>
      </c>
      <c r="C198" s="2" t="s">
        <v>17</v>
      </c>
      <c r="D198" s="2">
        <v>270</v>
      </c>
      <c r="E198" s="2">
        <v>0.24</v>
      </c>
    </row>
    <row r="199" spans="1:5" x14ac:dyDescent="0.2">
      <c r="A199" s="2">
        <v>40</v>
      </c>
      <c r="B199" s="2" t="s">
        <v>37</v>
      </c>
      <c r="C199" s="2" t="s">
        <v>18</v>
      </c>
      <c r="D199" s="2">
        <v>271</v>
      </c>
      <c r="E199" s="2">
        <v>0.11</v>
      </c>
    </row>
    <row r="200" spans="1:5" x14ac:dyDescent="0.2">
      <c r="A200" s="2">
        <v>40</v>
      </c>
      <c r="B200" s="2" t="s">
        <v>37</v>
      </c>
      <c r="C200" s="2" t="s">
        <v>19</v>
      </c>
      <c r="D200" s="2">
        <v>270</v>
      </c>
      <c r="E200" s="2">
        <v>0.23</v>
      </c>
    </row>
    <row r="201" spans="1:5" x14ac:dyDescent="0.2">
      <c r="A201" s="2">
        <v>40</v>
      </c>
      <c r="B201" s="2" t="s">
        <v>37</v>
      </c>
      <c r="C201" s="2" t="s">
        <v>20</v>
      </c>
      <c r="D201" s="2">
        <v>261</v>
      </c>
      <c r="E201" s="2">
        <v>0.49</v>
      </c>
    </row>
    <row r="202" spans="1:5" x14ac:dyDescent="0.2">
      <c r="A202" s="2">
        <v>41</v>
      </c>
      <c r="B202" s="2" t="s">
        <v>37</v>
      </c>
      <c r="C202" s="2" t="s">
        <v>17</v>
      </c>
      <c r="D202" s="2">
        <v>289</v>
      </c>
      <c r="E202" s="2">
        <v>0.13</v>
      </c>
    </row>
    <row r="203" spans="1:5" x14ac:dyDescent="0.2">
      <c r="A203" s="2">
        <v>41</v>
      </c>
      <c r="B203" s="2" t="s">
        <v>37</v>
      </c>
      <c r="C203" s="2" t="s">
        <v>18</v>
      </c>
      <c r="D203" s="2">
        <v>289</v>
      </c>
      <c r="E203" s="2">
        <v>0.15</v>
      </c>
    </row>
    <row r="204" spans="1:5" x14ac:dyDescent="0.2">
      <c r="A204" s="2">
        <v>41</v>
      </c>
      <c r="B204" s="2" t="s">
        <v>37</v>
      </c>
      <c r="C204" s="2" t="s">
        <v>19</v>
      </c>
      <c r="D204" s="2">
        <v>289</v>
      </c>
      <c r="E204" s="2">
        <v>0.21</v>
      </c>
    </row>
    <row r="205" spans="1:5" x14ac:dyDescent="0.2">
      <c r="A205" s="2">
        <v>41</v>
      </c>
      <c r="B205" s="2" t="s">
        <v>37</v>
      </c>
      <c r="C205" s="2" t="s">
        <v>20</v>
      </c>
      <c r="D205" s="2">
        <v>292</v>
      </c>
      <c r="E205" s="2">
        <v>0.25</v>
      </c>
    </row>
    <row r="206" spans="1:5" x14ac:dyDescent="0.2">
      <c r="A206" s="2">
        <v>42</v>
      </c>
      <c r="B206" s="2" t="s">
        <v>37</v>
      </c>
      <c r="C206" s="2" t="s">
        <v>17</v>
      </c>
      <c r="D206" s="2">
        <v>296</v>
      </c>
      <c r="E206" s="2">
        <v>0.18</v>
      </c>
    </row>
    <row r="207" spans="1:5" x14ac:dyDescent="0.2">
      <c r="A207" s="2">
        <v>42</v>
      </c>
      <c r="B207" s="2" t="s">
        <v>37</v>
      </c>
      <c r="C207" s="2" t="s">
        <v>18</v>
      </c>
      <c r="D207" s="2">
        <v>296</v>
      </c>
      <c r="E207" s="2">
        <v>0.19</v>
      </c>
    </row>
    <row r="208" spans="1:5" x14ac:dyDescent="0.2">
      <c r="A208" s="2">
        <v>42</v>
      </c>
      <c r="B208" s="2" t="s">
        <v>37</v>
      </c>
      <c r="C208" s="2" t="s">
        <v>19</v>
      </c>
      <c r="D208" s="2">
        <v>295</v>
      </c>
      <c r="E208" s="2">
        <v>0.37</v>
      </c>
    </row>
    <row r="209" spans="1:5" x14ac:dyDescent="0.2">
      <c r="A209" s="2">
        <v>42</v>
      </c>
      <c r="B209" s="2" t="s">
        <v>37</v>
      </c>
      <c r="C209" s="2" t="s">
        <v>20</v>
      </c>
      <c r="D209" s="2">
        <v>297</v>
      </c>
      <c r="E209" s="2">
        <v>0.39</v>
      </c>
    </row>
    <row r="210" spans="1:5" x14ac:dyDescent="0.2">
      <c r="A210" s="2">
        <v>43</v>
      </c>
      <c r="B210" s="2" t="s">
        <v>37</v>
      </c>
      <c r="C210" s="2" t="s">
        <v>17</v>
      </c>
      <c r="D210" s="2">
        <v>310</v>
      </c>
      <c r="E210" s="2">
        <v>0.2</v>
      </c>
    </row>
    <row r="211" spans="1:5" x14ac:dyDescent="0.2">
      <c r="A211" s="2">
        <v>43</v>
      </c>
      <c r="B211" s="2" t="s">
        <v>37</v>
      </c>
      <c r="C211" s="2" t="s">
        <v>18</v>
      </c>
      <c r="D211" s="2">
        <v>310</v>
      </c>
      <c r="E211" s="2">
        <v>0.22</v>
      </c>
    </row>
    <row r="212" spans="1:5" x14ac:dyDescent="0.2">
      <c r="A212" s="2">
        <v>43</v>
      </c>
      <c r="B212" s="2" t="s">
        <v>37</v>
      </c>
      <c r="C212" s="2" t="s">
        <v>19</v>
      </c>
      <c r="D212" s="2">
        <v>298</v>
      </c>
      <c r="E212" s="2">
        <v>0.48</v>
      </c>
    </row>
    <row r="213" spans="1:5" x14ac:dyDescent="0.2">
      <c r="A213" s="2">
        <v>43</v>
      </c>
      <c r="B213" s="2" t="s">
        <v>37</v>
      </c>
      <c r="C213" s="2" t="s">
        <v>20</v>
      </c>
      <c r="D213" s="2">
        <v>299</v>
      </c>
      <c r="E213" s="2">
        <v>0.34</v>
      </c>
    </row>
    <row r="214" spans="1:5" x14ac:dyDescent="0.2">
      <c r="A214" s="2">
        <v>44</v>
      </c>
      <c r="B214" s="2" t="s">
        <v>37</v>
      </c>
      <c r="C214" s="2" t="s">
        <v>17</v>
      </c>
      <c r="D214" s="2">
        <v>271</v>
      </c>
      <c r="E214" s="2">
        <v>0.28000000000000003</v>
      </c>
    </row>
    <row r="215" spans="1:5" x14ac:dyDescent="0.2">
      <c r="A215" s="2">
        <v>44</v>
      </c>
      <c r="B215" s="2" t="s">
        <v>37</v>
      </c>
      <c r="C215" s="2" t="s">
        <v>18</v>
      </c>
      <c r="D215" s="2">
        <v>286</v>
      </c>
      <c r="E215" s="2">
        <v>0.19</v>
      </c>
    </row>
    <row r="216" spans="1:5" x14ac:dyDescent="0.2">
      <c r="A216" s="2">
        <v>44</v>
      </c>
      <c r="B216" s="2" t="s">
        <v>37</v>
      </c>
      <c r="C216" s="2" t="s">
        <v>19</v>
      </c>
      <c r="D216" s="2">
        <v>271</v>
      </c>
      <c r="E216" s="2">
        <v>0.36</v>
      </c>
    </row>
    <row r="217" spans="1:5" x14ac:dyDescent="0.2">
      <c r="A217" s="2">
        <v>44</v>
      </c>
      <c r="B217" s="2" t="s">
        <v>37</v>
      </c>
      <c r="C217" s="2" t="s">
        <v>20</v>
      </c>
      <c r="D217" s="2">
        <v>271</v>
      </c>
      <c r="E217" s="2">
        <v>0.33</v>
      </c>
    </row>
    <row r="218" spans="1:5" x14ac:dyDescent="0.2">
      <c r="A218" s="2">
        <v>45</v>
      </c>
      <c r="B218" s="2" t="s">
        <v>37</v>
      </c>
      <c r="C218" s="2" t="s">
        <v>17</v>
      </c>
      <c r="D218" s="2">
        <v>328</v>
      </c>
      <c r="E218" s="2">
        <v>0.25</v>
      </c>
    </row>
    <row r="219" spans="1:5" x14ac:dyDescent="0.2">
      <c r="A219" s="2">
        <v>45</v>
      </c>
      <c r="B219" s="2" t="s">
        <v>37</v>
      </c>
      <c r="C219" s="2" t="s">
        <v>18</v>
      </c>
      <c r="D219" s="2">
        <v>328</v>
      </c>
      <c r="E219" s="2">
        <v>0.25</v>
      </c>
    </row>
    <row r="220" spans="1:5" x14ac:dyDescent="0.2">
      <c r="A220" s="2">
        <v>45</v>
      </c>
      <c r="B220" s="2" t="s">
        <v>37</v>
      </c>
      <c r="C220" s="2" t="s">
        <v>19</v>
      </c>
      <c r="D220" s="2">
        <v>328</v>
      </c>
      <c r="E220" s="2">
        <v>0.38</v>
      </c>
    </row>
    <row r="221" spans="1:5" x14ac:dyDescent="0.2">
      <c r="A221" s="2">
        <v>45</v>
      </c>
      <c r="B221" s="2" t="s">
        <v>37</v>
      </c>
      <c r="C221" s="2" t="s">
        <v>20</v>
      </c>
      <c r="D221" s="2">
        <v>332</v>
      </c>
      <c r="E221" s="2">
        <v>0.36</v>
      </c>
    </row>
    <row r="222" spans="1:5" x14ac:dyDescent="0.2">
      <c r="A222" s="2">
        <v>46</v>
      </c>
      <c r="B222" s="2" t="s">
        <v>37</v>
      </c>
      <c r="C222" s="2" t="s">
        <v>17</v>
      </c>
      <c r="D222" s="2">
        <v>252</v>
      </c>
      <c r="E222" s="2">
        <v>0.24</v>
      </c>
    </row>
    <row r="223" spans="1:5" x14ac:dyDescent="0.2">
      <c r="A223" s="2">
        <v>46</v>
      </c>
      <c r="B223" s="2" t="s">
        <v>37</v>
      </c>
      <c r="C223" s="2" t="s">
        <v>18</v>
      </c>
      <c r="D223" s="2">
        <v>261</v>
      </c>
      <c r="E223" s="2">
        <v>7.0000000000000007E-2</v>
      </c>
    </row>
    <row r="224" spans="1:5" x14ac:dyDescent="0.2">
      <c r="A224" s="2">
        <v>46</v>
      </c>
      <c r="B224" s="2" t="s">
        <v>37</v>
      </c>
      <c r="C224" s="2" t="s">
        <v>19</v>
      </c>
      <c r="D224" s="2">
        <v>252</v>
      </c>
      <c r="E224" s="2">
        <v>0.32</v>
      </c>
    </row>
    <row r="225" spans="1:5" x14ac:dyDescent="0.2">
      <c r="A225" s="2">
        <v>46</v>
      </c>
      <c r="B225" s="2" t="s">
        <v>37</v>
      </c>
      <c r="C225" s="2" t="s">
        <v>20</v>
      </c>
      <c r="D225" s="2">
        <v>253</v>
      </c>
      <c r="E225" s="2">
        <v>0.32</v>
      </c>
    </row>
    <row r="226" spans="1:5" x14ac:dyDescent="0.2">
      <c r="A226" s="2">
        <v>47</v>
      </c>
      <c r="B226" s="2" t="s">
        <v>37</v>
      </c>
      <c r="C226" s="2" t="s">
        <v>17</v>
      </c>
      <c r="D226" s="2">
        <v>330</v>
      </c>
      <c r="E226" s="2">
        <v>0.27</v>
      </c>
    </row>
    <row r="227" spans="1:5" x14ac:dyDescent="0.2">
      <c r="A227" s="2">
        <v>47</v>
      </c>
      <c r="B227" s="2" t="s">
        <v>37</v>
      </c>
      <c r="C227" s="2" t="s">
        <v>18</v>
      </c>
      <c r="D227" s="2">
        <v>336</v>
      </c>
      <c r="E227" s="2">
        <v>0.09</v>
      </c>
    </row>
    <row r="228" spans="1:5" x14ac:dyDescent="0.2">
      <c r="A228" s="2">
        <v>47</v>
      </c>
      <c r="B228" s="2" t="s">
        <v>37</v>
      </c>
      <c r="C228" s="2" t="s">
        <v>19</v>
      </c>
      <c r="D228" s="2">
        <v>330</v>
      </c>
      <c r="E228" s="2">
        <v>0.38</v>
      </c>
    </row>
    <row r="229" spans="1:5" x14ac:dyDescent="0.2">
      <c r="A229" s="2">
        <v>47</v>
      </c>
      <c r="B229" s="2" t="s">
        <v>37</v>
      </c>
      <c r="C229" s="2" t="s">
        <v>20</v>
      </c>
      <c r="D229" s="2">
        <v>339</v>
      </c>
      <c r="E229" s="2">
        <v>0.34</v>
      </c>
    </row>
    <row r="230" spans="1:5" x14ac:dyDescent="0.2">
      <c r="A230" s="2">
        <v>48</v>
      </c>
      <c r="B230" s="2" t="s">
        <v>37</v>
      </c>
      <c r="C230" s="2" t="s">
        <v>17</v>
      </c>
      <c r="D230" s="2">
        <v>315</v>
      </c>
      <c r="E230" s="2">
        <v>0.2</v>
      </c>
    </row>
    <row r="231" spans="1:5" x14ac:dyDescent="0.2">
      <c r="A231" s="2">
        <v>48</v>
      </c>
      <c r="B231" s="2" t="s">
        <v>37</v>
      </c>
      <c r="C231" s="2" t="s">
        <v>18</v>
      </c>
      <c r="D231" s="2">
        <v>316</v>
      </c>
      <c r="E231" s="2">
        <v>0.22</v>
      </c>
    </row>
    <row r="232" spans="1:5" x14ac:dyDescent="0.2">
      <c r="A232" s="2">
        <v>48</v>
      </c>
      <c r="B232" s="2" t="s">
        <v>37</v>
      </c>
      <c r="C232" s="2" t="s">
        <v>19</v>
      </c>
      <c r="D232" s="2">
        <v>315</v>
      </c>
      <c r="E232" s="2">
        <v>0.36</v>
      </c>
    </row>
    <row r="233" spans="1:5" x14ac:dyDescent="0.2">
      <c r="A233" s="2">
        <v>48</v>
      </c>
      <c r="B233" s="2" t="s">
        <v>37</v>
      </c>
      <c r="C233" s="2" t="s">
        <v>20</v>
      </c>
      <c r="D233" s="2">
        <v>301</v>
      </c>
      <c r="E233" s="2">
        <v>0.43</v>
      </c>
    </row>
    <row r="234" spans="1:5" x14ac:dyDescent="0.2">
      <c r="A234" s="2">
        <v>49</v>
      </c>
      <c r="B234" s="2" t="s">
        <v>37</v>
      </c>
      <c r="C234" s="2" t="s">
        <v>17</v>
      </c>
      <c r="D234" s="2">
        <v>269</v>
      </c>
      <c r="E234" s="2">
        <v>0.21</v>
      </c>
    </row>
    <row r="235" spans="1:5" x14ac:dyDescent="0.2">
      <c r="A235" s="2">
        <v>49</v>
      </c>
      <c r="B235" s="2" t="s">
        <v>37</v>
      </c>
      <c r="C235" s="2" t="s">
        <v>18</v>
      </c>
      <c r="D235" s="2">
        <v>271</v>
      </c>
      <c r="E235" s="2">
        <v>0.23</v>
      </c>
    </row>
    <row r="236" spans="1:5" x14ac:dyDescent="0.2">
      <c r="A236" s="2">
        <v>49</v>
      </c>
      <c r="B236" s="2" t="s">
        <v>37</v>
      </c>
      <c r="C236" s="2" t="s">
        <v>19</v>
      </c>
      <c r="D236" s="2">
        <v>269</v>
      </c>
      <c r="E236" s="2">
        <v>0.23</v>
      </c>
    </row>
    <row r="237" spans="1:5" x14ac:dyDescent="0.2">
      <c r="A237" s="2">
        <v>49</v>
      </c>
      <c r="B237" s="2" t="s">
        <v>37</v>
      </c>
      <c r="C237" s="2" t="s">
        <v>20</v>
      </c>
      <c r="D237" s="2">
        <v>265</v>
      </c>
      <c r="E237" s="2">
        <v>0.22</v>
      </c>
    </row>
    <row r="238" spans="1:5" x14ac:dyDescent="0.2">
      <c r="A238" s="2">
        <v>50</v>
      </c>
      <c r="B238" s="2" t="s">
        <v>37</v>
      </c>
      <c r="C238" s="2" t="s">
        <v>17</v>
      </c>
      <c r="D238" s="2">
        <v>300</v>
      </c>
      <c r="E238" s="2">
        <v>0.22</v>
      </c>
    </row>
    <row r="239" spans="1:5" x14ac:dyDescent="0.2">
      <c r="A239" s="2">
        <v>50</v>
      </c>
      <c r="B239" s="2" t="s">
        <v>37</v>
      </c>
      <c r="C239" s="2" t="s">
        <v>18</v>
      </c>
      <c r="D239" s="2">
        <v>303</v>
      </c>
      <c r="E239" s="2">
        <v>0.2</v>
      </c>
    </row>
    <row r="240" spans="1:5" x14ac:dyDescent="0.2">
      <c r="A240" s="2">
        <v>50</v>
      </c>
      <c r="B240" s="2" t="s">
        <v>37</v>
      </c>
      <c r="C240" s="2" t="s">
        <v>19</v>
      </c>
      <c r="D240" s="2">
        <v>300</v>
      </c>
      <c r="E240" s="2">
        <v>0.34</v>
      </c>
    </row>
    <row r="241" spans="1:5" x14ac:dyDescent="0.2">
      <c r="A241" s="2">
        <v>50</v>
      </c>
      <c r="B241" s="2" t="s">
        <v>37</v>
      </c>
      <c r="C241" s="2" t="s">
        <v>20</v>
      </c>
      <c r="D241" s="2">
        <v>295</v>
      </c>
      <c r="E241" s="2">
        <v>0.43</v>
      </c>
    </row>
    <row r="242" spans="1:5" x14ac:dyDescent="0.2">
      <c r="A242" s="2">
        <v>51</v>
      </c>
      <c r="B242" s="2" t="s">
        <v>37</v>
      </c>
      <c r="C242" s="2" t="s">
        <v>17</v>
      </c>
      <c r="D242" s="2">
        <v>285</v>
      </c>
      <c r="E242" s="2">
        <v>0.21</v>
      </c>
    </row>
    <row r="243" spans="1:5" x14ac:dyDescent="0.2">
      <c r="A243" s="2">
        <v>51</v>
      </c>
      <c r="B243" s="2" t="s">
        <v>37</v>
      </c>
      <c r="C243" s="2" t="s">
        <v>18</v>
      </c>
      <c r="D243" s="2">
        <v>295</v>
      </c>
      <c r="E243" s="2">
        <v>0.22</v>
      </c>
    </row>
    <row r="244" spans="1:5" x14ac:dyDescent="0.2">
      <c r="A244" s="2">
        <v>51</v>
      </c>
      <c r="B244" s="2" t="s">
        <v>37</v>
      </c>
      <c r="C244" s="2" t="s">
        <v>19</v>
      </c>
      <c r="D244" s="2">
        <v>285</v>
      </c>
      <c r="E244" s="2">
        <v>0.32</v>
      </c>
    </row>
    <row r="245" spans="1:5" x14ac:dyDescent="0.2">
      <c r="A245" s="2">
        <v>51</v>
      </c>
      <c r="B245" s="2" t="s">
        <v>37</v>
      </c>
      <c r="C245" s="2" t="s">
        <v>20</v>
      </c>
      <c r="D245" s="2">
        <v>282</v>
      </c>
      <c r="E245" s="2">
        <v>0.32</v>
      </c>
    </row>
    <row r="246" spans="1:5" x14ac:dyDescent="0.2">
      <c r="A246" s="2">
        <v>52</v>
      </c>
      <c r="B246" s="2" t="s">
        <v>37</v>
      </c>
      <c r="C246" s="2" t="s">
        <v>17</v>
      </c>
      <c r="D246" s="2">
        <v>341</v>
      </c>
      <c r="E246" s="2">
        <v>0.23</v>
      </c>
    </row>
    <row r="247" spans="1:5" x14ac:dyDescent="0.2">
      <c r="A247" s="2">
        <v>52</v>
      </c>
      <c r="B247" s="2" t="s">
        <v>37</v>
      </c>
      <c r="C247" s="2" t="s">
        <v>18</v>
      </c>
      <c r="D247" s="2">
        <v>363</v>
      </c>
      <c r="E247" s="2">
        <v>0.23</v>
      </c>
    </row>
    <row r="248" spans="1:5" x14ac:dyDescent="0.2">
      <c r="A248" s="2">
        <v>52</v>
      </c>
      <c r="B248" s="2" t="s">
        <v>37</v>
      </c>
      <c r="C248" s="2" t="s">
        <v>19</v>
      </c>
      <c r="D248" s="2">
        <v>341</v>
      </c>
      <c r="E248" s="2">
        <v>0.37</v>
      </c>
    </row>
    <row r="249" spans="1:5" x14ac:dyDescent="0.2">
      <c r="A249" s="2">
        <v>52</v>
      </c>
      <c r="B249" s="2" t="s">
        <v>37</v>
      </c>
      <c r="C249" s="2" t="s">
        <v>20</v>
      </c>
      <c r="D249" s="2">
        <v>341</v>
      </c>
      <c r="E249" s="2">
        <v>0.34</v>
      </c>
    </row>
    <row r="250" spans="1:5" x14ac:dyDescent="0.2">
      <c r="A250" s="2">
        <v>53</v>
      </c>
      <c r="B250" s="2" t="s">
        <v>37</v>
      </c>
      <c r="C250" s="2" t="s">
        <v>17</v>
      </c>
      <c r="D250" s="2">
        <v>288</v>
      </c>
      <c r="E250" s="2">
        <v>0.28000000000000003</v>
      </c>
    </row>
    <row r="251" spans="1:5" x14ac:dyDescent="0.2">
      <c r="A251" s="2">
        <v>53</v>
      </c>
      <c r="B251" s="2" t="s">
        <v>37</v>
      </c>
      <c r="C251" s="2" t="s">
        <v>18</v>
      </c>
      <c r="D251" s="2">
        <v>282</v>
      </c>
      <c r="E251" s="2">
        <v>0.23</v>
      </c>
    </row>
    <row r="252" spans="1:5" x14ac:dyDescent="0.2">
      <c r="A252" s="2">
        <v>53</v>
      </c>
      <c r="B252" s="2" t="s">
        <v>37</v>
      </c>
      <c r="C252" s="2" t="s">
        <v>19</v>
      </c>
      <c r="D252" s="2">
        <v>288</v>
      </c>
      <c r="E252" s="2">
        <v>0.4</v>
      </c>
    </row>
    <row r="253" spans="1:5" x14ac:dyDescent="0.2">
      <c r="A253" s="2">
        <v>53</v>
      </c>
      <c r="B253" s="2" t="s">
        <v>37</v>
      </c>
      <c r="C253" s="2" t="s">
        <v>20</v>
      </c>
      <c r="D253" s="2">
        <v>289</v>
      </c>
      <c r="E253" s="2">
        <v>0.31</v>
      </c>
    </row>
    <row r="254" spans="1:5" x14ac:dyDescent="0.2">
      <c r="A254" s="2">
        <v>54</v>
      </c>
      <c r="B254" s="2" t="s">
        <v>37</v>
      </c>
      <c r="C254" s="2" t="s">
        <v>17</v>
      </c>
      <c r="D254" s="2">
        <v>285</v>
      </c>
      <c r="E254" s="2">
        <v>0.13</v>
      </c>
    </row>
    <row r="255" spans="1:5" x14ac:dyDescent="0.2">
      <c r="A255" s="2">
        <v>54</v>
      </c>
      <c r="B255" s="2" t="s">
        <v>37</v>
      </c>
      <c r="C255" s="2" t="s">
        <v>18</v>
      </c>
      <c r="D255" s="2">
        <v>288</v>
      </c>
      <c r="E255" s="2">
        <v>0.14000000000000001</v>
      </c>
    </row>
    <row r="256" spans="1:5" x14ac:dyDescent="0.2">
      <c r="A256" s="2">
        <v>54</v>
      </c>
      <c r="B256" s="2" t="s">
        <v>37</v>
      </c>
      <c r="C256" s="2" t="s">
        <v>19</v>
      </c>
      <c r="D256" s="2">
        <v>290</v>
      </c>
      <c r="E256" s="2">
        <v>0.23</v>
      </c>
    </row>
    <row r="257" spans="1:5" x14ac:dyDescent="0.2">
      <c r="A257" s="2">
        <v>54</v>
      </c>
      <c r="B257" s="2" t="s">
        <v>37</v>
      </c>
      <c r="C257" s="2" t="s">
        <v>20</v>
      </c>
      <c r="D257" s="2">
        <v>288</v>
      </c>
      <c r="E257" s="2">
        <v>0.26</v>
      </c>
    </row>
    <row r="258" spans="1:5" x14ac:dyDescent="0.2">
      <c r="A258" s="2">
        <v>55</v>
      </c>
      <c r="B258" s="2" t="s">
        <v>37</v>
      </c>
      <c r="C258" s="2" t="s">
        <v>17</v>
      </c>
      <c r="D258" s="2">
        <v>314</v>
      </c>
      <c r="E258" s="2">
        <v>0.21</v>
      </c>
    </row>
    <row r="259" spans="1:5" x14ac:dyDescent="0.2">
      <c r="A259" s="2">
        <v>55</v>
      </c>
      <c r="B259" s="2" t="s">
        <v>37</v>
      </c>
      <c r="C259" s="2" t="s">
        <v>18</v>
      </c>
      <c r="D259" s="2">
        <v>319</v>
      </c>
      <c r="E259" s="2">
        <v>0.16</v>
      </c>
    </row>
    <row r="260" spans="1:5" x14ac:dyDescent="0.2">
      <c r="A260" s="2">
        <v>55</v>
      </c>
      <c r="B260" s="2" t="s">
        <v>37</v>
      </c>
      <c r="C260" s="2" t="s">
        <v>19</v>
      </c>
      <c r="D260" s="2">
        <v>314</v>
      </c>
      <c r="E260" s="2">
        <v>0.28000000000000003</v>
      </c>
    </row>
    <row r="261" spans="1:5" x14ac:dyDescent="0.2">
      <c r="A261" s="2">
        <v>55</v>
      </c>
      <c r="B261" s="2" t="s">
        <v>37</v>
      </c>
      <c r="C261" s="2" t="s">
        <v>20</v>
      </c>
      <c r="D261" s="2">
        <v>306</v>
      </c>
      <c r="E261" s="2">
        <v>0.24</v>
      </c>
    </row>
    <row r="262" spans="1:5" x14ac:dyDescent="0.2">
      <c r="A262" s="2">
        <v>56</v>
      </c>
      <c r="B262" s="2" t="s">
        <v>37</v>
      </c>
      <c r="C262" s="2" t="s">
        <v>17</v>
      </c>
      <c r="D262" s="2">
        <v>307</v>
      </c>
      <c r="E262" s="2">
        <v>0.17</v>
      </c>
    </row>
    <row r="263" spans="1:5" x14ac:dyDescent="0.2">
      <c r="A263" s="2">
        <v>56</v>
      </c>
      <c r="B263" s="2" t="s">
        <v>37</v>
      </c>
      <c r="C263" s="2" t="s">
        <v>18</v>
      </c>
      <c r="D263" s="2">
        <v>293</v>
      </c>
      <c r="E263" s="2">
        <v>0.16</v>
      </c>
    </row>
    <row r="264" spans="1:5" x14ac:dyDescent="0.2">
      <c r="A264" s="2">
        <v>56</v>
      </c>
      <c r="B264" s="2" t="s">
        <v>37</v>
      </c>
      <c r="C264" s="2" t="s">
        <v>19</v>
      </c>
      <c r="D264" s="2">
        <v>307</v>
      </c>
      <c r="E264" s="2">
        <v>0.25</v>
      </c>
    </row>
    <row r="265" spans="1:5" x14ac:dyDescent="0.2">
      <c r="A265" s="2">
        <v>56</v>
      </c>
      <c r="B265" s="2" t="s">
        <v>37</v>
      </c>
      <c r="C265" s="2" t="s">
        <v>20</v>
      </c>
      <c r="D265" s="2">
        <v>308</v>
      </c>
      <c r="E265" s="2">
        <v>0.28000000000000003</v>
      </c>
    </row>
    <row r="266" spans="1:5" x14ac:dyDescent="0.2">
      <c r="A266" s="2">
        <v>57</v>
      </c>
      <c r="B266" s="2" t="s">
        <v>37</v>
      </c>
      <c r="C266" s="2" t="s">
        <v>17</v>
      </c>
      <c r="D266" s="2">
        <v>266</v>
      </c>
      <c r="E266" s="2">
        <v>0.3</v>
      </c>
    </row>
    <row r="267" spans="1:5" x14ac:dyDescent="0.2">
      <c r="A267" s="2">
        <v>57</v>
      </c>
      <c r="B267" s="2" t="s">
        <v>37</v>
      </c>
      <c r="C267" s="2" t="s">
        <v>18</v>
      </c>
      <c r="D267" s="2">
        <v>269</v>
      </c>
      <c r="E267" s="2">
        <v>0.1</v>
      </c>
    </row>
    <row r="268" spans="1:5" x14ac:dyDescent="0.2">
      <c r="A268" s="2">
        <v>57</v>
      </c>
      <c r="B268" s="2" t="s">
        <v>37</v>
      </c>
      <c r="C268" s="2" t="s">
        <v>19</v>
      </c>
      <c r="D268" s="2">
        <v>266</v>
      </c>
      <c r="E268" s="2">
        <v>0.44</v>
      </c>
    </row>
    <row r="269" spans="1:5" x14ac:dyDescent="0.2">
      <c r="A269" s="2">
        <v>57</v>
      </c>
      <c r="B269" s="2" t="s">
        <v>37</v>
      </c>
      <c r="C269" s="2" t="s">
        <v>20</v>
      </c>
      <c r="D269" s="2">
        <v>268</v>
      </c>
      <c r="E269" s="2">
        <v>0.24</v>
      </c>
    </row>
    <row r="270" spans="1:5" x14ac:dyDescent="0.2">
      <c r="A270" s="2">
        <v>58</v>
      </c>
      <c r="B270" s="2" t="s">
        <v>37</v>
      </c>
      <c r="C270" s="2" t="s">
        <v>17</v>
      </c>
      <c r="D270" s="2">
        <v>352</v>
      </c>
      <c r="E270" s="2">
        <v>0.2</v>
      </c>
    </row>
    <row r="271" spans="1:5" x14ac:dyDescent="0.2">
      <c r="A271" s="2">
        <v>58</v>
      </c>
      <c r="B271" s="2" t="s">
        <v>37</v>
      </c>
      <c r="C271" s="2" t="s">
        <v>18</v>
      </c>
      <c r="D271" s="2">
        <v>352</v>
      </c>
      <c r="E271" s="2">
        <v>0.19</v>
      </c>
    </row>
    <row r="272" spans="1:5" x14ac:dyDescent="0.2">
      <c r="A272" s="2">
        <v>58</v>
      </c>
      <c r="B272" s="2" t="s">
        <v>37</v>
      </c>
      <c r="C272" s="2" t="s">
        <v>19</v>
      </c>
      <c r="D272" s="2">
        <v>348</v>
      </c>
      <c r="E272" s="2">
        <v>0.44</v>
      </c>
    </row>
    <row r="273" spans="1:5" x14ac:dyDescent="0.2">
      <c r="A273" s="2">
        <v>58</v>
      </c>
      <c r="B273" s="2" t="s">
        <v>37</v>
      </c>
      <c r="C273" s="2" t="s">
        <v>20</v>
      </c>
      <c r="D273" s="2">
        <v>345</v>
      </c>
      <c r="E273" s="2">
        <v>0.38</v>
      </c>
    </row>
    <row r="274" spans="1:5" x14ac:dyDescent="0.2">
      <c r="A274" s="2">
        <v>59</v>
      </c>
      <c r="B274" s="2" t="s">
        <v>37</v>
      </c>
      <c r="C274" s="2" t="s">
        <v>17</v>
      </c>
      <c r="D274" s="2">
        <v>293</v>
      </c>
      <c r="E274" s="2">
        <v>0.32</v>
      </c>
    </row>
    <row r="275" spans="1:5" x14ac:dyDescent="0.2">
      <c r="A275" s="2">
        <v>59</v>
      </c>
      <c r="B275" s="2" t="s">
        <v>37</v>
      </c>
      <c r="C275" s="2" t="s">
        <v>18</v>
      </c>
      <c r="D275" s="2">
        <v>300</v>
      </c>
      <c r="E275" s="2">
        <v>0.37</v>
      </c>
    </row>
    <row r="276" spans="1:5" x14ac:dyDescent="0.2">
      <c r="A276" s="2">
        <v>59</v>
      </c>
      <c r="B276" s="2" t="s">
        <v>37</v>
      </c>
      <c r="C276" s="2" t="s">
        <v>19</v>
      </c>
      <c r="D276" s="2">
        <v>293</v>
      </c>
      <c r="E276" s="2">
        <v>0.44</v>
      </c>
    </row>
    <row r="277" spans="1:5" x14ac:dyDescent="0.2">
      <c r="A277" s="2">
        <v>59</v>
      </c>
      <c r="B277" s="2" t="s">
        <v>37</v>
      </c>
      <c r="C277" s="2" t="s">
        <v>20</v>
      </c>
      <c r="D277" s="2">
        <v>295</v>
      </c>
      <c r="E277" s="2">
        <v>0.41</v>
      </c>
    </row>
    <row r="278" spans="1:5" x14ac:dyDescent="0.2">
      <c r="A278" s="2">
        <v>60</v>
      </c>
      <c r="B278" s="2" t="s">
        <v>37</v>
      </c>
      <c r="C278" s="2" t="s">
        <v>17</v>
      </c>
      <c r="D278" s="2">
        <v>254</v>
      </c>
      <c r="E278" s="2">
        <v>0.17</v>
      </c>
    </row>
    <row r="279" spans="1:5" x14ac:dyDescent="0.2">
      <c r="A279" s="2">
        <v>60</v>
      </c>
      <c r="B279" s="2" t="s">
        <v>37</v>
      </c>
      <c r="C279" s="2" t="s">
        <v>18</v>
      </c>
      <c r="D279" s="2">
        <v>259</v>
      </c>
      <c r="E279" s="2">
        <v>0.19</v>
      </c>
    </row>
    <row r="280" spans="1:5" x14ac:dyDescent="0.2">
      <c r="A280" s="2">
        <v>60</v>
      </c>
      <c r="B280" s="2" t="s">
        <v>37</v>
      </c>
      <c r="C280" s="2" t="s">
        <v>19</v>
      </c>
      <c r="D280" s="2">
        <v>254</v>
      </c>
      <c r="E280" s="2">
        <v>0.27</v>
      </c>
    </row>
    <row r="281" spans="1:5" x14ac:dyDescent="0.2">
      <c r="A281" s="2">
        <v>60</v>
      </c>
      <c r="B281" s="2" t="s">
        <v>37</v>
      </c>
      <c r="C281" s="2" t="s">
        <v>20</v>
      </c>
      <c r="D281" s="2">
        <v>272</v>
      </c>
      <c r="E281" s="2">
        <v>0.41</v>
      </c>
    </row>
    <row r="282" spans="1:5" x14ac:dyDescent="0.2">
      <c r="A282" s="2">
        <v>61</v>
      </c>
      <c r="B282" s="2" t="s">
        <v>37</v>
      </c>
      <c r="C282" s="2" t="s">
        <v>17</v>
      </c>
      <c r="D282" s="2">
        <v>319</v>
      </c>
      <c r="E282" s="2">
        <v>0.17</v>
      </c>
    </row>
    <row r="283" spans="1:5" x14ac:dyDescent="0.2">
      <c r="A283" s="2">
        <v>61</v>
      </c>
      <c r="B283" s="2" t="s">
        <v>37</v>
      </c>
      <c r="C283" s="2" t="s">
        <v>18</v>
      </c>
      <c r="D283" s="2">
        <v>324</v>
      </c>
      <c r="E283" s="2">
        <v>0.1</v>
      </c>
    </row>
    <row r="284" spans="1:5" x14ac:dyDescent="0.2">
      <c r="A284" s="2">
        <v>61</v>
      </c>
      <c r="B284" s="2" t="s">
        <v>37</v>
      </c>
      <c r="C284" s="2" t="s">
        <v>19</v>
      </c>
      <c r="D284" s="2">
        <v>319</v>
      </c>
      <c r="E284" s="2">
        <v>0.18</v>
      </c>
    </row>
    <row r="285" spans="1:5" x14ac:dyDescent="0.2">
      <c r="A285" s="2">
        <v>61</v>
      </c>
      <c r="B285" s="2" t="s">
        <v>37</v>
      </c>
      <c r="C285" s="2" t="s">
        <v>20</v>
      </c>
      <c r="D285" s="2">
        <v>314</v>
      </c>
      <c r="E285" s="2">
        <v>0.35</v>
      </c>
    </row>
    <row r="286" spans="1:5" x14ac:dyDescent="0.2">
      <c r="A286" s="2">
        <v>62</v>
      </c>
      <c r="B286" s="2" t="s">
        <v>37</v>
      </c>
      <c r="C286" s="2" t="s">
        <v>17</v>
      </c>
      <c r="D286" s="2">
        <v>289</v>
      </c>
      <c r="E286" s="2">
        <v>0.26</v>
      </c>
    </row>
    <row r="287" spans="1:5" x14ac:dyDescent="0.2">
      <c r="A287" s="2">
        <v>62</v>
      </c>
      <c r="B287" s="2" t="s">
        <v>37</v>
      </c>
      <c r="C287" s="2" t="s">
        <v>18</v>
      </c>
      <c r="D287" s="2">
        <v>308</v>
      </c>
      <c r="E287" s="2">
        <v>0.2</v>
      </c>
    </row>
    <row r="288" spans="1:5" x14ac:dyDescent="0.2">
      <c r="A288" s="2">
        <v>62</v>
      </c>
      <c r="B288" s="2" t="s">
        <v>37</v>
      </c>
      <c r="C288" s="2" t="s">
        <v>19</v>
      </c>
      <c r="D288" s="2">
        <v>289</v>
      </c>
      <c r="E288" s="2">
        <v>0.38</v>
      </c>
    </row>
    <row r="289" spans="1:5" x14ac:dyDescent="0.2">
      <c r="A289" s="2">
        <v>62</v>
      </c>
      <c r="B289" s="2" t="s">
        <v>37</v>
      </c>
      <c r="C289" s="2" t="s">
        <v>20</v>
      </c>
      <c r="D289" s="2">
        <v>289</v>
      </c>
      <c r="E289" s="2">
        <v>0.34</v>
      </c>
    </row>
    <row r="290" spans="1:5" x14ac:dyDescent="0.2">
      <c r="A290" s="2">
        <v>63</v>
      </c>
      <c r="B290" s="2" t="s">
        <v>37</v>
      </c>
      <c r="C290" s="2" t="s">
        <v>17</v>
      </c>
      <c r="D290" s="2">
        <v>274</v>
      </c>
      <c r="E290" s="2">
        <v>0.28000000000000003</v>
      </c>
    </row>
    <row r="291" spans="1:5" x14ac:dyDescent="0.2">
      <c r="A291" s="2">
        <v>63</v>
      </c>
      <c r="B291" s="2" t="s">
        <v>37</v>
      </c>
      <c r="C291" s="2" t="s">
        <v>18</v>
      </c>
      <c r="D291" s="2">
        <v>287</v>
      </c>
      <c r="E291" s="2">
        <v>0.21</v>
      </c>
    </row>
    <row r="292" spans="1:5" x14ac:dyDescent="0.2">
      <c r="A292" s="2">
        <v>63</v>
      </c>
      <c r="B292" s="2" t="s">
        <v>37</v>
      </c>
      <c r="C292" s="2" t="s">
        <v>19</v>
      </c>
      <c r="D292" s="2">
        <v>274</v>
      </c>
      <c r="E292" s="2">
        <v>0.43</v>
      </c>
    </row>
    <row r="293" spans="1:5" x14ac:dyDescent="0.2">
      <c r="A293" s="2">
        <v>63</v>
      </c>
      <c r="B293" s="2" t="s">
        <v>37</v>
      </c>
      <c r="C293" s="2" t="s">
        <v>20</v>
      </c>
      <c r="D293" s="2">
        <v>273</v>
      </c>
      <c r="E293" s="2">
        <v>0.34</v>
      </c>
    </row>
    <row r="294" spans="1:5" x14ac:dyDescent="0.2">
      <c r="A294" s="2">
        <v>64</v>
      </c>
      <c r="B294" s="2" t="s">
        <v>37</v>
      </c>
      <c r="C294" s="2" t="s">
        <v>17</v>
      </c>
      <c r="D294" s="2">
        <v>284</v>
      </c>
      <c r="E294" s="2">
        <v>0.21</v>
      </c>
    </row>
    <row r="295" spans="1:5" x14ac:dyDescent="0.2">
      <c r="A295" s="2">
        <v>64</v>
      </c>
      <c r="B295" s="2" t="s">
        <v>37</v>
      </c>
      <c r="C295" s="2" t="s">
        <v>18</v>
      </c>
      <c r="D295" s="2">
        <v>294</v>
      </c>
      <c r="E295" s="2">
        <v>0.2</v>
      </c>
    </row>
    <row r="296" spans="1:5" x14ac:dyDescent="0.2">
      <c r="A296" s="2">
        <v>64</v>
      </c>
      <c r="B296" s="2" t="s">
        <v>37</v>
      </c>
      <c r="C296" s="2" t="s">
        <v>19</v>
      </c>
      <c r="D296" s="2">
        <v>284</v>
      </c>
      <c r="E296" s="2">
        <v>0.24</v>
      </c>
    </row>
    <row r="297" spans="1:5" x14ac:dyDescent="0.2">
      <c r="A297" s="2">
        <v>64</v>
      </c>
      <c r="B297" s="2" t="s">
        <v>37</v>
      </c>
      <c r="C297" s="2" t="s">
        <v>20</v>
      </c>
      <c r="D297" s="2">
        <v>307</v>
      </c>
      <c r="E297" s="2">
        <v>0.5</v>
      </c>
    </row>
    <row r="298" spans="1:5" x14ac:dyDescent="0.2">
      <c r="A298" s="2">
        <v>65</v>
      </c>
      <c r="B298" s="2" t="s">
        <v>37</v>
      </c>
      <c r="C298" s="2" t="s">
        <v>17</v>
      </c>
      <c r="D298" s="2">
        <v>271</v>
      </c>
      <c r="E298" s="2">
        <v>0.16</v>
      </c>
    </row>
    <row r="299" spans="1:5" x14ac:dyDescent="0.2">
      <c r="A299" s="2">
        <v>65</v>
      </c>
      <c r="B299" s="2" t="s">
        <v>37</v>
      </c>
      <c r="C299" s="2" t="s">
        <v>18</v>
      </c>
      <c r="D299" s="2">
        <v>285</v>
      </c>
      <c r="E299" s="2">
        <v>0.18</v>
      </c>
    </row>
    <row r="300" spans="1:5" x14ac:dyDescent="0.2">
      <c r="A300" s="2">
        <v>65</v>
      </c>
      <c r="B300" s="2" t="s">
        <v>37</v>
      </c>
      <c r="C300" s="2" t="s">
        <v>19</v>
      </c>
      <c r="D300" s="2">
        <v>271</v>
      </c>
      <c r="E300" s="2">
        <v>0.25</v>
      </c>
    </row>
    <row r="301" spans="1:5" x14ac:dyDescent="0.2">
      <c r="A301" s="2">
        <v>65</v>
      </c>
      <c r="B301" s="2" t="s">
        <v>37</v>
      </c>
      <c r="C301" s="2" t="s">
        <v>20</v>
      </c>
      <c r="D301" s="2">
        <v>276</v>
      </c>
      <c r="E301" s="2">
        <v>0.2</v>
      </c>
    </row>
    <row r="302" spans="1:5" x14ac:dyDescent="0.2">
      <c r="A302" s="2">
        <v>66</v>
      </c>
      <c r="B302" s="2" t="s">
        <v>37</v>
      </c>
      <c r="C302" s="2" t="s">
        <v>17</v>
      </c>
      <c r="D302" s="2">
        <v>301</v>
      </c>
      <c r="E302" s="2">
        <v>0.2</v>
      </c>
    </row>
    <row r="303" spans="1:5" x14ac:dyDescent="0.2">
      <c r="A303" s="2">
        <v>66</v>
      </c>
      <c r="B303" s="2" t="s">
        <v>37</v>
      </c>
      <c r="C303" s="2" t="s">
        <v>18</v>
      </c>
      <c r="D303" s="2">
        <v>301</v>
      </c>
      <c r="E303" s="2">
        <v>0.37</v>
      </c>
    </row>
    <row r="304" spans="1:5" x14ac:dyDescent="0.2">
      <c r="A304" s="2">
        <v>66</v>
      </c>
      <c r="B304" s="2" t="s">
        <v>37</v>
      </c>
      <c r="C304" s="2" t="s">
        <v>19</v>
      </c>
      <c r="D304" s="2">
        <v>301</v>
      </c>
      <c r="E304" s="2">
        <v>0.61</v>
      </c>
    </row>
    <row r="305" spans="1:5" x14ac:dyDescent="0.2">
      <c r="A305" s="2">
        <v>66</v>
      </c>
      <c r="B305" s="2" t="s">
        <v>37</v>
      </c>
      <c r="C305" s="2" t="s">
        <v>20</v>
      </c>
      <c r="D305" s="2">
        <v>295</v>
      </c>
      <c r="E305" s="2">
        <v>0.44</v>
      </c>
    </row>
    <row r="306" spans="1:5" x14ac:dyDescent="0.2">
      <c r="A306" s="2">
        <v>67</v>
      </c>
      <c r="B306" s="2" t="s">
        <v>37</v>
      </c>
      <c r="C306" s="2" t="s">
        <v>17</v>
      </c>
      <c r="D306" s="2">
        <v>325</v>
      </c>
      <c r="E306" s="2">
        <v>0.25</v>
      </c>
    </row>
    <row r="307" spans="1:5" x14ac:dyDescent="0.2">
      <c r="A307" s="2">
        <v>67</v>
      </c>
      <c r="B307" s="2" t="s">
        <v>37</v>
      </c>
      <c r="C307" s="2" t="s">
        <v>18</v>
      </c>
      <c r="D307" s="2">
        <v>339</v>
      </c>
      <c r="E307" s="2">
        <v>0.36</v>
      </c>
    </row>
    <row r="308" spans="1:5" x14ac:dyDescent="0.2">
      <c r="A308" s="2">
        <v>67</v>
      </c>
      <c r="B308" s="2" t="s">
        <v>37</v>
      </c>
      <c r="C308" s="2" t="s">
        <v>19</v>
      </c>
      <c r="D308" s="2">
        <v>325</v>
      </c>
      <c r="E308" s="2">
        <v>0.39</v>
      </c>
    </row>
    <row r="309" spans="1:5" x14ac:dyDescent="0.2">
      <c r="A309" s="2">
        <v>67</v>
      </c>
      <c r="B309" s="2" t="s">
        <v>37</v>
      </c>
      <c r="C309" s="2" t="s">
        <v>20</v>
      </c>
      <c r="D309" s="2">
        <v>325</v>
      </c>
      <c r="E309" s="2">
        <v>0.28999999999999998</v>
      </c>
    </row>
    <row r="310" spans="1:5" x14ac:dyDescent="0.2">
      <c r="A310" s="2">
        <v>68</v>
      </c>
      <c r="B310" s="2" t="s">
        <v>37</v>
      </c>
      <c r="C310" s="2" t="s">
        <v>17</v>
      </c>
      <c r="D310" s="2">
        <v>306</v>
      </c>
      <c r="E310" s="2">
        <v>0.38</v>
      </c>
    </row>
    <row r="311" spans="1:5" x14ac:dyDescent="0.2">
      <c r="A311" s="2">
        <v>68</v>
      </c>
      <c r="B311" s="2" t="s">
        <v>37</v>
      </c>
      <c r="C311" s="2" t="s">
        <v>18</v>
      </c>
      <c r="D311" s="2">
        <v>301</v>
      </c>
      <c r="E311" s="2">
        <v>0.36</v>
      </c>
    </row>
    <row r="312" spans="1:5" x14ac:dyDescent="0.2">
      <c r="A312" s="2">
        <v>68</v>
      </c>
      <c r="B312" s="2" t="s">
        <v>37</v>
      </c>
      <c r="C312" s="2" t="s">
        <v>19</v>
      </c>
      <c r="D312" s="2">
        <v>306</v>
      </c>
      <c r="E312" s="2">
        <v>0.52</v>
      </c>
    </row>
    <row r="313" spans="1:5" x14ac:dyDescent="0.2">
      <c r="A313" s="2">
        <v>68</v>
      </c>
      <c r="B313" s="2" t="s">
        <v>37</v>
      </c>
      <c r="C313" s="2" t="s">
        <v>20</v>
      </c>
      <c r="D313" s="2">
        <v>306</v>
      </c>
      <c r="E313" s="2">
        <v>0.6</v>
      </c>
    </row>
    <row r="314" spans="1:5" x14ac:dyDescent="0.2">
      <c r="A314" s="2">
        <v>69</v>
      </c>
      <c r="B314" s="2" t="s">
        <v>37</v>
      </c>
      <c r="C314" s="2" t="s">
        <v>17</v>
      </c>
      <c r="D314" s="2">
        <v>314</v>
      </c>
      <c r="E314" s="2">
        <v>0.22</v>
      </c>
    </row>
    <row r="315" spans="1:5" x14ac:dyDescent="0.2">
      <c r="A315" s="2">
        <v>69</v>
      </c>
      <c r="B315" s="2" t="s">
        <v>37</v>
      </c>
      <c r="C315" s="2" t="s">
        <v>18</v>
      </c>
      <c r="D315" s="2">
        <v>313</v>
      </c>
      <c r="E315" s="2">
        <v>0.25</v>
      </c>
    </row>
    <row r="316" spans="1:5" x14ac:dyDescent="0.2">
      <c r="A316" s="2">
        <v>69</v>
      </c>
      <c r="B316" s="2" t="s">
        <v>37</v>
      </c>
      <c r="C316" s="2" t="s">
        <v>19</v>
      </c>
      <c r="D316" s="2">
        <v>308</v>
      </c>
      <c r="E316" s="2">
        <v>0.56000000000000005</v>
      </c>
    </row>
    <row r="317" spans="1:5" x14ac:dyDescent="0.2">
      <c r="A317" s="2">
        <v>69</v>
      </c>
      <c r="B317" s="2" t="s">
        <v>37</v>
      </c>
      <c r="C317" s="2" t="s">
        <v>20</v>
      </c>
      <c r="D317" s="2">
        <v>303</v>
      </c>
      <c r="E317" s="2">
        <v>0.53</v>
      </c>
    </row>
    <row r="318" spans="1:5" x14ac:dyDescent="0.2">
      <c r="A318" s="2">
        <v>70</v>
      </c>
      <c r="B318" s="2" t="s">
        <v>37</v>
      </c>
      <c r="C318" s="2" t="s">
        <v>17</v>
      </c>
      <c r="D318" s="2">
        <v>273</v>
      </c>
      <c r="E318" s="2">
        <v>0.28999999999999998</v>
      </c>
    </row>
    <row r="319" spans="1:5" x14ac:dyDescent="0.2">
      <c r="A319" s="2">
        <v>70</v>
      </c>
      <c r="B319" s="2" t="s">
        <v>37</v>
      </c>
      <c r="C319" s="2" t="s">
        <v>18</v>
      </c>
      <c r="D319" s="2">
        <v>281</v>
      </c>
      <c r="E319" s="2">
        <v>0.18</v>
      </c>
    </row>
    <row r="320" spans="1:5" x14ac:dyDescent="0.2">
      <c r="A320" s="2">
        <v>70</v>
      </c>
      <c r="B320" s="2" t="s">
        <v>37</v>
      </c>
      <c r="C320" s="2" t="s">
        <v>19</v>
      </c>
      <c r="D320" s="2">
        <v>273</v>
      </c>
      <c r="E320" s="2">
        <v>0.39</v>
      </c>
    </row>
    <row r="321" spans="1:5" x14ac:dyDescent="0.2">
      <c r="A321" s="2">
        <v>70</v>
      </c>
      <c r="B321" s="2" t="s">
        <v>37</v>
      </c>
      <c r="C321" s="2" t="s">
        <v>20</v>
      </c>
      <c r="D321" s="2">
        <v>283</v>
      </c>
      <c r="E321" s="2">
        <v>0.37</v>
      </c>
    </row>
    <row r="322" spans="1:5" x14ac:dyDescent="0.2">
      <c r="A322" s="2">
        <v>71</v>
      </c>
      <c r="B322" s="2" t="s">
        <v>37</v>
      </c>
      <c r="C322" s="2" t="s">
        <v>17</v>
      </c>
      <c r="D322" s="2">
        <v>295</v>
      </c>
      <c r="E322" s="2">
        <v>0.21</v>
      </c>
    </row>
    <row r="323" spans="1:5" x14ac:dyDescent="0.2">
      <c r="A323" s="2">
        <v>71</v>
      </c>
      <c r="B323" s="2" t="s">
        <v>37</v>
      </c>
      <c r="C323" s="2" t="s">
        <v>18</v>
      </c>
      <c r="D323" s="2">
        <v>299</v>
      </c>
      <c r="E323" s="2">
        <v>0.2</v>
      </c>
    </row>
    <row r="324" spans="1:5" x14ac:dyDescent="0.2">
      <c r="A324" s="2">
        <v>71</v>
      </c>
      <c r="B324" s="2" t="s">
        <v>37</v>
      </c>
      <c r="C324" s="2" t="s">
        <v>19</v>
      </c>
      <c r="D324" s="2">
        <v>295</v>
      </c>
      <c r="E324" s="2">
        <v>0.32</v>
      </c>
    </row>
    <row r="325" spans="1:5" x14ac:dyDescent="0.2">
      <c r="A325" s="2">
        <v>71</v>
      </c>
      <c r="B325" s="2" t="s">
        <v>37</v>
      </c>
      <c r="C325" s="2" t="s">
        <v>20</v>
      </c>
      <c r="D325" s="2">
        <v>296</v>
      </c>
      <c r="E325" s="2">
        <v>0.31</v>
      </c>
    </row>
    <row r="326" spans="1:5" x14ac:dyDescent="0.2">
      <c r="A326" s="2">
        <v>72</v>
      </c>
      <c r="B326" s="2" t="s">
        <v>37</v>
      </c>
      <c r="C326" s="2" t="s">
        <v>17</v>
      </c>
      <c r="D326" s="2">
        <v>257</v>
      </c>
      <c r="E326" s="2">
        <v>0.19</v>
      </c>
    </row>
    <row r="327" spans="1:5" x14ac:dyDescent="0.2">
      <c r="A327" s="2">
        <v>72</v>
      </c>
      <c r="B327" s="2" t="s">
        <v>37</v>
      </c>
      <c r="C327" s="2" t="s">
        <v>18</v>
      </c>
      <c r="D327" s="2">
        <v>266</v>
      </c>
      <c r="E327" s="2">
        <v>0.19</v>
      </c>
    </row>
    <row r="328" spans="1:5" x14ac:dyDescent="0.2">
      <c r="A328" s="2">
        <v>72</v>
      </c>
      <c r="B328" s="2" t="s">
        <v>37</v>
      </c>
      <c r="C328" s="2" t="s">
        <v>19</v>
      </c>
      <c r="D328" s="2">
        <v>257</v>
      </c>
      <c r="E328" s="2">
        <v>0.28999999999999998</v>
      </c>
    </row>
    <row r="329" spans="1:5" x14ac:dyDescent="0.2">
      <c r="A329" s="2">
        <v>72</v>
      </c>
      <c r="B329" s="2" t="s">
        <v>37</v>
      </c>
      <c r="C329" s="2" t="s">
        <v>20</v>
      </c>
      <c r="D329" s="2">
        <v>261</v>
      </c>
      <c r="E329" s="2">
        <v>0.38</v>
      </c>
    </row>
    <row r="330" spans="1:5" x14ac:dyDescent="0.2">
      <c r="A330" s="2">
        <v>73</v>
      </c>
      <c r="B330" s="2" t="s">
        <v>37</v>
      </c>
      <c r="C330" s="2" t="s">
        <v>17</v>
      </c>
      <c r="D330" s="2">
        <v>286</v>
      </c>
      <c r="E330" s="2">
        <v>0.28000000000000003</v>
      </c>
    </row>
    <row r="331" spans="1:5" x14ac:dyDescent="0.2">
      <c r="A331" s="2">
        <v>73</v>
      </c>
      <c r="B331" s="2" t="s">
        <v>37</v>
      </c>
      <c r="C331" s="2" t="s">
        <v>18</v>
      </c>
      <c r="D331" s="2">
        <v>285</v>
      </c>
      <c r="E331" s="2">
        <v>0.15</v>
      </c>
    </row>
    <row r="332" spans="1:5" x14ac:dyDescent="0.2">
      <c r="A332" s="2">
        <v>73</v>
      </c>
      <c r="B332" s="2" t="s">
        <v>37</v>
      </c>
      <c r="C332" s="2" t="s">
        <v>19</v>
      </c>
      <c r="D332" s="2">
        <v>286</v>
      </c>
      <c r="E332" s="2">
        <v>0.38</v>
      </c>
    </row>
    <row r="333" spans="1:5" x14ac:dyDescent="0.2">
      <c r="A333" s="2">
        <v>73</v>
      </c>
      <c r="B333" s="2" t="s">
        <v>37</v>
      </c>
      <c r="C333" s="2" t="s">
        <v>20</v>
      </c>
      <c r="D333" s="2">
        <v>277</v>
      </c>
      <c r="E333" s="2">
        <v>0.26</v>
      </c>
    </row>
    <row r="334" spans="1:5" x14ac:dyDescent="0.2">
      <c r="A334" s="2">
        <v>74</v>
      </c>
      <c r="B334" s="2" t="s">
        <v>37</v>
      </c>
      <c r="C334" s="2" t="s">
        <v>17</v>
      </c>
      <c r="D334" s="2">
        <v>287</v>
      </c>
      <c r="E334" s="2">
        <v>0.25</v>
      </c>
    </row>
    <row r="335" spans="1:5" x14ac:dyDescent="0.2">
      <c r="A335" s="2">
        <v>74</v>
      </c>
      <c r="B335" s="2" t="s">
        <v>37</v>
      </c>
      <c r="C335" s="2" t="s">
        <v>18</v>
      </c>
      <c r="D335" s="2">
        <v>294</v>
      </c>
      <c r="E335" s="2">
        <v>0.36</v>
      </c>
    </row>
    <row r="336" spans="1:5" x14ac:dyDescent="0.2">
      <c r="A336" s="2">
        <v>74</v>
      </c>
      <c r="B336" s="2" t="s">
        <v>37</v>
      </c>
      <c r="C336" s="2" t="s">
        <v>19</v>
      </c>
      <c r="D336" s="2">
        <v>287</v>
      </c>
      <c r="E336" s="2">
        <v>0.4</v>
      </c>
    </row>
    <row r="337" spans="1:5" x14ac:dyDescent="0.2">
      <c r="A337" s="2">
        <v>74</v>
      </c>
      <c r="B337" s="2" t="s">
        <v>37</v>
      </c>
      <c r="C337" s="2" t="s">
        <v>20</v>
      </c>
      <c r="D337" s="2">
        <v>294</v>
      </c>
      <c r="E337" s="2">
        <v>0.43</v>
      </c>
    </row>
    <row r="338" spans="1:5" x14ac:dyDescent="0.2">
      <c r="A338" s="2">
        <v>75</v>
      </c>
      <c r="B338" s="2" t="s">
        <v>37</v>
      </c>
      <c r="C338" s="2" t="s">
        <v>17</v>
      </c>
      <c r="D338" s="2">
        <v>216</v>
      </c>
      <c r="E338" s="2">
        <v>0.16</v>
      </c>
    </row>
    <row r="339" spans="1:5" x14ac:dyDescent="0.2">
      <c r="A339" s="2">
        <v>75</v>
      </c>
      <c r="B339" s="2" t="s">
        <v>37</v>
      </c>
      <c r="C339" s="2" t="s">
        <v>18</v>
      </c>
      <c r="D339" s="2">
        <v>216</v>
      </c>
      <c r="E339" s="2">
        <v>0.15</v>
      </c>
    </row>
    <row r="340" spans="1:5" x14ac:dyDescent="0.2">
      <c r="A340" s="2">
        <v>75</v>
      </c>
      <c r="B340" s="2" t="s">
        <v>37</v>
      </c>
      <c r="C340" s="2" t="s">
        <v>19</v>
      </c>
      <c r="D340" s="2">
        <v>216</v>
      </c>
      <c r="E340" s="2">
        <v>0.24</v>
      </c>
    </row>
    <row r="341" spans="1:5" x14ac:dyDescent="0.2">
      <c r="A341" s="2">
        <v>75</v>
      </c>
      <c r="B341" s="2" t="s">
        <v>37</v>
      </c>
      <c r="C341" s="2" t="s">
        <v>20</v>
      </c>
      <c r="D341" s="2">
        <v>214</v>
      </c>
      <c r="E341" s="2">
        <v>0.23</v>
      </c>
    </row>
    <row r="342" spans="1:5" x14ac:dyDescent="0.2">
      <c r="A342" s="2">
        <v>76</v>
      </c>
      <c r="B342" s="2" t="s">
        <v>37</v>
      </c>
      <c r="C342" s="2" t="s">
        <v>17</v>
      </c>
      <c r="D342" s="2">
        <v>298</v>
      </c>
      <c r="E342" s="2">
        <v>0.18</v>
      </c>
    </row>
    <row r="343" spans="1:5" x14ac:dyDescent="0.2">
      <c r="A343" s="2">
        <v>76</v>
      </c>
      <c r="B343" s="2" t="s">
        <v>37</v>
      </c>
      <c r="C343" s="2" t="s">
        <v>18</v>
      </c>
      <c r="D343" s="2">
        <v>298</v>
      </c>
      <c r="E343" s="2">
        <v>0.17</v>
      </c>
    </row>
    <row r="344" spans="1:5" x14ac:dyDescent="0.2">
      <c r="A344" s="2">
        <v>76</v>
      </c>
      <c r="B344" s="2" t="s">
        <v>37</v>
      </c>
      <c r="C344" s="2" t="s">
        <v>19</v>
      </c>
      <c r="D344" s="2">
        <v>298</v>
      </c>
      <c r="E344" s="2">
        <v>0.28000000000000003</v>
      </c>
    </row>
    <row r="345" spans="1:5" x14ac:dyDescent="0.2">
      <c r="A345" s="2">
        <v>76</v>
      </c>
      <c r="B345" s="2" t="s">
        <v>37</v>
      </c>
      <c r="C345" s="2" t="s">
        <v>20</v>
      </c>
      <c r="D345" s="2">
        <v>305</v>
      </c>
      <c r="E345" s="2">
        <v>0.34</v>
      </c>
    </row>
    <row r="346" spans="1:5" x14ac:dyDescent="0.2">
      <c r="A346" s="2">
        <v>77</v>
      </c>
      <c r="B346" s="2" t="s">
        <v>37</v>
      </c>
      <c r="C346" s="2" t="s">
        <v>17</v>
      </c>
      <c r="D346" s="2">
        <v>274</v>
      </c>
      <c r="E346" s="2">
        <v>0.23</v>
      </c>
    </row>
    <row r="347" spans="1:5" x14ac:dyDescent="0.2">
      <c r="A347" s="2">
        <v>77</v>
      </c>
      <c r="B347" s="2" t="s">
        <v>37</v>
      </c>
      <c r="C347" s="2" t="s">
        <v>18</v>
      </c>
      <c r="D347" s="2">
        <v>295</v>
      </c>
      <c r="E347" s="2">
        <v>0.16</v>
      </c>
    </row>
    <row r="348" spans="1:5" x14ac:dyDescent="0.2">
      <c r="A348" s="2">
        <v>77</v>
      </c>
      <c r="B348" s="2" t="s">
        <v>37</v>
      </c>
      <c r="C348" s="2" t="s">
        <v>19</v>
      </c>
      <c r="D348" s="2">
        <v>274</v>
      </c>
      <c r="E348" s="2">
        <v>0.33</v>
      </c>
    </row>
    <row r="349" spans="1:5" x14ac:dyDescent="0.2">
      <c r="A349" s="2">
        <v>77</v>
      </c>
      <c r="B349" s="2" t="s">
        <v>37</v>
      </c>
      <c r="C349" s="2" t="s">
        <v>20</v>
      </c>
      <c r="D349" s="2">
        <v>274</v>
      </c>
      <c r="E349" s="2">
        <v>0.28000000000000003</v>
      </c>
    </row>
    <row r="350" spans="1:5" x14ac:dyDescent="0.2">
      <c r="A350" s="2">
        <v>78</v>
      </c>
      <c r="B350" s="2" t="s">
        <v>37</v>
      </c>
      <c r="C350" s="2" t="s">
        <v>17</v>
      </c>
      <c r="D350" s="2">
        <v>261</v>
      </c>
      <c r="E350" s="2">
        <v>0.26</v>
      </c>
    </row>
    <row r="351" spans="1:5" x14ac:dyDescent="0.2">
      <c r="A351" s="2">
        <v>78</v>
      </c>
      <c r="B351" s="2" t="s">
        <v>37</v>
      </c>
      <c r="C351" s="2" t="s">
        <v>18</v>
      </c>
      <c r="D351" s="2">
        <v>261</v>
      </c>
      <c r="E351" s="2">
        <v>0.42</v>
      </c>
    </row>
    <row r="352" spans="1:5" x14ac:dyDescent="0.2">
      <c r="A352" s="2">
        <v>78</v>
      </c>
      <c r="B352" s="2" t="s">
        <v>37</v>
      </c>
      <c r="C352" s="2" t="s">
        <v>19</v>
      </c>
      <c r="D352" s="2">
        <v>267</v>
      </c>
      <c r="E352" s="2">
        <v>0.49</v>
      </c>
    </row>
    <row r="353" spans="1:5" x14ac:dyDescent="0.2">
      <c r="A353" s="2">
        <v>78</v>
      </c>
      <c r="B353" s="2" t="s">
        <v>37</v>
      </c>
      <c r="C353" s="2" t="s">
        <v>20</v>
      </c>
      <c r="D353" s="2">
        <v>257</v>
      </c>
      <c r="E353" s="2">
        <v>0.51</v>
      </c>
    </row>
    <row r="354" spans="1:5" x14ac:dyDescent="0.2">
      <c r="A354" s="2">
        <v>79</v>
      </c>
      <c r="B354" s="2" t="s">
        <v>37</v>
      </c>
      <c r="C354" s="2" t="s">
        <v>17</v>
      </c>
      <c r="D354" s="2">
        <v>281</v>
      </c>
      <c r="E354" s="2">
        <v>0.23</v>
      </c>
    </row>
    <row r="355" spans="1:5" x14ac:dyDescent="0.2">
      <c r="A355" s="2">
        <v>79</v>
      </c>
      <c r="B355" s="2" t="s">
        <v>37</v>
      </c>
      <c r="C355" s="2" t="s">
        <v>18</v>
      </c>
      <c r="D355" s="2">
        <v>288</v>
      </c>
      <c r="E355" s="2">
        <v>0.2</v>
      </c>
    </row>
    <row r="356" spans="1:5" x14ac:dyDescent="0.2">
      <c r="A356" s="2">
        <v>79</v>
      </c>
      <c r="B356" s="2" t="s">
        <v>37</v>
      </c>
      <c r="C356" s="2" t="s">
        <v>19</v>
      </c>
      <c r="D356" s="2">
        <v>280</v>
      </c>
      <c r="E356" s="2">
        <v>0.61</v>
      </c>
    </row>
    <row r="357" spans="1:5" x14ac:dyDescent="0.2">
      <c r="A357" s="2">
        <v>79</v>
      </c>
      <c r="B357" s="2" t="s">
        <v>37</v>
      </c>
      <c r="C357" s="2" t="s">
        <v>20</v>
      </c>
      <c r="D357" s="2">
        <v>286</v>
      </c>
      <c r="E357" s="2">
        <v>0.34</v>
      </c>
    </row>
    <row r="358" spans="1:5" x14ac:dyDescent="0.2">
      <c r="A358" s="2">
        <v>80</v>
      </c>
      <c r="B358" s="2" t="s">
        <v>37</v>
      </c>
      <c r="C358" s="2" t="s">
        <v>17</v>
      </c>
      <c r="D358" s="2">
        <v>283</v>
      </c>
      <c r="E358" s="2">
        <v>0.21</v>
      </c>
    </row>
    <row r="359" spans="1:5" x14ac:dyDescent="0.2">
      <c r="A359" s="2">
        <v>80</v>
      </c>
      <c r="B359" s="2" t="s">
        <v>37</v>
      </c>
      <c r="C359" s="2" t="s">
        <v>18</v>
      </c>
      <c r="D359" s="2">
        <v>282</v>
      </c>
      <c r="E359" s="2">
        <v>0.33</v>
      </c>
    </row>
    <row r="360" spans="1:5" x14ac:dyDescent="0.2">
      <c r="A360" s="2">
        <v>80</v>
      </c>
      <c r="B360" s="2" t="s">
        <v>37</v>
      </c>
      <c r="C360" s="2" t="s">
        <v>19</v>
      </c>
      <c r="D360" s="2">
        <v>283</v>
      </c>
      <c r="E360" s="2">
        <v>0.33</v>
      </c>
    </row>
    <row r="361" spans="1:5" x14ac:dyDescent="0.2">
      <c r="A361" s="2">
        <v>80</v>
      </c>
      <c r="B361" s="2" t="s">
        <v>37</v>
      </c>
      <c r="C361" s="2" t="s">
        <v>20</v>
      </c>
      <c r="D361" s="2">
        <v>273</v>
      </c>
      <c r="E361" s="2">
        <v>0.27</v>
      </c>
    </row>
    <row r="362" spans="1:5" x14ac:dyDescent="0.2">
      <c r="A362" s="2">
        <v>81</v>
      </c>
      <c r="B362" s="2" t="s">
        <v>37</v>
      </c>
      <c r="C362" s="2" t="s">
        <v>17</v>
      </c>
      <c r="D362" s="2">
        <v>273</v>
      </c>
      <c r="E362" s="2">
        <v>0.21</v>
      </c>
    </row>
    <row r="363" spans="1:5" x14ac:dyDescent="0.2">
      <c r="A363" s="2">
        <v>81</v>
      </c>
      <c r="B363" s="2" t="s">
        <v>37</v>
      </c>
      <c r="C363" s="2" t="s">
        <v>18</v>
      </c>
      <c r="D363" s="2">
        <v>285</v>
      </c>
      <c r="E363" s="2">
        <v>0.35</v>
      </c>
    </row>
    <row r="364" spans="1:5" x14ac:dyDescent="0.2">
      <c r="A364" s="2">
        <v>81</v>
      </c>
      <c r="B364" s="2" t="s">
        <v>37</v>
      </c>
      <c r="C364" s="2" t="s">
        <v>19</v>
      </c>
      <c r="D364" s="2">
        <v>273</v>
      </c>
      <c r="E364" s="2">
        <v>0.31</v>
      </c>
    </row>
    <row r="365" spans="1:5" x14ac:dyDescent="0.2">
      <c r="A365" s="2">
        <v>81</v>
      </c>
      <c r="B365" s="2" t="s">
        <v>37</v>
      </c>
      <c r="C365" s="2" t="s">
        <v>20</v>
      </c>
      <c r="D365" s="2">
        <v>273</v>
      </c>
      <c r="E365" s="2">
        <v>0.27</v>
      </c>
    </row>
    <row r="366" spans="1:5" x14ac:dyDescent="0.2">
      <c r="A366" s="2">
        <v>82</v>
      </c>
      <c r="B366" s="2" t="s">
        <v>37</v>
      </c>
      <c r="C366" s="2" t="s">
        <v>17</v>
      </c>
      <c r="D366" s="2">
        <v>372</v>
      </c>
      <c r="E366" s="2">
        <v>0.23</v>
      </c>
    </row>
    <row r="367" spans="1:5" x14ac:dyDescent="0.2">
      <c r="A367" s="2">
        <v>82</v>
      </c>
      <c r="B367" s="2" t="s">
        <v>37</v>
      </c>
      <c r="C367" s="2" t="s">
        <v>18</v>
      </c>
      <c r="D367" s="2">
        <v>364</v>
      </c>
      <c r="E367" s="2">
        <v>0.25</v>
      </c>
    </row>
    <row r="368" spans="1:5" x14ac:dyDescent="0.2">
      <c r="A368" s="2">
        <v>82</v>
      </c>
      <c r="B368" s="2" t="s">
        <v>37</v>
      </c>
      <c r="C368" s="2" t="s">
        <v>19</v>
      </c>
      <c r="D368" s="2">
        <v>372</v>
      </c>
      <c r="E368" s="2">
        <v>0.34</v>
      </c>
    </row>
    <row r="369" spans="1:5" x14ac:dyDescent="0.2">
      <c r="A369" s="2">
        <v>82</v>
      </c>
      <c r="B369" s="2" t="s">
        <v>37</v>
      </c>
      <c r="C369" s="2" t="s">
        <v>20</v>
      </c>
      <c r="D369" s="2">
        <v>358</v>
      </c>
      <c r="E369" s="2">
        <v>0.33</v>
      </c>
    </row>
    <row r="370" spans="1:5" x14ac:dyDescent="0.2">
      <c r="A370" s="2">
        <v>83</v>
      </c>
      <c r="B370" s="2" t="s">
        <v>37</v>
      </c>
      <c r="C370" s="2" t="s">
        <v>17</v>
      </c>
      <c r="D370" s="2">
        <v>259</v>
      </c>
      <c r="E370" s="2">
        <v>0.24</v>
      </c>
    </row>
    <row r="371" spans="1:5" x14ac:dyDescent="0.2">
      <c r="A371" s="2">
        <v>83</v>
      </c>
      <c r="B371" s="2" t="s">
        <v>37</v>
      </c>
      <c r="C371" s="2" t="s">
        <v>18</v>
      </c>
      <c r="D371" s="2">
        <v>272</v>
      </c>
      <c r="E371" s="2">
        <v>0.28999999999999998</v>
      </c>
    </row>
    <row r="372" spans="1:5" x14ac:dyDescent="0.2">
      <c r="A372" s="2">
        <v>83</v>
      </c>
      <c r="B372" s="2" t="s">
        <v>37</v>
      </c>
      <c r="C372" s="2" t="s">
        <v>19</v>
      </c>
      <c r="D372" s="2">
        <v>259</v>
      </c>
      <c r="E372" s="2">
        <v>0.34</v>
      </c>
    </row>
    <row r="373" spans="1:5" x14ac:dyDescent="0.2">
      <c r="A373" s="2">
        <v>83</v>
      </c>
      <c r="B373" s="2" t="s">
        <v>37</v>
      </c>
      <c r="C373" s="2" t="s">
        <v>20</v>
      </c>
      <c r="D373" s="2">
        <v>259</v>
      </c>
      <c r="E373" s="2">
        <v>0.3</v>
      </c>
    </row>
    <row r="374" spans="1:5" x14ac:dyDescent="0.2">
      <c r="A374" s="2">
        <v>84</v>
      </c>
      <c r="B374" s="2" t="s">
        <v>37</v>
      </c>
      <c r="C374" s="2" t="s">
        <v>17</v>
      </c>
      <c r="D374" s="2">
        <v>274</v>
      </c>
      <c r="E374" s="2">
        <v>0.2</v>
      </c>
    </row>
    <row r="375" spans="1:5" x14ac:dyDescent="0.2">
      <c r="A375" s="2">
        <v>84</v>
      </c>
      <c r="B375" s="2" t="s">
        <v>37</v>
      </c>
      <c r="C375" s="2" t="s">
        <v>18</v>
      </c>
      <c r="D375" s="2">
        <v>279</v>
      </c>
      <c r="E375" s="2">
        <v>0.17</v>
      </c>
    </row>
    <row r="376" spans="1:5" x14ac:dyDescent="0.2">
      <c r="A376" s="2">
        <v>84</v>
      </c>
      <c r="B376" s="2" t="s">
        <v>37</v>
      </c>
      <c r="C376" s="2" t="s">
        <v>19</v>
      </c>
      <c r="D376" s="2">
        <v>274</v>
      </c>
      <c r="E376" s="2">
        <v>0.28999999999999998</v>
      </c>
    </row>
    <row r="377" spans="1:5" x14ac:dyDescent="0.2">
      <c r="A377" s="2">
        <v>84</v>
      </c>
      <c r="B377" s="2" t="s">
        <v>37</v>
      </c>
      <c r="C377" s="2" t="s">
        <v>20</v>
      </c>
      <c r="D377" s="2">
        <v>272</v>
      </c>
      <c r="E377" s="2">
        <v>0.18</v>
      </c>
    </row>
    <row r="378" spans="1:5" x14ac:dyDescent="0.2">
      <c r="A378" s="2">
        <v>85</v>
      </c>
      <c r="B378" s="2" t="s">
        <v>37</v>
      </c>
      <c r="C378" s="2" t="s">
        <v>17</v>
      </c>
      <c r="D378" s="2">
        <v>303</v>
      </c>
      <c r="E378" s="2">
        <v>0.2</v>
      </c>
    </row>
    <row r="379" spans="1:5" x14ac:dyDescent="0.2">
      <c r="A379" s="2">
        <v>85</v>
      </c>
      <c r="B379" s="2" t="s">
        <v>37</v>
      </c>
      <c r="C379" s="2" t="s">
        <v>18</v>
      </c>
      <c r="D379" s="2">
        <v>307</v>
      </c>
      <c r="E379" s="2">
        <v>0.17</v>
      </c>
    </row>
    <row r="380" spans="1:5" x14ac:dyDescent="0.2">
      <c r="A380" s="2">
        <v>85</v>
      </c>
      <c r="B380" s="2" t="s">
        <v>37</v>
      </c>
      <c r="C380" s="2" t="s">
        <v>19</v>
      </c>
      <c r="D380" s="2">
        <v>303</v>
      </c>
      <c r="E380" s="2">
        <v>0.28000000000000003</v>
      </c>
    </row>
    <row r="381" spans="1:5" x14ac:dyDescent="0.2">
      <c r="A381" s="2">
        <v>85</v>
      </c>
      <c r="B381" s="2" t="s">
        <v>37</v>
      </c>
      <c r="C381" s="2" t="s">
        <v>20</v>
      </c>
      <c r="D381" s="2">
        <v>298</v>
      </c>
      <c r="E381" s="2">
        <v>0.19</v>
      </c>
    </row>
    <row r="382" spans="1:5" x14ac:dyDescent="0.2">
      <c r="A382" s="2">
        <v>86</v>
      </c>
      <c r="B382" s="2" t="s">
        <v>37</v>
      </c>
      <c r="C382" s="2" t="s">
        <v>17</v>
      </c>
      <c r="D382" s="2">
        <v>339</v>
      </c>
      <c r="E382" s="2">
        <v>0.2</v>
      </c>
    </row>
    <row r="383" spans="1:5" x14ac:dyDescent="0.2">
      <c r="A383" s="2">
        <v>86</v>
      </c>
      <c r="B383" s="2" t="s">
        <v>37</v>
      </c>
      <c r="C383" s="2" t="s">
        <v>18</v>
      </c>
      <c r="D383" s="2">
        <v>349</v>
      </c>
      <c r="E383" s="2">
        <v>0.27</v>
      </c>
    </row>
    <row r="384" spans="1:5" x14ac:dyDescent="0.2">
      <c r="A384" s="2">
        <v>86</v>
      </c>
      <c r="B384" s="2" t="s">
        <v>37</v>
      </c>
      <c r="C384" s="2" t="s">
        <v>19</v>
      </c>
      <c r="D384" s="2">
        <v>339</v>
      </c>
      <c r="E384" s="2">
        <v>0.33</v>
      </c>
    </row>
    <row r="385" spans="1:5" x14ac:dyDescent="0.2">
      <c r="A385" s="2">
        <v>86</v>
      </c>
      <c r="B385" s="2" t="s">
        <v>37</v>
      </c>
      <c r="C385" s="2" t="s">
        <v>20</v>
      </c>
      <c r="D385" s="2">
        <v>337</v>
      </c>
      <c r="E385" s="2">
        <v>0.45</v>
      </c>
    </row>
    <row r="386" spans="1:5" x14ac:dyDescent="0.2">
      <c r="A386" s="2">
        <v>87</v>
      </c>
      <c r="B386" s="2" t="s">
        <v>37</v>
      </c>
      <c r="C386" s="2" t="s">
        <v>17</v>
      </c>
      <c r="D386" s="2">
        <v>275</v>
      </c>
      <c r="E386" s="2">
        <v>0.23</v>
      </c>
    </row>
    <row r="387" spans="1:5" x14ac:dyDescent="0.2">
      <c r="A387" s="2">
        <v>87</v>
      </c>
      <c r="B387" s="2" t="s">
        <v>37</v>
      </c>
      <c r="C387" s="2" t="s">
        <v>18</v>
      </c>
      <c r="D387" s="2">
        <v>275</v>
      </c>
      <c r="E387" s="2">
        <v>0.18</v>
      </c>
    </row>
    <row r="388" spans="1:5" x14ac:dyDescent="0.2">
      <c r="A388" s="2">
        <v>87</v>
      </c>
      <c r="B388" s="2" t="s">
        <v>37</v>
      </c>
      <c r="C388" s="2" t="s">
        <v>19</v>
      </c>
      <c r="D388" s="2">
        <v>275</v>
      </c>
      <c r="E388" s="2">
        <v>0.34</v>
      </c>
    </row>
    <row r="389" spans="1:5" x14ac:dyDescent="0.2">
      <c r="A389" s="2">
        <v>87</v>
      </c>
      <c r="B389" s="2" t="s">
        <v>37</v>
      </c>
      <c r="C389" s="2" t="s">
        <v>20</v>
      </c>
      <c r="D389" s="2">
        <v>272</v>
      </c>
      <c r="E389" s="2">
        <v>0.28000000000000003</v>
      </c>
    </row>
    <row r="390" spans="1:5" x14ac:dyDescent="0.2">
      <c r="A390" s="2">
        <v>88</v>
      </c>
      <c r="B390" s="2" t="s">
        <v>37</v>
      </c>
      <c r="C390" s="2" t="s">
        <v>17</v>
      </c>
      <c r="D390" s="2">
        <v>312</v>
      </c>
      <c r="E390" s="2">
        <v>0.18</v>
      </c>
    </row>
    <row r="391" spans="1:5" x14ac:dyDescent="0.2">
      <c r="A391" s="2">
        <v>88</v>
      </c>
      <c r="B391" s="2" t="s">
        <v>37</v>
      </c>
      <c r="C391" s="2" t="s">
        <v>18</v>
      </c>
      <c r="D391" s="2">
        <v>312</v>
      </c>
      <c r="E391" s="2">
        <v>0.18</v>
      </c>
    </row>
    <row r="392" spans="1:5" x14ac:dyDescent="0.2">
      <c r="A392" s="2">
        <v>88</v>
      </c>
      <c r="B392" s="2" t="s">
        <v>37</v>
      </c>
      <c r="C392" s="2" t="s">
        <v>19</v>
      </c>
      <c r="D392" s="2">
        <v>312</v>
      </c>
      <c r="E392" s="2">
        <v>0.27</v>
      </c>
    </row>
    <row r="393" spans="1:5" x14ac:dyDescent="0.2">
      <c r="A393" s="2">
        <v>88</v>
      </c>
      <c r="B393" s="2" t="s">
        <v>37</v>
      </c>
      <c r="C393" s="2" t="s">
        <v>20</v>
      </c>
      <c r="D393" s="2">
        <v>317</v>
      </c>
      <c r="E393" s="2">
        <v>0.33</v>
      </c>
    </row>
    <row r="394" spans="1:5" x14ac:dyDescent="0.2">
      <c r="A394" s="2">
        <v>89</v>
      </c>
      <c r="B394" s="2" t="s">
        <v>37</v>
      </c>
      <c r="C394" s="2" t="s">
        <v>17</v>
      </c>
      <c r="D394" s="2">
        <v>289</v>
      </c>
      <c r="E394" s="2">
        <v>0.16</v>
      </c>
    </row>
    <row r="395" spans="1:5" x14ac:dyDescent="0.2">
      <c r="A395" s="2">
        <v>89</v>
      </c>
      <c r="B395" s="2" t="s">
        <v>37</v>
      </c>
      <c r="C395" s="2" t="s">
        <v>18</v>
      </c>
      <c r="D395" s="2">
        <v>291</v>
      </c>
      <c r="E395" s="2">
        <v>0.18</v>
      </c>
    </row>
    <row r="396" spans="1:5" x14ac:dyDescent="0.2">
      <c r="A396" s="2">
        <v>89</v>
      </c>
      <c r="B396" s="2" t="s">
        <v>37</v>
      </c>
      <c r="C396" s="2" t="s">
        <v>19</v>
      </c>
      <c r="D396" s="2">
        <v>289</v>
      </c>
      <c r="E396" s="2">
        <v>0.28000000000000003</v>
      </c>
    </row>
    <row r="397" spans="1:5" x14ac:dyDescent="0.2">
      <c r="A397" s="2">
        <v>89</v>
      </c>
      <c r="B397" s="2" t="s">
        <v>37</v>
      </c>
      <c r="C397" s="2" t="s">
        <v>20</v>
      </c>
      <c r="D397" s="2">
        <v>293</v>
      </c>
      <c r="E397" s="2">
        <v>0.32</v>
      </c>
    </row>
    <row r="398" spans="1:5" x14ac:dyDescent="0.2">
      <c r="A398" s="2">
        <v>90</v>
      </c>
      <c r="B398" s="2" t="s">
        <v>37</v>
      </c>
      <c r="C398" s="2" t="s">
        <v>17</v>
      </c>
      <c r="D398" s="2">
        <v>330</v>
      </c>
      <c r="E398" s="2">
        <v>0.19</v>
      </c>
    </row>
    <row r="399" spans="1:5" x14ac:dyDescent="0.2">
      <c r="A399" s="2">
        <v>90</v>
      </c>
      <c r="B399" s="2" t="s">
        <v>37</v>
      </c>
      <c r="C399" s="2" t="s">
        <v>18</v>
      </c>
      <c r="D399" s="2">
        <v>338</v>
      </c>
      <c r="E399" s="2">
        <v>0.2</v>
      </c>
    </row>
    <row r="400" spans="1:5" x14ac:dyDescent="0.2">
      <c r="A400" s="2">
        <v>90</v>
      </c>
      <c r="B400" s="2" t="s">
        <v>37</v>
      </c>
      <c r="C400" s="2" t="s">
        <v>19</v>
      </c>
      <c r="D400" s="2">
        <v>330</v>
      </c>
      <c r="E400" s="2">
        <v>0.41</v>
      </c>
    </row>
    <row r="401" spans="1:5" x14ac:dyDescent="0.2">
      <c r="A401" s="2">
        <v>90</v>
      </c>
      <c r="B401" s="2" t="s">
        <v>37</v>
      </c>
      <c r="C401" s="2" t="s">
        <v>20</v>
      </c>
      <c r="D401" s="2">
        <v>317</v>
      </c>
      <c r="E401" s="2">
        <v>0.39</v>
      </c>
    </row>
    <row r="402" spans="1:5" x14ac:dyDescent="0.2">
      <c r="A402" s="2">
        <v>91</v>
      </c>
      <c r="B402" s="2" t="s">
        <v>37</v>
      </c>
      <c r="C402" s="2" t="s">
        <v>17</v>
      </c>
      <c r="D402" s="2">
        <v>290</v>
      </c>
      <c r="E402" s="2">
        <v>0.26</v>
      </c>
    </row>
    <row r="403" spans="1:5" x14ac:dyDescent="0.2">
      <c r="A403" s="2">
        <v>91</v>
      </c>
      <c r="B403" s="2" t="s">
        <v>37</v>
      </c>
      <c r="C403" s="2" t="s">
        <v>18</v>
      </c>
      <c r="D403" s="2">
        <v>287</v>
      </c>
      <c r="E403" s="2">
        <v>0.09</v>
      </c>
    </row>
    <row r="404" spans="1:5" x14ac:dyDescent="0.2">
      <c r="A404" s="2">
        <v>91</v>
      </c>
      <c r="B404" s="2" t="s">
        <v>37</v>
      </c>
      <c r="C404" s="2" t="s">
        <v>19</v>
      </c>
      <c r="D404" s="2">
        <v>290</v>
      </c>
      <c r="E404" s="2">
        <v>0.37</v>
      </c>
    </row>
    <row r="405" spans="1:5" x14ac:dyDescent="0.2">
      <c r="A405" s="2">
        <v>91</v>
      </c>
      <c r="B405" s="2" t="s">
        <v>37</v>
      </c>
      <c r="C405" s="2" t="s">
        <v>20</v>
      </c>
      <c r="D405" s="2">
        <v>278</v>
      </c>
      <c r="E405" s="2">
        <v>0.44</v>
      </c>
    </row>
    <row r="406" spans="1:5" x14ac:dyDescent="0.2">
      <c r="A406" s="2">
        <v>92</v>
      </c>
      <c r="B406" s="2" t="s">
        <v>37</v>
      </c>
      <c r="C406" s="2" t="s">
        <v>17</v>
      </c>
      <c r="D406" s="2">
        <v>328</v>
      </c>
      <c r="E406" s="2">
        <v>0.16</v>
      </c>
    </row>
    <row r="407" spans="1:5" x14ac:dyDescent="0.2">
      <c r="A407" s="2">
        <v>92</v>
      </c>
      <c r="B407" s="2" t="s">
        <v>37</v>
      </c>
      <c r="C407" s="2" t="s">
        <v>18</v>
      </c>
      <c r="D407" s="2">
        <v>328</v>
      </c>
      <c r="E407" s="2">
        <v>0.17</v>
      </c>
    </row>
    <row r="408" spans="1:5" x14ac:dyDescent="0.2">
      <c r="A408" s="2">
        <v>92</v>
      </c>
      <c r="B408" s="2" t="s">
        <v>37</v>
      </c>
      <c r="C408" s="2" t="s">
        <v>19</v>
      </c>
      <c r="D408" s="2">
        <v>314</v>
      </c>
      <c r="E408" s="2">
        <v>0.56000000000000005</v>
      </c>
    </row>
    <row r="409" spans="1:5" x14ac:dyDescent="0.2">
      <c r="A409" s="2">
        <v>92</v>
      </c>
      <c r="B409" s="2" t="s">
        <v>37</v>
      </c>
      <c r="C409" s="2" t="s">
        <v>20</v>
      </c>
      <c r="D409" s="2">
        <v>299</v>
      </c>
      <c r="E409" s="2">
        <v>0.28000000000000003</v>
      </c>
    </row>
    <row r="410" spans="1:5" x14ac:dyDescent="0.2">
      <c r="A410" s="2">
        <v>93</v>
      </c>
      <c r="B410" s="2" t="s">
        <v>37</v>
      </c>
      <c r="C410" s="2" t="s">
        <v>17</v>
      </c>
      <c r="D410" s="2">
        <v>309</v>
      </c>
      <c r="E410" s="2">
        <v>0.25</v>
      </c>
    </row>
    <row r="411" spans="1:5" x14ac:dyDescent="0.2">
      <c r="A411" s="2">
        <v>93</v>
      </c>
      <c r="B411" s="2" t="s">
        <v>37</v>
      </c>
      <c r="C411" s="2" t="s">
        <v>18</v>
      </c>
      <c r="D411" s="2">
        <v>309</v>
      </c>
      <c r="E411" s="2">
        <v>0.24</v>
      </c>
    </row>
    <row r="412" spans="1:5" x14ac:dyDescent="0.2">
      <c r="A412" s="2">
        <v>93</v>
      </c>
      <c r="B412" s="2" t="s">
        <v>37</v>
      </c>
      <c r="C412" s="2" t="s">
        <v>19</v>
      </c>
      <c r="D412" s="2">
        <v>309</v>
      </c>
      <c r="E412" s="2">
        <v>0.38</v>
      </c>
    </row>
    <row r="413" spans="1:5" x14ac:dyDescent="0.2">
      <c r="A413" s="2">
        <v>93</v>
      </c>
      <c r="B413" s="2" t="s">
        <v>37</v>
      </c>
      <c r="C413" s="2" t="s">
        <v>20</v>
      </c>
      <c r="D413" s="2">
        <v>312</v>
      </c>
      <c r="E413" s="2">
        <v>0.39</v>
      </c>
    </row>
    <row r="414" spans="1:5" x14ac:dyDescent="0.2">
      <c r="A414" s="2">
        <v>94</v>
      </c>
      <c r="B414" s="2" t="s">
        <v>37</v>
      </c>
      <c r="C414" s="2" t="s">
        <v>17</v>
      </c>
      <c r="D414" s="2">
        <v>304</v>
      </c>
      <c r="E414" s="2">
        <v>0.18</v>
      </c>
    </row>
    <row r="415" spans="1:5" x14ac:dyDescent="0.2">
      <c r="A415" s="2">
        <v>94</v>
      </c>
      <c r="B415" s="2" t="s">
        <v>37</v>
      </c>
      <c r="C415" s="2" t="s">
        <v>18</v>
      </c>
      <c r="D415" s="2">
        <v>309</v>
      </c>
      <c r="E415" s="2">
        <v>0.2</v>
      </c>
    </row>
    <row r="416" spans="1:5" x14ac:dyDescent="0.2">
      <c r="A416" s="2">
        <v>94</v>
      </c>
      <c r="B416" s="2" t="s">
        <v>37</v>
      </c>
      <c r="C416" s="2" t="s">
        <v>19</v>
      </c>
      <c r="D416" s="2">
        <v>304</v>
      </c>
      <c r="E416" s="2">
        <v>0.3</v>
      </c>
    </row>
    <row r="417" spans="1:5" x14ac:dyDescent="0.2">
      <c r="A417" s="2">
        <v>94</v>
      </c>
      <c r="B417" s="2" t="s">
        <v>37</v>
      </c>
      <c r="C417" s="2" t="s">
        <v>20</v>
      </c>
      <c r="D417" s="2">
        <v>316</v>
      </c>
      <c r="E417" s="2">
        <v>0.26</v>
      </c>
    </row>
    <row r="418" spans="1:5" x14ac:dyDescent="0.2">
      <c r="A418" s="2">
        <v>95</v>
      </c>
      <c r="B418" s="2" t="s">
        <v>37</v>
      </c>
      <c r="C418" s="2" t="s">
        <v>17</v>
      </c>
      <c r="D418" s="2">
        <v>271</v>
      </c>
      <c r="E418" s="2">
        <v>0.15</v>
      </c>
    </row>
    <row r="419" spans="1:5" x14ac:dyDescent="0.2">
      <c r="A419" s="2">
        <v>95</v>
      </c>
      <c r="B419" s="2" t="s">
        <v>37</v>
      </c>
      <c r="C419" s="2" t="s">
        <v>18</v>
      </c>
      <c r="D419" s="2">
        <v>274</v>
      </c>
      <c r="E419" s="2">
        <v>0.34</v>
      </c>
    </row>
    <row r="420" spans="1:5" x14ac:dyDescent="0.2">
      <c r="A420" s="2">
        <v>95</v>
      </c>
      <c r="B420" s="2" t="s">
        <v>37</v>
      </c>
      <c r="C420" s="2" t="s">
        <v>19</v>
      </c>
      <c r="D420" s="2">
        <v>266</v>
      </c>
      <c r="E420" s="2">
        <v>0.44</v>
      </c>
    </row>
    <row r="421" spans="1:5" x14ac:dyDescent="0.2">
      <c r="A421" s="2">
        <v>95</v>
      </c>
      <c r="B421" s="2" t="s">
        <v>37</v>
      </c>
      <c r="C421" s="2" t="s">
        <v>20</v>
      </c>
      <c r="D421" s="2">
        <v>262</v>
      </c>
      <c r="E421" s="2">
        <v>0.32</v>
      </c>
    </row>
    <row r="422" spans="1:5" x14ac:dyDescent="0.2">
      <c r="A422" s="2">
        <v>96</v>
      </c>
      <c r="B422" s="2" t="s">
        <v>37</v>
      </c>
      <c r="C422" s="2" t="s">
        <v>17</v>
      </c>
      <c r="D422" s="2">
        <v>280</v>
      </c>
      <c r="E422" s="2">
        <v>0.22</v>
      </c>
    </row>
    <row r="423" spans="1:5" x14ac:dyDescent="0.2">
      <c r="A423" s="2">
        <v>96</v>
      </c>
      <c r="B423" s="2" t="s">
        <v>37</v>
      </c>
      <c r="C423" s="2" t="s">
        <v>18</v>
      </c>
      <c r="D423" s="2">
        <v>285</v>
      </c>
      <c r="E423" s="2">
        <v>0.25</v>
      </c>
    </row>
    <row r="424" spans="1:5" x14ac:dyDescent="0.2">
      <c r="A424" s="2">
        <v>96</v>
      </c>
      <c r="B424" s="2" t="s">
        <v>37</v>
      </c>
      <c r="C424" s="2" t="s">
        <v>19</v>
      </c>
      <c r="D424" s="2">
        <v>280</v>
      </c>
      <c r="E424" s="2">
        <v>0.32</v>
      </c>
    </row>
    <row r="425" spans="1:5" x14ac:dyDescent="0.2">
      <c r="A425" s="2">
        <v>96</v>
      </c>
      <c r="B425" s="2" t="s">
        <v>37</v>
      </c>
      <c r="C425" s="2" t="s">
        <v>20</v>
      </c>
      <c r="D425" s="2">
        <v>274</v>
      </c>
      <c r="E425" s="2">
        <v>0.37</v>
      </c>
    </row>
    <row r="426" spans="1:5" x14ac:dyDescent="0.2">
      <c r="A426" s="2">
        <v>97</v>
      </c>
      <c r="B426" s="2" t="s">
        <v>37</v>
      </c>
      <c r="C426" s="2" t="s">
        <v>17</v>
      </c>
      <c r="D426" s="2">
        <v>264</v>
      </c>
      <c r="E426" s="2">
        <v>0.2</v>
      </c>
    </row>
    <row r="427" spans="1:5" x14ac:dyDescent="0.2">
      <c r="A427" s="2">
        <v>97</v>
      </c>
      <c r="B427" s="2" t="s">
        <v>37</v>
      </c>
      <c r="C427" s="2" t="s">
        <v>18</v>
      </c>
      <c r="D427" s="2">
        <v>262</v>
      </c>
      <c r="E427" s="2">
        <v>0.37</v>
      </c>
    </row>
    <row r="428" spans="1:5" x14ac:dyDescent="0.2">
      <c r="A428" s="2">
        <v>97</v>
      </c>
      <c r="B428" s="2" t="s">
        <v>37</v>
      </c>
      <c r="C428" s="2" t="s">
        <v>19</v>
      </c>
      <c r="D428" s="2">
        <v>264</v>
      </c>
      <c r="E428" s="2">
        <v>0.3</v>
      </c>
    </row>
    <row r="429" spans="1:5" x14ac:dyDescent="0.2">
      <c r="A429" s="2">
        <v>97</v>
      </c>
      <c r="B429" s="2" t="s">
        <v>37</v>
      </c>
      <c r="C429" s="2" t="s">
        <v>20</v>
      </c>
      <c r="D429" s="2">
        <v>263</v>
      </c>
      <c r="E429" s="2">
        <v>0.31</v>
      </c>
    </row>
    <row r="430" spans="1:5" x14ac:dyDescent="0.2">
      <c r="A430" s="2">
        <v>98</v>
      </c>
      <c r="B430" s="2" t="s">
        <v>37</v>
      </c>
      <c r="C430" s="2" t="s">
        <v>17</v>
      </c>
      <c r="D430" s="2">
        <v>314</v>
      </c>
      <c r="E430" s="2">
        <v>0.2</v>
      </c>
    </row>
    <row r="431" spans="1:5" x14ac:dyDescent="0.2">
      <c r="A431" s="2">
        <v>98</v>
      </c>
      <c r="B431" s="2" t="s">
        <v>37</v>
      </c>
      <c r="C431" s="2" t="s">
        <v>18</v>
      </c>
      <c r="D431" s="2">
        <v>314</v>
      </c>
      <c r="E431" s="2">
        <v>0.19</v>
      </c>
    </row>
    <row r="432" spans="1:5" x14ac:dyDescent="0.2">
      <c r="A432" s="2">
        <v>98</v>
      </c>
      <c r="B432" s="2" t="s">
        <v>37</v>
      </c>
      <c r="C432" s="2" t="s">
        <v>19</v>
      </c>
      <c r="D432" s="2">
        <v>314</v>
      </c>
      <c r="E432" s="2">
        <v>0.3</v>
      </c>
    </row>
    <row r="433" spans="1:5" x14ac:dyDescent="0.2">
      <c r="A433" s="2">
        <v>98</v>
      </c>
      <c r="B433" s="2" t="s">
        <v>37</v>
      </c>
      <c r="C433" s="2" t="s">
        <v>20</v>
      </c>
      <c r="D433" s="2">
        <v>295</v>
      </c>
      <c r="E433" s="2">
        <v>0.27</v>
      </c>
    </row>
    <row r="434" spans="1:5" x14ac:dyDescent="0.2">
      <c r="A434" s="2">
        <v>99</v>
      </c>
      <c r="B434" s="2" t="s">
        <v>37</v>
      </c>
      <c r="C434" s="2" t="s">
        <v>17</v>
      </c>
      <c r="D434" s="2">
        <v>285</v>
      </c>
      <c r="E434" s="2">
        <v>0.22</v>
      </c>
    </row>
    <row r="435" spans="1:5" x14ac:dyDescent="0.2">
      <c r="A435" s="2">
        <v>99</v>
      </c>
      <c r="B435" s="2" t="s">
        <v>37</v>
      </c>
      <c r="C435" s="2" t="s">
        <v>18</v>
      </c>
      <c r="D435" s="2">
        <v>277</v>
      </c>
      <c r="E435" s="2">
        <v>0.36</v>
      </c>
    </row>
    <row r="436" spans="1:5" x14ac:dyDescent="0.2">
      <c r="A436" s="2">
        <v>99</v>
      </c>
      <c r="B436" s="2" t="s">
        <v>37</v>
      </c>
      <c r="C436" s="2" t="s">
        <v>19</v>
      </c>
      <c r="D436" s="2">
        <v>283</v>
      </c>
      <c r="E436" s="2">
        <v>0.51</v>
      </c>
    </row>
    <row r="437" spans="1:5" x14ac:dyDescent="0.2">
      <c r="A437" s="2">
        <v>99</v>
      </c>
      <c r="B437" s="2" t="s">
        <v>37</v>
      </c>
      <c r="C437" s="2" t="s">
        <v>20</v>
      </c>
      <c r="D437" s="2">
        <v>275</v>
      </c>
      <c r="E437" s="2">
        <v>0.44</v>
      </c>
    </row>
    <row r="438" spans="1:5" x14ac:dyDescent="0.2">
      <c r="A438" s="2">
        <v>100</v>
      </c>
      <c r="B438" s="2" t="s">
        <v>37</v>
      </c>
      <c r="C438" s="2" t="s">
        <v>17</v>
      </c>
      <c r="D438" s="2">
        <v>249</v>
      </c>
      <c r="E438" s="2">
        <v>0.26</v>
      </c>
    </row>
    <row r="439" spans="1:5" x14ac:dyDescent="0.2">
      <c r="A439" s="2">
        <v>100</v>
      </c>
      <c r="B439" s="2" t="s">
        <v>37</v>
      </c>
      <c r="C439" s="2" t="s">
        <v>18</v>
      </c>
      <c r="D439" s="2">
        <v>273</v>
      </c>
      <c r="E439" s="2">
        <v>0.26</v>
      </c>
    </row>
    <row r="440" spans="1:5" x14ac:dyDescent="0.2">
      <c r="A440" s="2">
        <v>100</v>
      </c>
      <c r="B440" s="2" t="s">
        <v>37</v>
      </c>
      <c r="C440" s="2" t="s">
        <v>19</v>
      </c>
      <c r="D440" s="2">
        <v>249</v>
      </c>
      <c r="E440" s="2">
        <v>0.21</v>
      </c>
    </row>
    <row r="441" spans="1:5" x14ac:dyDescent="0.2">
      <c r="A441" s="2">
        <v>100</v>
      </c>
      <c r="B441" s="2" t="s">
        <v>37</v>
      </c>
      <c r="C441" s="2" t="s">
        <v>20</v>
      </c>
      <c r="D441" s="2">
        <v>249</v>
      </c>
      <c r="E441" s="2">
        <v>0.17</v>
      </c>
    </row>
    <row r="442" spans="1:5" x14ac:dyDescent="0.2">
      <c r="A442" s="2">
        <v>1</v>
      </c>
      <c r="B442" s="2" t="s">
        <v>38</v>
      </c>
      <c r="C442" s="2" t="s">
        <v>17</v>
      </c>
      <c r="D442" s="2">
        <v>3246</v>
      </c>
      <c r="E442" s="2">
        <v>19.98</v>
      </c>
    </row>
    <row r="443" spans="1:5" x14ac:dyDescent="0.2">
      <c r="A443" s="2">
        <v>1</v>
      </c>
      <c r="B443" s="2" t="s">
        <v>38</v>
      </c>
      <c r="C443" s="2" t="s">
        <v>18</v>
      </c>
      <c r="D443" s="2">
        <v>3274</v>
      </c>
      <c r="E443" s="2">
        <v>19.2</v>
      </c>
    </row>
    <row r="444" spans="1:5" x14ac:dyDescent="0.2">
      <c r="A444" s="2">
        <v>1</v>
      </c>
      <c r="B444" s="2" t="s">
        <v>38</v>
      </c>
      <c r="C444" s="2" t="s">
        <v>19</v>
      </c>
      <c r="D444" s="2">
        <v>3243</v>
      </c>
      <c r="E444" s="2">
        <v>32.01</v>
      </c>
    </row>
    <row r="445" spans="1:5" x14ac:dyDescent="0.2">
      <c r="A445" s="2">
        <v>1</v>
      </c>
      <c r="B445" s="2" t="s">
        <v>38</v>
      </c>
      <c r="C445" s="2" t="s">
        <v>20</v>
      </c>
      <c r="D445" s="2">
        <v>3296</v>
      </c>
      <c r="E445" s="2">
        <v>39.479999999999997</v>
      </c>
    </row>
    <row r="446" spans="1:5" x14ac:dyDescent="0.2">
      <c r="A446" s="2">
        <v>2</v>
      </c>
      <c r="B446" s="2" t="s">
        <v>38</v>
      </c>
      <c r="C446" s="2" t="s">
        <v>17</v>
      </c>
      <c r="D446" s="2">
        <v>3586</v>
      </c>
      <c r="E446" s="2">
        <v>36.549999999999997</v>
      </c>
    </row>
    <row r="447" spans="1:5" x14ac:dyDescent="0.2">
      <c r="A447" s="2">
        <v>2</v>
      </c>
      <c r="B447" s="2" t="s">
        <v>38</v>
      </c>
      <c r="C447" s="2" t="s">
        <v>18</v>
      </c>
      <c r="D447" s="2">
        <v>3516</v>
      </c>
      <c r="E447" s="2">
        <v>27.42</v>
      </c>
    </row>
    <row r="448" spans="1:5" x14ac:dyDescent="0.2">
      <c r="A448" s="2">
        <v>2</v>
      </c>
      <c r="B448" s="2" t="s">
        <v>38</v>
      </c>
      <c r="C448" s="2" t="s">
        <v>19</v>
      </c>
      <c r="D448" s="2">
        <v>3540</v>
      </c>
      <c r="E448" s="2">
        <v>45.43</v>
      </c>
    </row>
    <row r="449" spans="1:5" x14ac:dyDescent="0.2">
      <c r="A449" s="2">
        <v>2</v>
      </c>
      <c r="B449" s="2" t="s">
        <v>38</v>
      </c>
      <c r="C449" s="2" t="s">
        <v>20</v>
      </c>
      <c r="D449" s="2">
        <v>3547</v>
      </c>
      <c r="E449" s="2">
        <v>40.03</v>
      </c>
    </row>
    <row r="450" spans="1:5" x14ac:dyDescent="0.2">
      <c r="A450" s="2">
        <v>3</v>
      </c>
      <c r="B450" s="2" t="s">
        <v>38</v>
      </c>
      <c r="C450" s="2" t="s">
        <v>17</v>
      </c>
      <c r="D450" s="2">
        <v>3528</v>
      </c>
      <c r="E450" s="2">
        <v>21.87</v>
      </c>
    </row>
    <row r="451" spans="1:5" x14ac:dyDescent="0.2">
      <c r="A451" s="2">
        <v>3</v>
      </c>
      <c r="B451" s="2" t="s">
        <v>38</v>
      </c>
      <c r="C451" s="2" t="s">
        <v>18</v>
      </c>
      <c r="D451" s="2">
        <v>3530</v>
      </c>
      <c r="E451" s="2">
        <v>22.48</v>
      </c>
    </row>
    <row r="452" spans="1:5" x14ac:dyDescent="0.2">
      <c r="A452" s="2">
        <v>3</v>
      </c>
      <c r="B452" s="2" t="s">
        <v>38</v>
      </c>
      <c r="C452" s="2" t="s">
        <v>19</v>
      </c>
      <c r="D452" s="2">
        <v>3517</v>
      </c>
      <c r="E452" s="2">
        <v>54.81</v>
      </c>
    </row>
    <row r="453" spans="1:5" x14ac:dyDescent="0.2">
      <c r="A453" s="2">
        <v>3</v>
      </c>
      <c r="B453" s="2" t="s">
        <v>38</v>
      </c>
      <c r="C453" s="2" t="s">
        <v>20</v>
      </c>
      <c r="D453" s="2">
        <v>3499</v>
      </c>
      <c r="E453" s="2">
        <v>47.75</v>
      </c>
    </row>
    <row r="454" spans="1:5" x14ac:dyDescent="0.2">
      <c r="A454" s="2">
        <v>4</v>
      </c>
      <c r="B454" s="2" t="s">
        <v>38</v>
      </c>
      <c r="C454" s="2" t="s">
        <v>17</v>
      </c>
      <c r="D454" s="2">
        <v>3559</v>
      </c>
      <c r="E454" s="2">
        <v>19.079999999999998</v>
      </c>
    </row>
    <row r="455" spans="1:5" x14ac:dyDescent="0.2">
      <c r="A455" s="2">
        <v>4</v>
      </c>
      <c r="B455" s="2" t="s">
        <v>38</v>
      </c>
      <c r="C455" s="2" t="s">
        <v>18</v>
      </c>
      <c r="D455" s="2">
        <v>3559</v>
      </c>
      <c r="E455" s="2">
        <v>19.8</v>
      </c>
    </row>
    <row r="456" spans="1:5" x14ac:dyDescent="0.2">
      <c r="A456" s="2">
        <v>4</v>
      </c>
      <c r="B456" s="2" t="s">
        <v>38</v>
      </c>
      <c r="C456" s="2" t="s">
        <v>19</v>
      </c>
      <c r="D456" s="2">
        <v>3532</v>
      </c>
      <c r="E456" s="2">
        <v>34.29</v>
      </c>
    </row>
    <row r="457" spans="1:5" x14ac:dyDescent="0.2">
      <c r="A457" s="2">
        <v>4</v>
      </c>
      <c r="B457" s="2" t="s">
        <v>38</v>
      </c>
      <c r="C457" s="2" t="s">
        <v>20</v>
      </c>
      <c r="D457" s="2">
        <v>3527</v>
      </c>
      <c r="E457" s="2">
        <v>25.11</v>
      </c>
    </row>
    <row r="458" spans="1:5" x14ac:dyDescent="0.2">
      <c r="A458" s="2">
        <v>5</v>
      </c>
      <c r="B458" s="2" t="s">
        <v>38</v>
      </c>
      <c r="C458" s="2" t="s">
        <v>17</v>
      </c>
      <c r="D458" s="2">
        <v>3702</v>
      </c>
      <c r="E458" s="2">
        <v>28.95</v>
      </c>
    </row>
    <row r="459" spans="1:5" x14ac:dyDescent="0.2">
      <c r="A459" s="2">
        <v>5</v>
      </c>
      <c r="B459" s="2" t="s">
        <v>38</v>
      </c>
      <c r="C459" s="2" t="s">
        <v>18</v>
      </c>
      <c r="D459" s="2">
        <v>3724</v>
      </c>
      <c r="E459" s="2">
        <v>11.9</v>
      </c>
    </row>
    <row r="460" spans="1:5" x14ac:dyDescent="0.2">
      <c r="A460" s="2">
        <v>5</v>
      </c>
      <c r="B460" s="2" t="s">
        <v>38</v>
      </c>
      <c r="C460" s="2" t="s">
        <v>19</v>
      </c>
      <c r="D460" s="2">
        <v>3702</v>
      </c>
      <c r="E460" s="2">
        <v>28.89</v>
      </c>
    </row>
    <row r="461" spans="1:5" x14ac:dyDescent="0.2">
      <c r="A461" s="2">
        <v>5</v>
      </c>
      <c r="B461" s="2" t="s">
        <v>38</v>
      </c>
      <c r="C461" s="2" t="s">
        <v>20</v>
      </c>
      <c r="D461" s="2">
        <v>3723</v>
      </c>
      <c r="E461" s="2">
        <v>65.33</v>
      </c>
    </row>
    <row r="462" spans="1:5" x14ac:dyDescent="0.2">
      <c r="A462" s="2">
        <v>6</v>
      </c>
      <c r="B462" s="2" t="s">
        <v>38</v>
      </c>
      <c r="C462" s="2" t="s">
        <v>17</v>
      </c>
      <c r="D462" s="2">
        <v>3307</v>
      </c>
      <c r="E462" s="2">
        <v>16.86</v>
      </c>
    </row>
    <row r="463" spans="1:5" x14ac:dyDescent="0.2">
      <c r="A463" s="2">
        <v>6</v>
      </c>
      <c r="B463" s="2" t="s">
        <v>38</v>
      </c>
      <c r="C463" s="2" t="s">
        <v>18</v>
      </c>
      <c r="D463" s="2">
        <v>3322</v>
      </c>
      <c r="E463" s="2">
        <v>46.45</v>
      </c>
    </row>
    <row r="464" spans="1:5" x14ac:dyDescent="0.2">
      <c r="A464" s="2">
        <v>6</v>
      </c>
      <c r="B464" s="2" t="s">
        <v>38</v>
      </c>
      <c r="C464" s="2" t="s">
        <v>19</v>
      </c>
      <c r="D464" s="2">
        <v>3307</v>
      </c>
      <c r="E464" s="2">
        <v>45.7</v>
      </c>
    </row>
    <row r="465" spans="1:5" x14ac:dyDescent="0.2">
      <c r="A465" s="2">
        <v>6</v>
      </c>
      <c r="B465" s="2" t="s">
        <v>38</v>
      </c>
      <c r="C465" s="2" t="s">
        <v>20</v>
      </c>
      <c r="D465" s="2">
        <v>3271</v>
      </c>
      <c r="E465" s="2">
        <v>27.91</v>
      </c>
    </row>
    <row r="466" spans="1:5" x14ac:dyDescent="0.2">
      <c r="A466" s="2">
        <v>7</v>
      </c>
      <c r="B466" s="2" t="s">
        <v>38</v>
      </c>
      <c r="C466" s="2" t="s">
        <v>17</v>
      </c>
      <c r="D466" s="2">
        <v>3575</v>
      </c>
      <c r="E466" s="2">
        <v>25.33</v>
      </c>
    </row>
    <row r="467" spans="1:5" x14ac:dyDescent="0.2">
      <c r="A467" s="2">
        <v>7</v>
      </c>
      <c r="B467" s="2" t="s">
        <v>38</v>
      </c>
      <c r="C467" s="2" t="s">
        <v>18</v>
      </c>
      <c r="D467" s="2">
        <v>3611</v>
      </c>
      <c r="E467" s="2">
        <v>63.7</v>
      </c>
    </row>
    <row r="468" spans="1:5" x14ac:dyDescent="0.2">
      <c r="A468" s="2">
        <v>7</v>
      </c>
      <c r="B468" s="2" t="s">
        <v>38</v>
      </c>
      <c r="C468" s="2" t="s">
        <v>19</v>
      </c>
      <c r="D468" s="2">
        <v>3616</v>
      </c>
      <c r="E468" s="2">
        <v>85.16</v>
      </c>
    </row>
    <row r="469" spans="1:5" x14ac:dyDescent="0.2">
      <c r="A469" s="2">
        <v>7</v>
      </c>
      <c r="B469" s="2" t="s">
        <v>38</v>
      </c>
      <c r="C469" s="2" t="s">
        <v>20</v>
      </c>
      <c r="D469" s="2">
        <v>3633</v>
      </c>
      <c r="E469" s="2">
        <v>35.299999999999997</v>
      </c>
    </row>
    <row r="470" spans="1:5" x14ac:dyDescent="0.2">
      <c r="A470" s="2">
        <v>8</v>
      </c>
      <c r="B470" s="2" t="s">
        <v>38</v>
      </c>
      <c r="C470" s="2" t="s">
        <v>17</v>
      </c>
      <c r="D470" s="2">
        <v>3699</v>
      </c>
      <c r="E470" s="2">
        <v>29.51</v>
      </c>
    </row>
    <row r="471" spans="1:5" x14ac:dyDescent="0.2">
      <c r="A471" s="2">
        <v>8</v>
      </c>
      <c r="B471" s="2" t="s">
        <v>38</v>
      </c>
      <c r="C471" s="2" t="s">
        <v>18</v>
      </c>
      <c r="D471" s="2">
        <v>3688</v>
      </c>
      <c r="E471" s="2">
        <v>26.52</v>
      </c>
    </row>
    <row r="472" spans="1:5" x14ac:dyDescent="0.2">
      <c r="A472" s="2">
        <v>8</v>
      </c>
      <c r="B472" s="2" t="s">
        <v>38</v>
      </c>
      <c r="C472" s="2" t="s">
        <v>19</v>
      </c>
      <c r="D472" s="2">
        <v>3699</v>
      </c>
      <c r="E472" s="2">
        <v>45.03</v>
      </c>
    </row>
    <row r="473" spans="1:5" x14ac:dyDescent="0.2">
      <c r="A473" s="2">
        <v>8</v>
      </c>
      <c r="B473" s="2" t="s">
        <v>38</v>
      </c>
      <c r="C473" s="2" t="s">
        <v>20</v>
      </c>
      <c r="D473" s="2">
        <v>3632</v>
      </c>
      <c r="E473" s="2">
        <v>47.45</v>
      </c>
    </row>
    <row r="474" spans="1:5" x14ac:dyDescent="0.2">
      <c r="A474" s="2">
        <v>9</v>
      </c>
      <c r="B474" s="2" t="s">
        <v>38</v>
      </c>
      <c r="C474" s="2" t="s">
        <v>17</v>
      </c>
      <c r="D474" s="2">
        <v>3367</v>
      </c>
      <c r="E474" s="2">
        <v>18.45</v>
      </c>
    </row>
    <row r="475" spans="1:5" x14ac:dyDescent="0.2">
      <c r="A475" s="2">
        <v>9</v>
      </c>
      <c r="B475" s="2" t="s">
        <v>38</v>
      </c>
      <c r="C475" s="2" t="s">
        <v>18</v>
      </c>
      <c r="D475" s="2">
        <v>3367</v>
      </c>
      <c r="E475" s="2">
        <v>18.36</v>
      </c>
    </row>
    <row r="476" spans="1:5" x14ac:dyDescent="0.2">
      <c r="A476" s="2">
        <v>9</v>
      </c>
      <c r="B476" s="2" t="s">
        <v>38</v>
      </c>
      <c r="C476" s="2" t="s">
        <v>19</v>
      </c>
      <c r="D476" s="2">
        <v>3392</v>
      </c>
      <c r="E476" s="2">
        <v>78.89</v>
      </c>
    </row>
    <row r="477" spans="1:5" x14ac:dyDescent="0.2">
      <c r="A477" s="2">
        <v>9</v>
      </c>
      <c r="B477" s="2" t="s">
        <v>38</v>
      </c>
      <c r="C477" s="2" t="s">
        <v>20</v>
      </c>
      <c r="D477" s="2">
        <v>3412</v>
      </c>
      <c r="E477" s="2">
        <v>34.020000000000003</v>
      </c>
    </row>
    <row r="478" spans="1:5" x14ac:dyDescent="0.2">
      <c r="A478" s="2">
        <v>10</v>
      </c>
      <c r="B478" s="2" t="s">
        <v>38</v>
      </c>
      <c r="C478" s="2" t="s">
        <v>17</v>
      </c>
      <c r="D478" s="2">
        <v>3595</v>
      </c>
      <c r="E478" s="2">
        <v>31.8</v>
      </c>
    </row>
    <row r="479" spans="1:5" x14ac:dyDescent="0.2">
      <c r="A479" s="2">
        <v>10</v>
      </c>
      <c r="B479" s="2" t="s">
        <v>38</v>
      </c>
      <c r="C479" s="2" t="s">
        <v>18</v>
      </c>
      <c r="D479" s="2">
        <v>3612</v>
      </c>
      <c r="E479" s="2">
        <v>38.17</v>
      </c>
    </row>
    <row r="480" spans="1:5" x14ac:dyDescent="0.2">
      <c r="A480" s="2">
        <v>10</v>
      </c>
      <c r="B480" s="2" t="s">
        <v>38</v>
      </c>
      <c r="C480" s="2" t="s">
        <v>19</v>
      </c>
      <c r="D480" s="2">
        <v>3595</v>
      </c>
      <c r="E480" s="2">
        <v>46.29</v>
      </c>
    </row>
    <row r="481" spans="1:5" x14ac:dyDescent="0.2">
      <c r="A481" s="2">
        <v>10</v>
      </c>
      <c r="B481" s="2" t="s">
        <v>38</v>
      </c>
      <c r="C481" s="2" t="s">
        <v>20</v>
      </c>
      <c r="D481" s="2">
        <v>3624</v>
      </c>
      <c r="E481" s="2">
        <v>34.450000000000003</v>
      </c>
    </row>
    <row r="482" spans="1:5" x14ac:dyDescent="0.2">
      <c r="A482" s="2">
        <v>11</v>
      </c>
      <c r="B482" s="2" t="s">
        <v>38</v>
      </c>
      <c r="C482" s="2" t="s">
        <v>17</v>
      </c>
      <c r="D482" s="2">
        <v>3376</v>
      </c>
      <c r="E482" s="2">
        <v>19.14</v>
      </c>
    </row>
    <row r="483" spans="1:5" x14ac:dyDescent="0.2">
      <c r="A483" s="2">
        <v>11</v>
      </c>
      <c r="B483" s="2" t="s">
        <v>38</v>
      </c>
      <c r="C483" s="2" t="s">
        <v>18</v>
      </c>
      <c r="D483" s="2">
        <v>3381</v>
      </c>
      <c r="E483" s="2">
        <v>19.78</v>
      </c>
    </row>
    <row r="484" spans="1:5" x14ac:dyDescent="0.2">
      <c r="A484" s="2">
        <v>11</v>
      </c>
      <c r="B484" s="2" t="s">
        <v>38</v>
      </c>
      <c r="C484" s="2" t="s">
        <v>19</v>
      </c>
      <c r="D484" s="2">
        <v>3402</v>
      </c>
      <c r="E484" s="2">
        <v>47.69</v>
      </c>
    </row>
    <row r="485" spans="1:5" x14ac:dyDescent="0.2">
      <c r="A485" s="2">
        <v>11</v>
      </c>
      <c r="B485" s="2" t="s">
        <v>38</v>
      </c>
      <c r="C485" s="2" t="s">
        <v>20</v>
      </c>
      <c r="D485" s="2">
        <v>3421</v>
      </c>
      <c r="E485" s="2">
        <v>34.619999999999997</v>
      </c>
    </row>
    <row r="486" spans="1:5" x14ac:dyDescent="0.2">
      <c r="A486" s="2">
        <v>12</v>
      </c>
      <c r="B486" s="2" t="s">
        <v>38</v>
      </c>
      <c r="C486" s="2" t="s">
        <v>17</v>
      </c>
      <c r="D486" s="2">
        <v>3549</v>
      </c>
      <c r="E486" s="2">
        <v>21.27</v>
      </c>
    </row>
    <row r="487" spans="1:5" x14ac:dyDescent="0.2">
      <c r="A487" s="2">
        <v>12</v>
      </c>
      <c r="B487" s="2" t="s">
        <v>38</v>
      </c>
      <c r="C487" s="2" t="s">
        <v>18</v>
      </c>
      <c r="D487" s="2">
        <v>3507</v>
      </c>
      <c r="E487" s="2">
        <v>19.61</v>
      </c>
    </row>
    <row r="488" spans="1:5" x14ac:dyDescent="0.2">
      <c r="A488" s="2">
        <v>12</v>
      </c>
      <c r="B488" s="2" t="s">
        <v>38</v>
      </c>
      <c r="C488" s="2" t="s">
        <v>19</v>
      </c>
      <c r="D488" s="2">
        <v>3547</v>
      </c>
      <c r="E488" s="2">
        <v>39.770000000000003</v>
      </c>
    </row>
    <row r="489" spans="1:5" x14ac:dyDescent="0.2">
      <c r="A489" s="2">
        <v>12</v>
      </c>
      <c r="B489" s="2" t="s">
        <v>38</v>
      </c>
      <c r="C489" s="2" t="s">
        <v>20</v>
      </c>
      <c r="D489" s="2">
        <v>3547</v>
      </c>
      <c r="E489" s="2">
        <v>47.3</v>
      </c>
    </row>
    <row r="490" spans="1:5" x14ac:dyDescent="0.2">
      <c r="A490" s="2">
        <v>13</v>
      </c>
      <c r="B490" s="2" t="s">
        <v>38</v>
      </c>
      <c r="C490" s="2" t="s">
        <v>17</v>
      </c>
      <c r="D490" s="2">
        <v>3593</v>
      </c>
      <c r="E490" s="2">
        <v>25.39</v>
      </c>
    </row>
    <row r="491" spans="1:5" x14ac:dyDescent="0.2">
      <c r="A491" s="2">
        <v>13</v>
      </c>
      <c r="B491" s="2" t="s">
        <v>38</v>
      </c>
      <c r="C491" s="2" t="s">
        <v>18</v>
      </c>
      <c r="D491" s="2">
        <v>3619</v>
      </c>
      <c r="E491" s="2">
        <v>40.270000000000003</v>
      </c>
    </row>
    <row r="492" spans="1:5" x14ac:dyDescent="0.2">
      <c r="A492" s="2">
        <v>13</v>
      </c>
      <c r="B492" s="2" t="s">
        <v>38</v>
      </c>
      <c r="C492" s="2" t="s">
        <v>19</v>
      </c>
      <c r="D492" s="2">
        <v>3592</v>
      </c>
      <c r="E492" s="2">
        <v>52.11</v>
      </c>
    </row>
    <row r="493" spans="1:5" x14ac:dyDescent="0.2">
      <c r="A493" s="2">
        <v>13</v>
      </c>
      <c r="B493" s="2" t="s">
        <v>38</v>
      </c>
      <c r="C493" s="2" t="s">
        <v>20</v>
      </c>
      <c r="D493" s="2">
        <v>3586</v>
      </c>
      <c r="E493" s="2">
        <v>34.799999999999997</v>
      </c>
    </row>
    <row r="494" spans="1:5" x14ac:dyDescent="0.2">
      <c r="A494" s="2">
        <v>14</v>
      </c>
      <c r="B494" s="2" t="s">
        <v>38</v>
      </c>
      <c r="C494" s="2" t="s">
        <v>17</v>
      </c>
      <c r="D494" s="2">
        <v>3518</v>
      </c>
      <c r="E494" s="2">
        <v>21.09</v>
      </c>
    </row>
    <row r="495" spans="1:5" x14ac:dyDescent="0.2">
      <c r="A495" s="2">
        <v>14</v>
      </c>
      <c r="B495" s="2" t="s">
        <v>38</v>
      </c>
      <c r="C495" s="2" t="s">
        <v>18</v>
      </c>
      <c r="D495" s="2">
        <v>3518</v>
      </c>
      <c r="E495" s="2">
        <v>20.2</v>
      </c>
    </row>
    <row r="496" spans="1:5" x14ac:dyDescent="0.2">
      <c r="A496" s="2">
        <v>14</v>
      </c>
      <c r="B496" s="2" t="s">
        <v>38</v>
      </c>
      <c r="C496" s="2" t="s">
        <v>19</v>
      </c>
      <c r="D496" s="2">
        <v>3518</v>
      </c>
      <c r="E496" s="2">
        <v>31.95</v>
      </c>
    </row>
    <row r="497" spans="1:5" x14ac:dyDescent="0.2">
      <c r="A497" s="2">
        <v>14</v>
      </c>
      <c r="B497" s="2" t="s">
        <v>38</v>
      </c>
      <c r="C497" s="2" t="s">
        <v>20</v>
      </c>
      <c r="D497" s="2">
        <v>3567</v>
      </c>
      <c r="E497" s="2">
        <v>36.35</v>
      </c>
    </row>
    <row r="498" spans="1:5" x14ac:dyDescent="0.2">
      <c r="A498" s="2">
        <v>15</v>
      </c>
      <c r="B498" s="2" t="s">
        <v>38</v>
      </c>
      <c r="C498" s="2" t="s">
        <v>17</v>
      </c>
      <c r="D498" s="2">
        <v>3504</v>
      </c>
      <c r="E498" s="2">
        <v>22.21</v>
      </c>
    </row>
    <row r="499" spans="1:5" x14ac:dyDescent="0.2">
      <c r="A499" s="2">
        <v>15</v>
      </c>
      <c r="B499" s="2" t="s">
        <v>38</v>
      </c>
      <c r="C499" s="2" t="s">
        <v>18</v>
      </c>
      <c r="D499" s="2">
        <v>3475</v>
      </c>
      <c r="E499" s="2">
        <v>22.44</v>
      </c>
    </row>
    <row r="500" spans="1:5" x14ac:dyDescent="0.2">
      <c r="A500" s="2">
        <v>15</v>
      </c>
      <c r="B500" s="2" t="s">
        <v>38</v>
      </c>
      <c r="C500" s="2" t="s">
        <v>19</v>
      </c>
      <c r="D500" s="2">
        <v>3485</v>
      </c>
      <c r="E500" s="2">
        <v>60.93</v>
      </c>
    </row>
    <row r="501" spans="1:5" x14ac:dyDescent="0.2">
      <c r="A501" s="2">
        <v>15</v>
      </c>
      <c r="B501" s="2" t="s">
        <v>38</v>
      </c>
      <c r="C501" s="2" t="s">
        <v>20</v>
      </c>
      <c r="D501" s="2">
        <v>3517</v>
      </c>
      <c r="E501" s="2">
        <v>69.8</v>
      </c>
    </row>
    <row r="502" spans="1:5" x14ac:dyDescent="0.2">
      <c r="A502" s="2">
        <v>16</v>
      </c>
      <c r="B502" s="2" t="s">
        <v>38</v>
      </c>
      <c r="C502" s="2" t="s">
        <v>17</v>
      </c>
      <c r="D502" s="2">
        <v>3749</v>
      </c>
      <c r="E502" s="2">
        <v>26.26</v>
      </c>
    </row>
    <row r="503" spans="1:5" x14ac:dyDescent="0.2">
      <c r="A503" s="2">
        <v>16</v>
      </c>
      <c r="B503" s="2" t="s">
        <v>38</v>
      </c>
      <c r="C503" s="2" t="s">
        <v>18</v>
      </c>
      <c r="D503" s="2">
        <v>3760</v>
      </c>
      <c r="E503" s="2">
        <v>40.26</v>
      </c>
    </row>
    <row r="504" spans="1:5" x14ac:dyDescent="0.2">
      <c r="A504" s="2">
        <v>16</v>
      </c>
      <c r="B504" s="2" t="s">
        <v>38</v>
      </c>
      <c r="C504" s="2" t="s">
        <v>19</v>
      </c>
      <c r="D504" s="2">
        <v>3728</v>
      </c>
      <c r="E504" s="2">
        <v>58.8</v>
      </c>
    </row>
    <row r="505" spans="1:5" x14ac:dyDescent="0.2">
      <c r="A505" s="2">
        <v>16</v>
      </c>
      <c r="B505" s="2" t="s">
        <v>38</v>
      </c>
      <c r="C505" s="2" t="s">
        <v>20</v>
      </c>
      <c r="D505" s="2">
        <v>3752</v>
      </c>
      <c r="E505" s="2">
        <v>31.94</v>
      </c>
    </row>
    <row r="506" spans="1:5" x14ac:dyDescent="0.2">
      <c r="A506" s="2">
        <v>17</v>
      </c>
      <c r="B506" s="2" t="s">
        <v>38</v>
      </c>
      <c r="C506" s="2" t="s">
        <v>17</v>
      </c>
      <c r="D506" s="2">
        <v>3652</v>
      </c>
      <c r="E506" s="2">
        <v>23.28</v>
      </c>
    </row>
    <row r="507" spans="1:5" x14ac:dyDescent="0.2">
      <c r="A507" s="2">
        <v>17</v>
      </c>
      <c r="B507" s="2" t="s">
        <v>38</v>
      </c>
      <c r="C507" s="2" t="s">
        <v>18</v>
      </c>
      <c r="D507" s="2">
        <v>3665</v>
      </c>
      <c r="E507" s="2">
        <v>23.12</v>
      </c>
    </row>
    <row r="508" spans="1:5" x14ac:dyDescent="0.2">
      <c r="A508" s="2">
        <v>17</v>
      </c>
      <c r="B508" s="2" t="s">
        <v>38</v>
      </c>
      <c r="C508" s="2" t="s">
        <v>19</v>
      </c>
      <c r="D508" s="2">
        <v>3652</v>
      </c>
      <c r="E508" s="2">
        <v>36.57</v>
      </c>
    </row>
    <row r="509" spans="1:5" x14ac:dyDescent="0.2">
      <c r="A509" s="2">
        <v>17</v>
      </c>
      <c r="B509" s="2" t="s">
        <v>38</v>
      </c>
      <c r="C509" s="2" t="s">
        <v>20</v>
      </c>
      <c r="D509" s="2">
        <v>3579</v>
      </c>
      <c r="E509" s="2">
        <v>32.26</v>
      </c>
    </row>
    <row r="510" spans="1:5" x14ac:dyDescent="0.2">
      <c r="A510" s="2">
        <v>18</v>
      </c>
      <c r="B510" s="2" t="s">
        <v>38</v>
      </c>
      <c r="C510" s="2" t="s">
        <v>17</v>
      </c>
      <c r="D510" s="2">
        <v>3633</v>
      </c>
      <c r="E510" s="2">
        <v>23.12</v>
      </c>
    </row>
    <row r="511" spans="1:5" x14ac:dyDescent="0.2">
      <c r="A511" s="2">
        <v>18</v>
      </c>
      <c r="B511" s="2" t="s">
        <v>38</v>
      </c>
      <c r="C511" s="2" t="s">
        <v>18</v>
      </c>
      <c r="D511" s="2">
        <v>3647</v>
      </c>
      <c r="E511" s="2">
        <v>22.9</v>
      </c>
    </row>
    <row r="512" spans="1:5" x14ac:dyDescent="0.2">
      <c r="A512" s="2">
        <v>18</v>
      </c>
      <c r="B512" s="2" t="s">
        <v>38</v>
      </c>
      <c r="C512" s="2" t="s">
        <v>19</v>
      </c>
      <c r="D512" s="2">
        <v>3636</v>
      </c>
      <c r="E512" s="2">
        <v>52.71</v>
      </c>
    </row>
    <row r="513" spans="1:5" x14ac:dyDescent="0.2">
      <c r="A513" s="2">
        <v>18</v>
      </c>
      <c r="B513" s="2" t="s">
        <v>38</v>
      </c>
      <c r="C513" s="2" t="s">
        <v>20</v>
      </c>
      <c r="D513" s="2">
        <v>3667</v>
      </c>
      <c r="E513" s="2">
        <v>53.88</v>
      </c>
    </row>
    <row r="514" spans="1:5" x14ac:dyDescent="0.2">
      <c r="A514" s="2">
        <v>19</v>
      </c>
      <c r="B514" s="2" t="s">
        <v>38</v>
      </c>
      <c r="C514" s="2" t="s">
        <v>17</v>
      </c>
      <c r="D514" s="2">
        <v>3563</v>
      </c>
      <c r="E514" s="2">
        <v>19.64</v>
      </c>
    </row>
    <row r="515" spans="1:5" x14ac:dyDescent="0.2">
      <c r="A515" s="2">
        <v>19</v>
      </c>
      <c r="B515" s="2" t="s">
        <v>38</v>
      </c>
      <c r="C515" s="2" t="s">
        <v>18</v>
      </c>
      <c r="D515" s="2">
        <v>3607</v>
      </c>
      <c r="E515" s="2">
        <v>17.45</v>
      </c>
    </row>
    <row r="516" spans="1:5" x14ac:dyDescent="0.2">
      <c r="A516" s="2">
        <v>19</v>
      </c>
      <c r="B516" s="2" t="s">
        <v>38</v>
      </c>
      <c r="C516" s="2" t="s">
        <v>19</v>
      </c>
      <c r="D516" s="2">
        <v>3518</v>
      </c>
      <c r="E516" s="2">
        <v>84.57</v>
      </c>
    </row>
    <row r="517" spans="1:5" x14ac:dyDescent="0.2">
      <c r="A517" s="2">
        <v>19</v>
      </c>
      <c r="B517" s="2" t="s">
        <v>38</v>
      </c>
      <c r="C517" s="2" t="s">
        <v>20</v>
      </c>
      <c r="D517" s="2">
        <v>3579</v>
      </c>
      <c r="E517" s="2">
        <v>42.52</v>
      </c>
    </row>
    <row r="518" spans="1:5" x14ac:dyDescent="0.2">
      <c r="A518" s="2">
        <v>20</v>
      </c>
      <c r="B518" s="2" t="s">
        <v>38</v>
      </c>
      <c r="C518" s="2" t="s">
        <v>17</v>
      </c>
      <c r="D518" s="2">
        <v>3497</v>
      </c>
      <c r="E518" s="2">
        <v>20.75</v>
      </c>
    </row>
    <row r="519" spans="1:5" x14ac:dyDescent="0.2">
      <c r="A519" s="2">
        <v>20</v>
      </c>
      <c r="B519" s="2" t="s">
        <v>38</v>
      </c>
      <c r="C519" s="2" t="s">
        <v>18</v>
      </c>
      <c r="D519" s="2">
        <v>3523</v>
      </c>
      <c r="E519" s="2">
        <v>21.24</v>
      </c>
    </row>
    <row r="520" spans="1:5" x14ac:dyDescent="0.2">
      <c r="A520" s="2">
        <v>20</v>
      </c>
      <c r="B520" s="2" t="s">
        <v>38</v>
      </c>
      <c r="C520" s="2" t="s">
        <v>19</v>
      </c>
      <c r="D520" s="2">
        <v>3533</v>
      </c>
      <c r="E520" s="2">
        <v>48.46</v>
      </c>
    </row>
    <row r="521" spans="1:5" x14ac:dyDescent="0.2">
      <c r="A521" s="2">
        <v>20</v>
      </c>
      <c r="B521" s="2" t="s">
        <v>38</v>
      </c>
      <c r="C521" s="2" t="s">
        <v>20</v>
      </c>
      <c r="D521" s="2">
        <v>3541</v>
      </c>
      <c r="E521" s="2">
        <v>37.020000000000003</v>
      </c>
    </row>
    <row r="522" spans="1:5" x14ac:dyDescent="0.2">
      <c r="A522" s="2">
        <v>21</v>
      </c>
      <c r="B522" s="2" t="s">
        <v>38</v>
      </c>
      <c r="C522" s="2" t="s">
        <v>17</v>
      </c>
      <c r="D522" s="2">
        <v>3677</v>
      </c>
      <c r="E522" s="2">
        <v>22.03</v>
      </c>
    </row>
    <row r="523" spans="1:5" x14ac:dyDescent="0.2">
      <c r="A523" s="2">
        <v>21</v>
      </c>
      <c r="B523" s="2" t="s">
        <v>38</v>
      </c>
      <c r="C523" s="2" t="s">
        <v>18</v>
      </c>
      <c r="D523" s="2">
        <v>3668</v>
      </c>
      <c r="E523" s="2">
        <v>9.61</v>
      </c>
    </row>
    <row r="524" spans="1:5" x14ac:dyDescent="0.2">
      <c r="A524" s="2">
        <v>21</v>
      </c>
      <c r="B524" s="2" t="s">
        <v>38</v>
      </c>
      <c r="C524" s="2" t="s">
        <v>19</v>
      </c>
      <c r="D524" s="2">
        <v>3677</v>
      </c>
      <c r="E524" s="2">
        <v>22.55</v>
      </c>
    </row>
    <row r="525" spans="1:5" x14ac:dyDescent="0.2">
      <c r="A525" s="2">
        <v>21</v>
      </c>
      <c r="B525" s="2" t="s">
        <v>38</v>
      </c>
      <c r="C525" s="2" t="s">
        <v>20</v>
      </c>
      <c r="D525" s="2">
        <v>3619</v>
      </c>
      <c r="E525" s="2">
        <v>39.520000000000003</v>
      </c>
    </row>
    <row r="526" spans="1:5" x14ac:dyDescent="0.2">
      <c r="A526" s="2">
        <v>22</v>
      </c>
      <c r="B526" s="2" t="s">
        <v>38</v>
      </c>
      <c r="C526" s="2" t="s">
        <v>17</v>
      </c>
      <c r="D526" s="2">
        <v>3718</v>
      </c>
      <c r="E526" s="2">
        <v>28.65</v>
      </c>
    </row>
    <row r="527" spans="1:5" x14ac:dyDescent="0.2">
      <c r="A527" s="2">
        <v>22</v>
      </c>
      <c r="B527" s="2" t="s">
        <v>38</v>
      </c>
      <c r="C527" s="2" t="s">
        <v>18</v>
      </c>
      <c r="D527" s="2">
        <v>3739</v>
      </c>
      <c r="E527" s="2">
        <v>26.3</v>
      </c>
    </row>
    <row r="528" spans="1:5" x14ac:dyDescent="0.2">
      <c r="A528" s="2">
        <v>22</v>
      </c>
      <c r="B528" s="2" t="s">
        <v>38</v>
      </c>
      <c r="C528" s="2" t="s">
        <v>19</v>
      </c>
      <c r="D528" s="2">
        <v>3718</v>
      </c>
      <c r="E528" s="2">
        <v>44.18</v>
      </c>
    </row>
    <row r="529" spans="1:5" x14ac:dyDescent="0.2">
      <c r="A529" s="2">
        <v>22</v>
      </c>
      <c r="B529" s="2" t="s">
        <v>38</v>
      </c>
      <c r="C529" s="2" t="s">
        <v>20</v>
      </c>
      <c r="D529" s="2">
        <v>3697</v>
      </c>
      <c r="E529" s="2">
        <v>62.92</v>
      </c>
    </row>
    <row r="530" spans="1:5" x14ac:dyDescent="0.2">
      <c r="A530" s="2">
        <v>23</v>
      </c>
      <c r="B530" s="2" t="s">
        <v>38</v>
      </c>
      <c r="C530" s="2" t="s">
        <v>17</v>
      </c>
      <c r="D530" s="2">
        <v>3430</v>
      </c>
      <c r="E530" s="2">
        <v>16.66</v>
      </c>
    </row>
    <row r="531" spans="1:5" x14ac:dyDescent="0.2">
      <c r="A531" s="2">
        <v>23</v>
      </c>
      <c r="B531" s="2" t="s">
        <v>38</v>
      </c>
      <c r="C531" s="2" t="s">
        <v>18</v>
      </c>
      <c r="D531" s="2">
        <v>3430</v>
      </c>
      <c r="E531" s="2">
        <v>27.71</v>
      </c>
    </row>
    <row r="532" spans="1:5" x14ac:dyDescent="0.2">
      <c r="A532" s="2">
        <v>23</v>
      </c>
      <c r="B532" s="2" t="s">
        <v>38</v>
      </c>
      <c r="C532" s="2" t="s">
        <v>19</v>
      </c>
      <c r="D532" s="2">
        <v>3468</v>
      </c>
      <c r="E532" s="2">
        <v>47.27</v>
      </c>
    </row>
    <row r="533" spans="1:5" x14ac:dyDescent="0.2">
      <c r="A533" s="2">
        <v>23</v>
      </c>
      <c r="B533" s="2" t="s">
        <v>38</v>
      </c>
      <c r="C533" s="2" t="s">
        <v>20</v>
      </c>
      <c r="D533" s="2">
        <v>3437</v>
      </c>
      <c r="E533" s="2">
        <v>22.85</v>
      </c>
    </row>
    <row r="534" spans="1:5" x14ac:dyDescent="0.2">
      <c r="A534" s="2">
        <v>24</v>
      </c>
      <c r="B534" s="2" t="s">
        <v>38</v>
      </c>
      <c r="C534" s="2" t="s">
        <v>17</v>
      </c>
      <c r="D534" s="2">
        <v>3513</v>
      </c>
      <c r="E534" s="2">
        <v>25.78</v>
      </c>
    </row>
    <row r="535" spans="1:5" x14ac:dyDescent="0.2">
      <c r="A535" s="2">
        <v>24</v>
      </c>
      <c r="B535" s="2" t="s">
        <v>38</v>
      </c>
      <c r="C535" s="2" t="s">
        <v>18</v>
      </c>
      <c r="D535" s="2">
        <v>3513</v>
      </c>
      <c r="E535" s="2">
        <v>24.82</v>
      </c>
    </row>
    <row r="536" spans="1:5" x14ac:dyDescent="0.2">
      <c r="A536" s="2">
        <v>24</v>
      </c>
      <c r="B536" s="2" t="s">
        <v>38</v>
      </c>
      <c r="C536" s="2" t="s">
        <v>19</v>
      </c>
      <c r="D536" s="2">
        <v>3485</v>
      </c>
      <c r="E536" s="2">
        <v>69.41</v>
      </c>
    </row>
    <row r="537" spans="1:5" x14ac:dyDescent="0.2">
      <c r="A537" s="2">
        <v>24</v>
      </c>
      <c r="B537" s="2" t="s">
        <v>38</v>
      </c>
      <c r="C537" s="2" t="s">
        <v>20</v>
      </c>
      <c r="D537" s="2">
        <v>3494</v>
      </c>
      <c r="E537" s="2">
        <v>52.7</v>
      </c>
    </row>
    <row r="538" spans="1:5" x14ac:dyDescent="0.2">
      <c r="A538" s="2">
        <v>25</v>
      </c>
      <c r="B538" s="2" t="s">
        <v>38</v>
      </c>
      <c r="C538" s="2" t="s">
        <v>17</v>
      </c>
      <c r="D538" s="2">
        <v>3721</v>
      </c>
      <c r="E538" s="2">
        <v>27.21</v>
      </c>
    </row>
    <row r="539" spans="1:5" x14ac:dyDescent="0.2">
      <c r="A539" s="2">
        <v>25</v>
      </c>
      <c r="B539" s="2" t="s">
        <v>38</v>
      </c>
      <c r="C539" s="2" t="s">
        <v>18</v>
      </c>
      <c r="D539" s="2">
        <v>3721</v>
      </c>
      <c r="E539" s="2">
        <v>28.15</v>
      </c>
    </row>
    <row r="540" spans="1:5" x14ac:dyDescent="0.2">
      <c r="A540" s="2">
        <v>25</v>
      </c>
      <c r="B540" s="2" t="s">
        <v>38</v>
      </c>
      <c r="C540" s="2" t="s">
        <v>19</v>
      </c>
      <c r="D540" s="2">
        <v>3671</v>
      </c>
      <c r="E540" s="2">
        <v>63.83</v>
      </c>
    </row>
    <row r="541" spans="1:5" x14ac:dyDescent="0.2">
      <c r="A541" s="2">
        <v>25</v>
      </c>
      <c r="B541" s="2" t="s">
        <v>38</v>
      </c>
      <c r="C541" s="2" t="s">
        <v>20</v>
      </c>
      <c r="D541" s="2">
        <v>3693</v>
      </c>
      <c r="E541" s="2">
        <v>45.59</v>
      </c>
    </row>
    <row r="542" spans="1:5" x14ac:dyDescent="0.2">
      <c r="A542" s="2">
        <v>26</v>
      </c>
      <c r="B542" s="2" t="s">
        <v>38</v>
      </c>
      <c r="C542" s="2" t="s">
        <v>17</v>
      </c>
      <c r="D542" s="2">
        <v>3552</v>
      </c>
      <c r="E542" s="2">
        <v>24.81</v>
      </c>
    </row>
    <row r="543" spans="1:5" x14ac:dyDescent="0.2">
      <c r="A543" s="2">
        <v>26</v>
      </c>
      <c r="B543" s="2" t="s">
        <v>38</v>
      </c>
      <c r="C543" s="2" t="s">
        <v>18</v>
      </c>
      <c r="D543" s="2">
        <v>3573</v>
      </c>
      <c r="E543" s="2">
        <v>30.75</v>
      </c>
    </row>
    <row r="544" spans="1:5" x14ac:dyDescent="0.2">
      <c r="A544" s="2">
        <v>26</v>
      </c>
      <c r="B544" s="2" t="s">
        <v>38</v>
      </c>
      <c r="C544" s="2" t="s">
        <v>19</v>
      </c>
      <c r="D544" s="2">
        <v>3552</v>
      </c>
      <c r="E544" s="2">
        <v>36.01</v>
      </c>
    </row>
    <row r="545" spans="1:5" x14ac:dyDescent="0.2">
      <c r="A545" s="2">
        <v>26</v>
      </c>
      <c r="B545" s="2" t="s">
        <v>38</v>
      </c>
      <c r="C545" s="2" t="s">
        <v>20</v>
      </c>
      <c r="D545" s="2">
        <v>3492</v>
      </c>
      <c r="E545" s="2">
        <v>43.61</v>
      </c>
    </row>
    <row r="546" spans="1:5" x14ac:dyDescent="0.2">
      <c r="A546" s="2">
        <v>27</v>
      </c>
      <c r="B546" s="2" t="s">
        <v>38</v>
      </c>
      <c r="C546" s="2" t="s">
        <v>17</v>
      </c>
      <c r="D546" s="2">
        <v>3627</v>
      </c>
      <c r="E546" s="2">
        <v>22.09</v>
      </c>
    </row>
    <row r="547" spans="1:5" x14ac:dyDescent="0.2">
      <c r="A547" s="2">
        <v>27</v>
      </c>
      <c r="B547" s="2" t="s">
        <v>38</v>
      </c>
      <c r="C547" s="2" t="s">
        <v>18</v>
      </c>
      <c r="D547" s="2">
        <v>3630</v>
      </c>
      <c r="E547" s="2">
        <v>10.19</v>
      </c>
    </row>
    <row r="548" spans="1:5" x14ac:dyDescent="0.2">
      <c r="A548" s="2">
        <v>27</v>
      </c>
      <c r="B548" s="2" t="s">
        <v>38</v>
      </c>
      <c r="C548" s="2" t="s">
        <v>19</v>
      </c>
      <c r="D548" s="2">
        <v>3627</v>
      </c>
      <c r="E548" s="2">
        <v>60.72</v>
      </c>
    </row>
    <row r="549" spans="1:5" x14ac:dyDescent="0.2">
      <c r="A549" s="2">
        <v>27</v>
      </c>
      <c r="B549" s="2" t="s">
        <v>38</v>
      </c>
      <c r="C549" s="2" t="s">
        <v>20</v>
      </c>
      <c r="D549" s="2">
        <v>3642</v>
      </c>
      <c r="E549" s="2">
        <v>37.46</v>
      </c>
    </row>
    <row r="550" spans="1:5" x14ac:dyDescent="0.2">
      <c r="A550" s="2">
        <v>28</v>
      </c>
      <c r="B550" s="2" t="s">
        <v>38</v>
      </c>
      <c r="C550" s="2" t="s">
        <v>17</v>
      </c>
      <c r="D550" s="2">
        <v>3572</v>
      </c>
      <c r="E550" s="2">
        <v>21.05</v>
      </c>
    </row>
    <row r="551" spans="1:5" x14ac:dyDescent="0.2">
      <c r="A551" s="2">
        <v>28</v>
      </c>
      <c r="B551" s="2" t="s">
        <v>38</v>
      </c>
      <c r="C551" s="2" t="s">
        <v>18</v>
      </c>
      <c r="D551" s="2">
        <v>3572</v>
      </c>
      <c r="E551" s="2">
        <v>21.26</v>
      </c>
    </row>
    <row r="552" spans="1:5" x14ac:dyDescent="0.2">
      <c r="A552" s="2">
        <v>28</v>
      </c>
      <c r="B552" s="2" t="s">
        <v>38</v>
      </c>
      <c r="C552" s="2" t="s">
        <v>19</v>
      </c>
      <c r="D552" s="2">
        <v>3552</v>
      </c>
      <c r="E552" s="2">
        <v>52.05</v>
      </c>
    </row>
    <row r="553" spans="1:5" x14ac:dyDescent="0.2">
      <c r="A553" s="2">
        <v>28</v>
      </c>
      <c r="B553" s="2" t="s">
        <v>38</v>
      </c>
      <c r="C553" s="2" t="s">
        <v>20</v>
      </c>
      <c r="D553" s="2">
        <v>3534</v>
      </c>
      <c r="E553" s="2">
        <v>44.74</v>
      </c>
    </row>
    <row r="554" spans="1:5" x14ac:dyDescent="0.2">
      <c r="A554" s="2">
        <v>29</v>
      </c>
      <c r="B554" s="2" t="s">
        <v>38</v>
      </c>
      <c r="C554" s="2" t="s">
        <v>17</v>
      </c>
      <c r="D554" s="2">
        <v>3370</v>
      </c>
      <c r="E554" s="2">
        <v>16.27</v>
      </c>
    </row>
    <row r="555" spans="1:5" x14ac:dyDescent="0.2">
      <c r="A555" s="2">
        <v>29</v>
      </c>
      <c r="B555" s="2" t="s">
        <v>38</v>
      </c>
      <c r="C555" s="2" t="s">
        <v>18</v>
      </c>
      <c r="D555" s="2">
        <v>3373</v>
      </c>
      <c r="E555" s="2">
        <v>27.09</v>
      </c>
    </row>
    <row r="556" spans="1:5" x14ac:dyDescent="0.2">
      <c r="A556" s="2">
        <v>29</v>
      </c>
      <c r="B556" s="2" t="s">
        <v>38</v>
      </c>
      <c r="C556" s="2" t="s">
        <v>19</v>
      </c>
      <c r="D556" s="2">
        <v>3366</v>
      </c>
      <c r="E556" s="2">
        <v>31.19</v>
      </c>
    </row>
    <row r="557" spans="1:5" x14ac:dyDescent="0.2">
      <c r="A557" s="2">
        <v>29</v>
      </c>
      <c r="B557" s="2" t="s">
        <v>38</v>
      </c>
      <c r="C557" s="2" t="s">
        <v>20</v>
      </c>
      <c r="D557" s="2">
        <v>3338</v>
      </c>
      <c r="E557" s="2">
        <v>32.39</v>
      </c>
    </row>
    <row r="558" spans="1:5" x14ac:dyDescent="0.2">
      <c r="A558" s="2">
        <v>30</v>
      </c>
      <c r="B558" s="2" t="s">
        <v>38</v>
      </c>
      <c r="C558" s="2" t="s">
        <v>17</v>
      </c>
      <c r="D558" s="2">
        <v>3287</v>
      </c>
      <c r="E558" s="2">
        <v>19.059999999999999</v>
      </c>
    </row>
    <row r="559" spans="1:5" x14ac:dyDescent="0.2">
      <c r="A559" s="2">
        <v>30</v>
      </c>
      <c r="B559" s="2" t="s">
        <v>38</v>
      </c>
      <c r="C559" s="2" t="s">
        <v>18</v>
      </c>
      <c r="D559" s="2">
        <v>3298</v>
      </c>
      <c r="E559" s="2">
        <v>19.510000000000002</v>
      </c>
    </row>
    <row r="560" spans="1:5" x14ac:dyDescent="0.2">
      <c r="A560" s="2">
        <v>30</v>
      </c>
      <c r="B560" s="2" t="s">
        <v>38</v>
      </c>
      <c r="C560" s="2" t="s">
        <v>19</v>
      </c>
      <c r="D560" s="2">
        <v>3287</v>
      </c>
      <c r="E560" s="2">
        <v>30.04</v>
      </c>
    </row>
    <row r="561" spans="1:5" x14ac:dyDescent="0.2">
      <c r="A561" s="2">
        <v>30</v>
      </c>
      <c r="B561" s="2" t="s">
        <v>38</v>
      </c>
      <c r="C561" s="2" t="s">
        <v>20</v>
      </c>
      <c r="D561" s="2">
        <v>3248</v>
      </c>
      <c r="E561" s="2">
        <v>16.649999999999999</v>
      </c>
    </row>
    <row r="562" spans="1:5" x14ac:dyDescent="0.2">
      <c r="A562" s="2">
        <v>31</v>
      </c>
      <c r="B562" s="2" t="s">
        <v>38</v>
      </c>
      <c r="C562" s="2" t="s">
        <v>17</v>
      </c>
      <c r="D562" s="2">
        <v>3344</v>
      </c>
      <c r="E562" s="2">
        <v>15.95</v>
      </c>
    </row>
    <row r="563" spans="1:5" x14ac:dyDescent="0.2">
      <c r="A563" s="2">
        <v>31</v>
      </c>
      <c r="B563" s="2" t="s">
        <v>38</v>
      </c>
      <c r="C563" s="2" t="s">
        <v>18</v>
      </c>
      <c r="D563" s="2">
        <v>3344</v>
      </c>
      <c r="E563" s="2">
        <v>17.13</v>
      </c>
    </row>
    <row r="564" spans="1:5" x14ac:dyDescent="0.2">
      <c r="A564" s="2">
        <v>31</v>
      </c>
      <c r="B564" s="2" t="s">
        <v>38</v>
      </c>
      <c r="C564" s="2" t="s">
        <v>19</v>
      </c>
      <c r="D564" s="2">
        <v>3321</v>
      </c>
      <c r="E564" s="2">
        <v>39.58</v>
      </c>
    </row>
    <row r="565" spans="1:5" x14ac:dyDescent="0.2">
      <c r="A565" s="2">
        <v>31</v>
      </c>
      <c r="B565" s="2" t="s">
        <v>38</v>
      </c>
      <c r="C565" s="2" t="s">
        <v>20</v>
      </c>
      <c r="D565" s="2">
        <v>3346</v>
      </c>
      <c r="E565" s="2">
        <v>32.380000000000003</v>
      </c>
    </row>
    <row r="566" spans="1:5" x14ac:dyDescent="0.2">
      <c r="A566" s="2">
        <v>32</v>
      </c>
      <c r="B566" s="2" t="s">
        <v>38</v>
      </c>
      <c r="C566" s="2" t="s">
        <v>17</v>
      </c>
      <c r="D566" s="2">
        <v>3629</v>
      </c>
      <c r="E566" s="2">
        <v>21.47</v>
      </c>
    </row>
    <row r="567" spans="1:5" x14ac:dyDescent="0.2">
      <c r="A567" s="2">
        <v>32</v>
      </c>
      <c r="B567" s="2" t="s">
        <v>38</v>
      </c>
      <c r="C567" s="2" t="s">
        <v>18</v>
      </c>
      <c r="D567" s="2">
        <v>3629</v>
      </c>
      <c r="E567" s="2">
        <v>22.41</v>
      </c>
    </row>
    <row r="568" spans="1:5" x14ac:dyDescent="0.2">
      <c r="A568" s="2">
        <v>32</v>
      </c>
      <c r="B568" s="2" t="s">
        <v>38</v>
      </c>
      <c r="C568" s="2" t="s">
        <v>19</v>
      </c>
      <c r="D568" s="2">
        <v>3603</v>
      </c>
      <c r="E568" s="2">
        <v>40.14</v>
      </c>
    </row>
    <row r="569" spans="1:5" x14ac:dyDescent="0.2">
      <c r="A569" s="2">
        <v>32</v>
      </c>
      <c r="B569" s="2" t="s">
        <v>38</v>
      </c>
      <c r="C569" s="2" t="s">
        <v>20</v>
      </c>
      <c r="D569" s="2">
        <v>3649</v>
      </c>
      <c r="E569" s="2">
        <v>36.979999999999997</v>
      </c>
    </row>
    <row r="570" spans="1:5" x14ac:dyDescent="0.2">
      <c r="A570" s="2">
        <v>33</v>
      </c>
      <c r="B570" s="2" t="s">
        <v>38</v>
      </c>
      <c r="C570" s="2" t="s">
        <v>17</v>
      </c>
      <c r="D570" s="2">
        <v>3678</v>
      </c>
      <c r="E570" s="2">
        <v>24.96</v>
      </c>
    </row>
    <row r="571" spans="1:5" x14ac:dyDescent="0.2">
      <c r="A571" s="2">
        <v>33</v>
      </c>
      <c r="B571" s="2" t="s">
        <v>38</v>
      </c>
      <c r="C571" s="2" t="s">
        <v>18</v>
      </c>
      <c r="D571" s="2">
        <v>3678</v>
      </c>
      <c r="E571" s="2">
        <v>52.35</v>
      </c>
    </row>
    <row r="572" spans="1:5" x14ac:dyDescent="0.2">
      <c r="A572" s="2">
        <v>33</v>
      </c>
      <c r="B572" s="2" t="s">
        <v>38</v>
      </c>
      <c r="C572" s="2" t="s">
        <v>19</v>
      </c>
      <c r="D572" s="2">
        <v>3672</v>
      </c>
      <c r="E572" s="2">
        <v>94.7</v>
      </c>
    </row>
    <row r="573" spans="1:5" x14ac:dyDescent="0.2">
      <c r="A573" s="2">
        <v>33</v>
      </c>
      <c r="B573" s="2" t="s">
        <v>38</v>
      </c>
      <c r="C573" s="2" t="s">
        <v>20</v>
      </c>
      <c r="D573" s="2">
        <v>3730</v>
      </c>
      <c r="E573" s="2">
        <v>56.53</v>
      </c>
    </row>
    <row r="574" spans="1:5" x14ac:dyDescent="0.2">
      <c r="A574" s="2">
        <v>34</v>
      </c>
      <c r="B574" s="2" t="s">
        <v>38</v>
      </c>
      <c r="C574" s="2" t="s">
        <v>17</v>
      </c>
      <c r="D574" s="2">
        <v>3536</v>
      </c>
      <c r="E574" s="2">
        <v>32.270000000000003</v>
      </c>
    </row>
    <row r="575" spans="1:5" x14ac:dyDescent="0.2">
      <c r="A575" s="2">
        <v>34</v>
      </c>
      <c r="B575" s="2" t="s">
        <v>38</v>
      </c>
      <c r="C575" s="2" t="s">
        <v>18</v>
      </c>
      <c r="D575" s="2">
        <v>3518</v>
      </c>
      <c r="E575" s="2">
        <v>21.23</v>
      </c>
    </row>
    <row r="576" spans="1:5" x14ac:dyDescent="0.2">
      <c r="A576" s="2">
        <v>34</v>
      </c>
      <c r="B576" s="2" t="s">
        <v>38</v>
      </c>
      <c r="C576" s="2" t="s">
        <v>19</v>
      </c>
      <c r="D576" s="2">
        <v>3535</v>
      </c>
      <c r="E576" s="2">
        <v>42.5</v>
      </c>
    </row>
    <row r="577" spans="1:5" x14ac:dyDescent="0.2">
      <c r="A577" s="2">
        <v>34</v>
      </c>
      <c r="B577" s="2" t="s">
        <v>38</v>
      </c>
      <c r="C577" s="2" t="s">
        <v>20</v>
      </c>
      <c r="D577" s="2">
        <v>3551</v>
      </c>
      <c r="E577" s="2">
        <v>32.799999999999997</v>
      </c>
    </row>
    <row r="578" spans="1:5" x14ac:dyDescent="0.2">
      <c r="A578" s="2">
        <v>35</v>
      </c>
      <c r="B578" s="2" t="s">
        <v>38</v>
      </c>
      <c r="C578" s="2" t="s">
        <v>17</v>
      </c>
      <c r="D578" s="2">
        <v>3546</v>
      </c>
      <c r="E578" s="2">
        <v>22.83</v>
      </c>
    </row>
    <row r="579" spans="1:5" x14ac:dyDescent="0.2">
      <c r="A579" s="2">
        <v>35</v>
      </c>
      <c r="B579" s="2" t="s">
        <v>38</v>
      </c>
      <c r="C579" s="2" t="s">
        <v>18</v>
      </c>
      <c r="D579" s="2">
        <v>3592</v>
      </c>
      <c r="E579" s="2">
        <v>22.35</v>
      </c>
    </row>
    <row r="580" spans="1:5" x14ac:dyDescent="0.2">
      <c r="A580" s="2">
        <v>35</v>
      </c>
      <c r="B580" s="2" t="s">
        <v>38</v>
      </c>
      <c r="C580" s="2" t="s">
        <v>19</v>
      </c>
      <c r="D580" s="2">
        <v>3546</v>
      </c>
      <c r="E580" s="2">
        <v>35.68</v>
      </c>
    </row>
    <row r="581" spans="1:5" x14ac:dyDescent="0.2">
      <c r="A581" s="2">
        <v>35</v>
      </c>
      <c r="B581" s="2" t="s">
        <v>38</v>
      </c>
      <c r="C581" s="2" t="s">
        <v>20</v>
      </c>
      <c r="D581" s="2">
        <v>3516</v>
      </c>
      <c r="E581" s="2">
        <v>38.99</v>
      </c>
    </row>
    <row r="582" spans="1:5" x14ac:dyDescent="0.2">
      <c r="A582" s="2">
        <v>36</v>
      </c>
      <c r="B582" s="2" t="s">
        <v>38</v>
      </c>
      <c r="C582" s="2" t="s">
        <v>17</v>
      </c>
      <c r="D582" s="2">
        <v>3485</v>
      </c>
      <c r="E582" s="2">
        <v>18.27</v>
      </c>
    </row>
    <row r="583" spans="1:5" x14ac:dyDescent="0.2">
      <c r="A583" s="2">
        <v>36</v>
      </c>
      <c r="B583" s="2" t="s">
        <v>38</v>
      </c>
      <c r="C583" s="2" t="s">
        <v>18</v>
      </c>
      <c r="D583" s="2">
        <v>3485</v>
      </c>
      <c r="E583" s="2">
        <v>23.06</v>
      </c>
    </row>
    <row r="584" spans="1:5" x14ac:dyDescent="0.2">
      <c r="A584" s="2">
        <v>36</v>
      </c>
      <c r="B584" s="2" t="s">
        <v>38</v>
      </c>
      <c r="C584" s="2" t="s">
        <v>19</v>
      </c>
      <c r="D584" s="2">
        <v>3485</v>
      </c>
      <c r="E584" s="2">
        <v>28.74</v>
      </c>
    </row>
    <row r="585" spans="1:5" x14ac:dyDescent="0.2">
      <c r="A585" s="2">
        <v>36</v>
      </c>
      <c r="B585" s="2" t="s">
        <v>38</v>
      </c>
      <c r="C585" s="2" t="s">
        <v>20</v>
      </c>
      <c r="D585" s="2">
        <v>3473</v>
      </c>
      <c r="E585" s="2">
        <v>35.47</v>
      </c>
    </row>
    <row r="586" spans="1:5" x14ac:dyDescent="0.2">
      <c r="A586" s="2">
        <v>37</v>
      </c>
      <c r="B586" s="2" t="s">
        <v>38</v>
      </c>
      <c r="C586" s="2" t="s">
        <v>17</v>
      </c>
      <c r="D586" s="2">
        <v>3750</v>
      </c>
      <c r="E586" s="2">
        <v>43.76</v>
      </c>
    </row>
    <row r="587" spans="1:5" x14ac:dyDescent="0.2">
      <c r="A587" s="2">
        <v>37</v>
      </c>
      <c r="B587" s="2" t="s">
        <v>38</v>
      </c>
      <c r="C587" s="2" t="s">
        <v>18</v>
      </c>
      <c r="D587" s="2">
        <v>3707</v>
      </c>
      <c r="E587" s="2">
        <v>41.62</v>
      </c>
    </row>
    <row r="588" spans="1:5" x14ac:dyDescent="0.2">
      <c r="A588" s="2">
        <v>37</v>
      </c>
      <c r="B588" s="2" t="s">
        <v>38</v>
      </c>
      <c r="C588" s="2" t="s">
        <v>19</v>
      </c>
      <c r="D588" s="2">
        <v>3750</v>
      </c>
      <c r="E588" s="2">
        <v>58.23</v>
      </c>
    </row>
    <row r="589" spans="1:5" x14ac:dyDescent="0.2">
      <c r="A589" s="2">
        <v>37</v>
      </c>
      <c r="B589" s="2" t="s">
        <v>38</v>
      </c>
      <c r="C589" s="2" t="s">
        <v>20</v>
      </c>
      <c r="D589" s="2">
        <v>3716</v>
      </c>
      <c r="E589" s="2">
        <v>39.799999999999997</v>
      </c>
    </row>
    <row r="590" spans="1:5" x14ac:dyDescent="0.2">
      <c r="A590" s="2">
        <v>38</v>
      </c>
      <c r="B590" s="2" t="s">
        <v>38</v>
      </c>
      <c r="C590" s="2" t="s">
        <v>17</v>
      </c>
      <c r="D590" s="2">
        <v>3690</v>
      </c>
      <c r="E590" s="2">
        <v>23.83</v>
      </c>
    </row>
    <row r="591" spans="1:5" x14ac:dyDescent="0.2">
      <c r="A591" s="2">
        <v>38</v>
      </c>
      <c r="B591" s="2" t="s">
        <v>38</v>
      </c>
      <c r="C591" s="2" t="s">
        <v>18</v>
      </c>
      <c r="D591" s="2">
        <v>3706</v>
      </c>
      <c r="E591" s="2">
        <v>36.619999999999997</v>
      </c>
    </row>
    <row r="592" spans="1:5" x14ac:dyDescent="0.2">
      <c r="A592" s="2">
        <v>38</v>
      </c>
      <c r="B592" s="2" t="s">
        <v>38</v>
      </c>
      <c r="C592" s="2" t="s">
        <v>19</v>
      </c>
      <c r="D592" s="2">
        <v>3690</v>
      </c>
      <c r="E592" s="2">
        <v>38.770000000000003</v>
      </c>
    </row>
    <row r="593" spans="1:5" x14ac:dyDescent="0.2">
      <c r="A593" s="2">
        <v>38</v>
      </c>
      <c r="B593" s="2" t="s">
        <v>38</v>
      </c>
      <c r="C593" s="2" t="s">
        <v>20</v>
      </c>
      <c r="D593" s="2">
        <v>3680</v>
      </c>
      <c r="E593" s="2">
        <v>28.86</v>
      </c>
    </row>
    <row r="594" spans="1:5" x14ac:dyDescent="0.2">
      <c r="A594" s="2">
        <v>39</v>
      </c>
      <c r="B594" s="2" t="s">
        <v>38</v>
      </c>
      <c r="C594" s="2" t="s">
        <v>17</v>
      </c>
      <c r="D594" s="2">
        <v>3470</v>
      </c>
      <c r="E594" s="2">
        <v>25.37</v>
      </c>
    </row>
    <row r="595" spans="1:5" x14ac:dyDescent="0.2">
      <c r="A595" s="2">
        <v>39</v>
      </c>
      <c r="B595" s="2" t="s">
        <v>38</v>
      </c>
      <c r="C595" s="2" t="s">
        <v>18</v>
      </c>
      <c r="D595" s="2">
        <v>3465</v>
      </c>
      <c r="E595" s="2">
        <v>23.61</v>
      </c>
    </row>
    <row r="596" spans="1:5" x14ac:dyDescent="0.2">
      <c r="A596" s="2">
        <v>39</v>
      </c>
      <c r="B596" s="2" t="s">
        <v>38</v>
      </c>
      <c r="C596" s="2" t="s">
        <v>19</v>
      </c>
      <c r="D596" s="2">
        <v>3470</v>
      </c>
      <c r="E596" s="2">
        <v>38.35</v>
      </c>
    </row>
    <row r="597" spans="1:5" x14ac:dyDescent="0.2">
      <c r="A597" s="2">
        <v>39</v>
      </c>
      <c r="B597" s="2" t="s">
        <v>38</v>
      </c>
      <c r="C597" s="2" t="s">
        <v>20</v>
      </c>
      <c r="D597" s="2">
        <v>3475</v>
      </c>
      <c r="E597" s="2">
        <v>28.64</v>
      </c>
    </row>
    <row r="598" spans="1:5" x14ac:dyDescent="0.2">
      <c r="A598" s="2">
        <v>40</v>
      </c>
      <c r="B598" s="2" t="s">
        <v>38</v>
      </c>
      <c r="C598" s="2" t="s">
        <v>17</v>
      </c>
      <c r="D598" s="2">
        <v>3308</v>
      </c>
      <c r="E598" s="2">
        <v>18.37</v>
      </c>
    </row>
    <row r="599" spans="1:5" x14ac:dyDescent="0.2">
      <c r="A599" s="2">
        <v>40</v>
      </c>
      <c r="B599" s="2" t="s">
        <v>38</v>
      </c>
      <c r="C599" s="2" t="s">
        <v>18</v>
      </c>
      <c r="D599" s="2">
        <v>3308</v>
      </c>
      <c r="E599" s="2">
        <v>37.39</v>
      </c>
    </row>
    <row r="600" spans="1:5" x14ac:dyDescent="0.2">
      <c r="A600" s="2">
        <v>40</v>
      </c>
      <c r="B600" s="2" t="s">
        <v>38</v>
      </c>
      <c r="C600" s="2" t="s">
        <v>19</v>
      </c>
      <c r="D600" s="2">
        <v>3279</v>
      </c>
      <c r="E600" s="2">
        <v>42.73</v>
      </c>
    </row>
    <row r="601" spans="1:5" x14ac:dyDescent="0.2">
      <c r="A601" s="2">
        <v>40</v>
      </c>
      <c r="B601" s="2" t="s">
        <v>38</v>
      </c>
      <c r="C601" s="2" t="s">
        <v>20</v>
      </c>
      <c r="D601" s="2">
        <v>3279</v>
      </c>
      <c r="E601" s="2">
        <v>53.12</v>
      </c>
    </row>
    <row r="602" spans="1:5" x14ac:dyDescent="0.2">
      <c r="A602" s="2">
        <v>41</v>
      </c>
      <c r="B602" s="2" t="s">
        <v>38</v>
      </c>
      <c r="C602" s="2" t="s">
        <v>17</v>
      </c>
      <c r="D602" s="2">
        <v>3506</v>
      </c>
      <c r="E602" s="2">
        <v>24.79</v>
      </c>
    </row>
    <row r="603" spans="1:5" x14ac:dyDescent="0.2">
      <c r="A603" s="2">
        <v>41</v>
      </c>
      <c r="B603" s="2" t="s">
        <v>38</v>
      </c>
      <c r="C603" s="2" t="s">
        <v>18</v>
      </c>
      <c r="D603" s="2">
        <v>3480</v>
      </c>
      <c r="E603" s="2">
        <v>21.94</v>
      </c>
    </row>
    <row r="604" spans="1:5" x14ac:dyDescent="0.2">
      <c r="A604" s="2">
        <v>41</v>
      </c>
      <c r="B604" s="2" t="s">
        <v>38</v>
      </c>
      <c r="C604" s="2" t="s">
        <v>19</v>
      </c>
      <c r="D604" s="2">
        <v>3506</v>
      </c>
      <c r="E604" s="2">
        <v>37.28</v>
      </c>
    </row>
    <row r="605" spans="1:5" x14ac:dyDescent="0.2">
      <c r="A605" s="2">
        <v>41</v>
      </c>
      <c r="B605" s="2" t="s">
        <v>38</v>
      </c>
      <c r="C605" s="2" t="s">
        <v>20</v>
      </c>
      <c r="D605" s="2">
        <v>3533</v>
      </c>
      <c r="E605" s="2">
        <v>24.69</v>
      </c>
    </row>
    <row r="606" spans="1:5" x14ac:dyDescent="0.2">
      <c r="A606" s="2">
        <v>42</v>
      </c>
      <c r="B606" s="2" t="s">
        <v>38</v>
      </c>
      <c r="C606" s="2" t="s">
        <v>17</v>
      </c>
      <c r="D606" s="2">
        <v>3607</v>
      </c>
      <c r="E606" s="2">
        <v>22.79</v>
      </c>
    </row>
    <row r="607" spans="1:5" x14ac:dyDescent="0.2">
      <c r="A607" s="2">
        <v>42</v>
      </c>
      <c r="B607" s="2" t="s">
        <v>38</v>
      </c>
      <c r="C607" s="2" t="s">
        <v>18</v>
      </c>
      <c r="D607" s="2">
        <v>3602</v>
      </c>
      <c r="E607" s="2">
        <v>46.45</v>
      </c>
    </row>
    <row r="608" spans="1:5" x14ac:dyDescent="0.2">
      <c r="A608" s="2">
        <v>42</v>
      </c>
      <c r="B608" s="2" t="s">
        <v>38</v>
      </c>
      <c r="C608" s="2" t="s">
        <v>19</v>
      </c>
      <c r="D608" s="2">
        <v>3607</v>
      </c>
      <c r="E608" s="2">
        <v>36.65</v>
      </c>
    </row>
    <row r="609" spans="1:5" x14ac:dyDescent="0.2">
      <c r="A609" s="2">
        <v>42</v>
      </c>
      <c r="B609" s="2" t="s">
        <v>38</v>
      </c>
      <c r="C609" s="2" t="s">
        <v>20</v>
      </c>
      <c r="D609" s="2">
        <v>3530</v>
      </c>
      <c r="E609" s="2">
        <v>40.049999999999997</v>
      </c>
    </row>
    <row r="610" spans="1:5" x14ac:dyDescent="0.2">
      <c r="A610" s="2">
        <v>43</v>
      </c>
      <c r="B610" s="2" t="s">
        <v>38</v>
      </c>
      <c r="C610" s="2" t="s">
        <v>17</v>
      </c>
      <c r="D610" s="2">
        <v>3446</v>
      </c>
      <c r="E610" s="2">
        <v>20.91</v>
      </c>
    </row>
    <row r="611" spans="1:5" x14ac:dyDescent="0.2">
      <c r="A611" s="2">
        <v>43</v>
      </c>
      <c r="B611" s="2" t="s">
        <v>38</v>
      </c>
      <c r="C611" s="2" t="s">
        <v>18</v>
      </c>
      <c r="D611" s="2">
        <v>3499</v>
      </c>
      <c r="E611" s="2">
        <v>21.29</v>
      </c>
    </row>
    <row r="612" spans="1:5" x14ac:dyDescent="0.2">
      <c r="A612" s="2">
        <v>43</v>
      </c>
      <c r="B612" s="2" t="s">
        <v>38</v>
      </c>
      <c r="C612" s="2" t="s">
        <v>19</v>
      </c>
      <c r="D612" s="2">
        <v>3418</v>
      </c>
      <c r="E612" s="2">
        <v>53.63</v>
      </c>
    </row>
    <row r="613" spans="1:5" x14ac:dyDescent="0.2">
      <c r="A613" s="2">
        <v>43</v>
      </c>
      <c r="B613" s="2" t="s">
        <v>38</v>
      </c>
      <c r="C613" s="2" t="s">
        <v>20</v>
      </c>
      <c r="D613" s="2">
        <v>3438</v>
      </c>
      <c r="E613" s="2">
        <v>37.090000000000003</v>
      </c>
    </row>
    <row r="614" spans="1:5" x14ac:dyDescent="0.2">
      <c r="A614" s="2">
        <v>44</v>
      </c>
      <c r="B614" s="2" t="s">
        <v>38</v>
      </c>
      <c r="C614" s="2" t="s">
        <v>17</v>
      </c>
      <c r="D614" s="2">
        <v>3676</v>
      </c>
      <c r="E614" s="2">
        <v>22.25</v>
      </c>
    </row>
    <row r="615" spans="1:5" x14ac:dyDescent="0.2">
      <c r="A615" s="2">
        <v>44</v>
      </c>
      <c r="B615" s="2" t="s">
        <v>38</v>
      </c>
      <c r="C615" s="2" t="s">
        <v>18</v>
      </c>
      <c r="D615" s="2">
        <v>3649</v>
      </c>
      <c r="E615" s="2">
        <v>22.54</v>
      </c>
    </row>
    <row r="616" spans="1:5" x14ac:dyDescent="0.2">
      <c r="A616" s="2">
        <v>44</v>
      </c>
      <c r="B616" s="2" t="s">
        <v>38</v>
      </c>
      <c r="C616" s="2" t="s">
        <v>19</v>
      </c>
      <c r="D616" s="2">
        <v>3632</v>
      </c>
      <c r="E616" s="2">
        <v>56.36</v>
      </c>
    </row>
    <row r="617" spans="1:5" x14ac:dyDescent="0.2">
      <c r="A617" s="2">
        <v>44</v>
      </c>
      <c r="B617" s="2" t="s">
        <v>38</v>
      </c>
      <c r="C617" s="2" t="s">
        <v>20</v>
      </c>
      <c r="D617" s="2">
        <v>3650</v>
      </c>
      <c r="E617" s="2">
        <v>31.64</v>
      </c>
    </row>
    <row r="618" spans="1:5" x14ac:dyDescent="0.2">
      <c r="A618" s="2">
        <v>45</v>
      </c>
      <c r="B618" s="2" t="s">
        <v>38</v>
      </c>
      <c r="C618" s="2" t="s">
        <v>17</v>
      </c>
      <c r="D618" s="2">
        <v>3658</v>
      </c>
      <c r="E618" s="2">
        <v>21.26</v>
      </c>
    </row>
    <row r="619" spans="1:5" x14ac:dyDescent="0.2">
      <c r="A619" s="2">
        <v>45</v>
      </c>
      <c r="B619" s="2" t="s">
        <v>38</v>
      </c>
      <c r="C619" s="2" t="s">
        <v>18</v>
      </c>
      <c r="D619" s="2">
        <v>3637</v>
      </c>
      <c r="E619" s="2">
        <v>19.829999999999998</v>
      </c>
    </row>
    <row r="620" spans="1:5" x14ac:dyDescent="0.2">
      <c r="A620" s="2">
        <v>45</v>
      </c>
      <c r="B620" s="2" t="s">
        <v>38</v>
      </c>
      <c r="C620" s="2" t="s">
        <v>19</v>
      </c>
      <c r="D620" s="2">
        <v>3625</v>
      </c>
      <c r="E620" s="2">
        <v>54.69</v>
      </c>
    </row>
    <row r="621" spans="1:5" x14ac:dyDescent="0.2">
      <c r="A621" s="2">
        <v>45</v>
      </c>
      <c r="B621" s="2" t="s">
        <v>38</v>
      </c>
      <c r="C621" s="2" t="s">
        <v>20</v>
      </c>
      <c r="D621" s="2">
        <v>3641</v>
      </c>
      <c r="E621" s="2">
        <v>45.3</v>
      </c>
    </row>
    <row r="622" spans="1:5" x14ac:dyDescent="0.2">
      <c r="A622" s="2">
        <v>46</v>
      </c>
      <c r="B622" s="2" t="s">
        <v>38</v>
      </c>
      <c r="C622" s="2" t="s">
        <v>17</v>
      </c>
      <c r="D622" s="2">
        <v>3432</v>
      </c>
      <c r="E622" s="2">
        <v>19.579999999999998</v>
      </c>
    </row>
    <row r="623" spans="1:5" x14ac:dyDescent="0.2">
      <c r="A623" s="2">
        <v>46</v>
      </c>
      <c r="B623" s="2" t="s">
        <v>38</v>
      </c>
      <c r="C623" s="2" t="s">
        <v>18</v>
      </c>
      <c r="D623" s="2">
        <v>3459</v>
      </c>
      <c r="E623" s="2">
        <v>8.7799999999999994</v>
      </c>
    </row>
    <row r="624" spans="1:5" x14ac:dyDescent="0.2">
      <c r="A624" s="2">
        <v>46</v>
      </c>
      <c r="B624" s="2" t="s">
        <v>38</v>
      </c>
      <c r="C624" s="2" t="s">
        <v>19</v>
      </c>
      <c r="D624" s="2">
        <v>3432</v>
      </c>
      <c r="E624" s="2">
        <v>40.6</v>
      </c>
    </row>
    <row r="625" spans="1:5" x14ac:dyDescent="0.2">
      <c r="A625" s="2">
        <v>46</v>
      </c>
      <c r="B625" s="2" t="s">
        <v>38</v>
      </c>
      <c r="C625" s="2" t="s">
        <v>20</v>
      </c>
      <c r="D625" s="2">
        <v>3413</v>
      </c>
      <c r="E625" s="2">
        <v>66.05</v>
      </c>
    </row>
    <row r="626" spans="1:5" x14ac:dyDescent="0.2">
      <c r="A626" s="2">
        <v>47</v>
      </c>
      <c r="B626" s="2" t="s">
        <v>38</v>
      </c>
      <c r="C626" s="2" t="s">
        <v>17</v>
      </c>
      <c r="D626" s="2">
        <v>3311</v>
      </c>
      <c r="E626" s="2">
        <v>19.600000000000001</v>
      </c>
    </row>
    <row r="627" spans="1:5" x14ac:dyDescent="0.2">
      <c r="A627" s="2">
        <v>47</v>
      </c>
      <c r="B627" s="2" t="s">
        <v>38</v>
      </c>
      <c r="C627" s="2" t="s">
        <v>18</v>
      </c>
      <c r="D627" s="2">
        <v>3311</v>
      </c>
      <c r="E627" s="2">
        <v>19.510000000000002</v>
      </c>
    </row>
    <row r="628" spans="1:5" x14ac:dyDescent="0.2">
      <c r="A628" s="2">
        <v>47</v>
      </c>
      <c r="B628" s="2" t="s">
        <v>38</v>
      </c>
      <c r="C628" s="2" t="s">
        <v>19</v>
      </c>
      <c r="D628" s="2">
        <v>3375</v>
      </c>
      <c r="E628" s="2">
        <v>42.1</v>
      </c>
    </row>
    <row r="629" spans="1:5" x14ac:dyDescent="0.2">
      <c r="A629" s="2">
        <v>47</v>
      </c>
      <c r="B629" s="2" t="s">
        <v>38</v>
      </c>
      <c r="C629" s="2" t="s">
        <v>20</v>
      </c>
      <c r="D629" s="2">
        <v>3361</v>
      </c>
      <c r="E629" s="2">
        <v>52.58</v>
      </c>
    </row>
    <row r="630" spans="1:5" x14ac:dyDescent="0.2">
      <c r="A630" s="2">
        <v>48</v>
      </c>
      <c r="B630" s="2" t="s">
        <v>38</v>
      </c>
      <c r="C630" s="2" t="s">
        <v>17</v>
      </c>
      <c r="D630" s="2">
        <v>3653</v>
      </c>
      <c r="E630" s="2">
        <v>20.28</v>
      </c>
    </row>
    <row r="631" spans="1:5" x14ac:dyDescent="0.2">
      <c r="A631" s="2">
        <v>48</v>
      </c>
      <c r="B631" s="2" t="s">
        <v>38</v>
      </c>
      <c r="C631" s="2" t="s">
        <v>18</v>
      </c>
      <c r="D631" s="2">
        <v>3677</v>
      </c>
      <c r="E631" s="2">
        <v>20.74</v>
      </c>
    </row>
    <row r="632" spans="1:5" x14ac:dyDescent="0.2">
      <c r="A632" s="2">
        <v>48</v>
      </c>
      <c r="B632" s="2" t="s">
        <v>38</v>
      </c>
      <c r="C632" s="2" t="s">
        <v>19</v>
      </c>
      <c r="D632" s="2">
        <v>3663</v>
      </c>
      <c r="E632" s="2">
        <v>43.35</v>
      </c>
    </row>
    <row r="633" spans="1:5" x14ac:dyDescent="0.2">
      <c r="A633" s="2">
        <v>48</v>
      </c>
      <c r="B633" s="2" t="s">
        <v>38</v>
      </c>
      <c r="C633" s="2" t="s">
        <v>20</v>
      </c>
      <c r="D633" s="2">
        <v>3639</v>
      </c>
      <c r="E633" s="2">
        <v>53.9</v>
      </c>
    </row>
    <row r="634" spans="1:5" x14ac:dyDescent="0.2">
      <c r="A634" s="2">
        <v>49</v>
      </c>
      <c r="B634" s="2" t="s">
        <v>38</v>
      </c>
      <c r="C634" s="2" t="s">
        <v>17</v>
      </c>
      <c r="D634" s="2">
        <v>3632</v>
      </c>
      <c r="E634" s="2">
        <v>29.66</v>
      </c>
    </row>
    <row r="635" spans="1:5" x14ac:dyDescent="0.2">
      <c r="A635" s="2">
        <v>49</v>
      </c>
      <c r="B635" s="2" t="s">
        <v>38</v>
      </c>
      <c r="C635" s="2" t="s">
        <v>18</v>
      </c>
      <c r="D635" s="2">
        <v>3620</v>
      </c>
      <c r="E635" s="2">
        <v>34.04</v>
      </c>
    </row>
    <row r="636" spans="1:5" x14ac:dyDescent="0.2">
      <c r="A636" s="2">
        <v>49</v>
      </c>
      <c r="B636" s="2" t="s">
        <v>38</v>
      </c>
      <c r="C636" s="2" t="s">
        <v>19</v>
      </c>
      <c r="D636" s="2">
        <v>3632</v>
      </c>
      <c r="E636" s="2">
        <v>42.36</v>
      </c>
    </row>
    <row r="637" spans="1:5" x14ac:dyDescent="0.2">
      <c r="A637" s="2">
        <v>49</v>
      </c>
      <c r="B637" s="2" t="s">
        <v>38</v>
      </c>
      <c r="C637" s="2" t="s">
        <v>20</v>
      </c>
      <c r="D637" s="2">
        <v>3614</v>
      </c>
      <c r="E637" s="2">
        <v>42.56</v>
      </c>
    </row>
    <row r="638" spans="1:5" x14ac:dyDescent="0.2">
      <c r="A638" s="2">
        <v>50</v>
      </c>
      <c r="B638" s="2" t="s">
        <v>38</v>
      </c>
      <c r="C638" s="2" t="s">
        <v>17</v>
      </c>
      <c r="D638" s="2">
        <v>3645</v>
      </c>
      <c r="E638" s="2">
        <v>32</v>
      </c>
    </row>
    <row r="639" spans="1:5" x14ac:dyDescent="0.2">
      <c r="A639" s="2">
        <v>50</v>
      </c>
      <c r="B639" s="2" t="s">
        <v>38</v>
      </c>
      <c r="C639" s="2" t="s">
        <v>18</v>
      </c>
      <c r="D639" s="2">
        <v>3655</v>
      </c>
      <c r="E639" s="2">
        <v>23.78</v>
      </c>
    </row>
    <row r="640" spans="1:5" x14ac:dyDescent="0.2">
      <c r="A640" s="2">
        <v>50</v>
      </c>
      <c r="B640" s="2" t="s">
        <v>38</v>
      </c>
      <c r="C640" s="2" t="s">
        <v>19</v>
      </c>
      <c r="D640" s="2">
        <v>3645</v>
      </c>
      <c r="E640" s="2">
        <v>45.54</v>
      </c>
    </row>
    <row r="641" spans="1:5" x14ac:dyDescent="0.2">
      <c r="A641" s="2">
        <v>50</v>
      </c>
      <c r="B641" s="2" t="s">
        <v>38</v>
      </c>
      <c r="C641" s="2" t="s">
        <v>20</v>
      </c>
      <c r="D641" s="2">
        <v>3650</v>
      </c>
      <c r="E641" s="2">
        <v>42.96</v>
      </c>
    </row>
    <row r="642" spans="1:5" x14ac:dyDescent="0.2">
      <c r="A642" s="2">
        <v>51</v>
      </c>
      <c r="B642" s="2" t="s">
        <v>38</v>
      </c>
      <c r="C642" s="2" t="s">
        <v>17</v>
      </c>
      <c r="D642" s="2">
        <v>3412</v>
      </c>
      <c r="E642" s="2">
        <v>23.41</v>
      </c>
    </row>
    <row r="643" spans="1:5" x14ac:dyDescent="0.2">
      <c r="A643" s="2">
        <v>51</v>
      </c>
      <c r="B643" s="2" t="s">
        <v>38</v>
      </c>
      <c r="C643" s="2" t="s">
        <v>18</v>
      </c>
      <c r="D643" s="2">
        <v>3431</v>
      </c>
      <c r="E643" s="2">
        <v>17.239999999999998</v>
      </c>
    </row>
    <row r="644" spans="1:5" x14ac:dyDescent="0.2">
      <c r="A644" s="2">
        <v>51</v>
      </c>
      <c r="B644" s="2" t="s">
        <v>38</v>
      </c>
      <c r="C644" s="2" t="s">
        <v>19</v>
      </c>
      <c r="D644" s="2">
        <v>3412</v>
      </c>
      <c r="E644" s="2">
        <v>33.869999999999997</v>
      </c>
    </row>
    <row r="645" spans="1:5" x14ac:dyDescent="0.2">
      <c r="A645" s="2">
        <v>51</v>
      </c>
      <c r="B645" s="2" t="s">
        <v>38</v>
      </c>
      <c r="C645" s="2" t="s">
        <v>20</v>
      </c>
      <c r="D645" s="2">
        <v>3350</v>
      </c>
      <c r="E645" s="2">
        <v>28.55</v>
      </c>
    </row>
    <row r="646" spans="1:5" x14ac:dyDescent="0.2">
      <c r="A646" s="2">
        <v>52</v>
      </c>
      <c r="B646" s="2" t="s">
        <v>38</v>
      </c>
      <c r="C646" s="2" t="s">
        <v>17</v>
      </c>
      <c r="D646" s="2">
        <v>3376</v>
      </c>
      <c r="E646" s="2">
        <v>21.68</v>
      </c>
    </row>
    <row r="647" spans="1:5" x14ac:dyDescent="0.2">
      <c r="A647" s="2">
        <v>52</v>
      </c>
      <c r="B647" s="2" t="s">
        <v>38</v>
      </c>
      <c r="C647" s="2" t="s">
        <v>18</v>
      </c>
      <c r="D647" s="2">
        <v>3324</v>
      </c>
      <c r="E647" s="2">
        <v>21.8</v>
      </c>
    </row>
    <row r="648" spans="1:5" x14ac:dyDescent="0.2">
      <c r="A648" s="2">
        <v>52</v>
      </c>
      <c r="B648" s="2" t="s">
        <v>38</v>
      </c>
      <c r="C648" s="2" t="s">
        <v>19</v>
      </c>
      <c r="D648" s="2">
        <v>3373</v>
      </c>
      <c r="E648" s="2">
        <v>22.46</v>
      </c>
    </row>
    <row r="649" spans="1:5" x14ac:dyDescent="0.2">
      <c r="A649" s="2">
        <v>52</v>
      </c>
      <c r="B649" s="2" t="s">
        <v>38</v>
      </c>
      <c r="C649" s="2" t="s">
        <v>20</v>
      </c>
      <c r="D649" s="2">
        <v>3322</v>
      </c>
      <c r="E649" s="2">
        <v>48.91</v>
      </c>
    </row>
    <row r="650" spans="1:5" x14ac:dyDescent="0.2">
      <c r="A650" s="2">
        <v>53</v>
      </c>
      <c r="B650" s="2" t="s">
        <v>38</v>
      </c>
      <c r="C650" s="2" t="s">
        <v>17</v>
      </c>
      <c r="D650" s="2">
        <v>3573</v>
      </c>
      <c r="E650" s="2">
        <v>20.07</v>
      </c>
    </row>
    <row r="651" spans="1:5" x14ac:dyDescent="0.2">
      <c r="A651" s="2">
        <v>53</v>
      </c>
      <c r="B651" s="2" t="s">
        <v>38</v>
      </c>
      <c r="C651" s="2" t="s">
        <v>18</v>
      </c>
      <c r="D651" s="2">
        <v>3596</v>
      </c>
      <c r="E651" s="2">
        <v>8.9</v>
      </c>
    </row>
    <row r="652" spans="1:5" x14ac:dyDescent="0.2">
      <c r="A652" s="2">
        <v>53</v>
      </c>
      <c r="B652" s="2" t="s">
        <v>38</v>
      </c>
      <c r="C652" s="2" t="s">
        <v>19</v>
      </c>
      <c r="D652" s="2">
        <v>3573</v>
      </c>
      <c r="E652" s="2">
        <v>20.43</v>
      </c>
    </row>
    <row r="653" spans="1:5" x14ac:dyDescent="0.2">
      <c r="A653" s="2">
        <v>53</v>
      </c>
      <c r="B653" s="2" t="s">
        <v>38</v>
      </c>
      <c r="C653" s="2" t="s">
        <v>20</v>
      </c>
      <c r="D653" s="2">
        <v>3580</v>
      </c>
      <c r="E653" s="2">
        <v>48.54</v>
      </c>
    </row>
    <row r="654" spans="1:5" x14ac:dyDescent="0.2">
      <c r="A654" s="2">
        <v>54</v>
      </c>
      <c r="B654" s="2" t="s">
        <v>38</v>
      </c>
      <c r="C654" s="2" t="s">
        <v>17</v>
      </c>
      <c r="D654" s="2">
        <v>3426</v>
      </c>
      <c r="E654" s="2">
        <v>20.2</v>
      </c>
    </row>
    <row r="655" spans="1:5" x14ac:dyDescent="0.2">
      <c r="A655" s="2">
        <v>54</v>
      </c>
      <c r="B655" s="2" t="s">
        <v>38</v>
      </c>
      <c r="C655" s="2" t="s">
        <v>18</v>
      </c>
      <c r="D655" s="2">
        <v>3407</v>
      </c>
      <c r="E655" s="2">
        <v>43.7</v>
      </c>
    </row>
    <row r="656" spans="1:5" x14ac:dyDescent="0.2">
      <c r="A656" s="2">
        <v>54</v>
      </c>
      <c r="B656" s="2" t="s">
        <v>38</v>
      </c>
      <c r="C656" s="2" t="s">
        <v>19</v>
      </c>
      <c r="D656" s="2">
        <v>3403</v>
      </c>
      <c r="E656" s="2">
        <v>86.36</v>
      </c>
    </row>
    <row r="657" spans="1:5" x14ac:dyDescent="0.2">
      <c r="A657" s="2">
        <v>54</v>
      </c>
      <c r="B657" s="2" t="s">
        <v>38</v>
      </c>
      <c r="C657" s="2" t="s">
        <v>20</v>
      </c>
      <c r="D657" s="2">
        <v>3406</v>
      </c>
      <c r="E657" s="2">
        <v>30.58</v>
      </c>
    </row>
    <row r="658" spans="1:5" x14ac:dyDescent="0.2">
      <c r="A658" s="2">
        <v>55</v>
      </c>
      <c r="B658" s="2" t="s">
        <v>38</v>
      </c>
      <c r="C658" s="2" t="s">
        <v>17</v>
      </c>
      <c r="D658" s="2">
        <v>3789</v>
      </c>
      <c r="E658" s="2">
        <v>32.270000000000003</v>
      </c>
    </row>
    <row r="659" spans="1:5" x14ac:dyDescent="0.2">
      <c r="A659" s="2">
        <v>55</v>
      </c>
      <c r="B659" s="2" t="s">
        <v>38</v>
      </c>
      <c r="C659" s="2" t="s">
        <v>18</v>
      </c>
      <c r="D659" s="2">
        <v>3834</v>
      </c>
      <c r="E659" s="2">
        <v>24.69</v>
      </c>
    </row>
    <row r="660" spans="1:5" x14ac:dyDescent="0.2">
      <c r="A660" s="2">
        <v>55</v>
      </c>
      <c r="B660" s="2" t="s">
        <v>38</v>
      </c>
      <c r="C660" s="2" t="s">
        <v>19</v>
      </c>
      <c r="D660" s="2">
        <v>3789</v>
      </c>
      <c r="E660" s="2">
        <v>46.65</v>
      </c>
    </row>
    <row r="661" spans="1:5" x14ac:dyDescent="0.2">
      <c r="A661" s="2">
        <v>55</v>
      </c>
      <c r="B661" s="2" t="s">
        <v>38</v>
      </c>
      <c r="C661" s="2" t="s">
        <v>20</v>
      </c>
      <c r="D661" s="2">
        <v>3778</v>
      </c>
      <c r="E661" s="2">
        <v>44.55</v>
      </c>
    </row>
    <row r="662" spans="1:5" x14ac:dyDescent="0.2">
      <c r="A662" s="2">
        <v>56</v>
      </c>
      <c r="B662" s="2" t="s">
        <v>38</v>
      </c>
      <c r="C662" s="2" t="s">
        <v>17</v>
      </c>
      <c r="D662" s="2">
        <v>3728</v>
      </c>
      <c r="E662" s="2">
        <v>24.5</v>
      </c>
    </row>
    <row r="663" spans="1:5" x14ac:dyDescent="0.2">
      <c r="A663" s="2">
        <v>56</v>
      </c>
      <c r="B663" s="2" t="s">
        <v>38</v>
      </c>
      <c r="C663" s="2" t="s">
        <v>18</v>
      </c>
      <c r="D663" s="2">
        <v>3728</v>
      </c>
      <c r="E663" s="2">
        <v>23.23</v>
      </c>
    </row>
    <row r="664" spans="1:5" x14ac:dyDescent="0.2">
      <c r="A664" s="2">
        <v>56</v>
      </c>
      <c r="B664" s="2" t="s">
        <v>38</v>
      </c>
      <c r="C664" s="2" t="s">
        <v>19</v>
      </c>
      <c r="D664" s="2">
        <v>3715</v>
      </c>
      <c r="E664" s="2">
        <v>51.62</v>
      </c>
    </row>
    <row r="665" spans="1:5" x14ac:dyDescent="0.2">
      <c r="A665" s="2">
        <v>56</v>
      </c>
      <c r="B665" s="2" t="s">
        <v>38</v>
      </c>
      <c r="C665" s="2" t="s">
        <v>20</v>
      </c>
      <c r="D665" s="2">
        <v>3748</v>
      </c>
      <c r="E665" s="2">
        <v>19.98</v>
      </c>
    </row>
    <row r="666" spans="1:5" x14ac:dyDescent="0.2">
      <c r="A666" s="2">
        <v>57</v>
      </c>
      <c r="B666" s="2" t="s">
        <v>38</v>
      </c>
      <c r="C666" s="2" t="s">
        <v>17</v>
      </c>
      <c r="D666" s="2">
        <v>3782</v>
      </c>
      <c r="E666" s="2">
        <v>26.64</v>
      </c>
    </row>
    <row r="667" spans="1:5" x14ac:dyDescent="0.2">
      <c r="A667" s="2">
        <v>57</v>
      </c>
      <c r="B667" s="2" t="s">
        <v>38</v>
      </c>
      <c r="C667" s="2" t="s">
        <v>18</v>
      </c>
      <c r="D667" s="2">
        <v>3798</v>
      </c>
      <c r="E667" s="2">
        <v>26.74</v>
      </c>
    </row>
    <row r="668" spans="1:5" x14ac:dyDescent="0.2">
      <c r="A668" s="2">
        <v>57</v>
      </c>
      <c r="B668" s="2" t="s">
        <v>38</v>
      </c>
      <c r="C668" s="2" t="s">
        <v>19</v>
      </c>
      <c r="D668" s="2">
        <v>3738</v>
      </c>
      <c r="E668" s="2">
        <v>76.19</v>
      </c>
    </row>
    <row r="669" spans="1:5" x14ac:dyDescent="0.2">
      <c r="A669" s="2">
        <v>57</v>
      </c>
      <c r="B669" s="2" t="s">
        <v>38</v>
      </c>
      <c r="C669" s="2" t="s">
        <v>20</v>
      </c>
      <c r="D669" s="2">
        <v>3762</v>
      </c>
      <c r="E669" s="2">
        <v>74.77</v>
      </c>
    </row>
    <row r="670" spans="1:5" x14ac:dyDescent="0.2">
      <c r="A670" s="2">
        <v>58</v>
      </c>
      <c r="B670" s="2" t="s">
        <v>38</v>
      </c>
      <c r="C670" s="2" t="s">
        <v>17</v>
      </c>
      <c r="D670" s="2">
        <v>3660</v>
      </c>
      <c r="E670" s="2">
        <v>25.32</v>
      </c>
    </row>
    <row r="671" spans="1:5" x14ac:dyDescent="0.2">
      <c r="A671" s="2">
        <v>58</v>
      </c>
      <c r="B671" s="2" t="s">
        <v>38</v>
      </c>
      <c r="C671" s="2" t="s">
        <v>18</v>
      </c>
      <c r="D671" s="2">
        <v>3666</v>
      </c>
      <c r="E671" s="2">
        <v>53.91</v>
      </c>
    </row>
    <row r="672" spans="1:5" x14ac:dyDescent="0.2">
      <c r="A672" s="2">
        <v>58</v>
      </c>
      <c r="B672" s="2" t="s">
        <v>38</v>
      </c>
      <c r="C672" s="2" t="s">
        <v>19</v>
      </c>
      <c r="D672" s="2">
        <v>3633</v>
      </c>
      <c r="E672" s="2">
        <v>46.63</v>
      </c>
    </row>
    <row r="673" spans="1:5" x14ac:dyDescent="0.2">
      <c r="A673" s="2">
        <v>58</v>
      </c>
      <c r="B673" s="2" t="s">
        <v>38</v>
      </c>
      <c r="C673" s="2" t="s">
        <v>20</v>
      </c>
      <c r="D673" s="2">
        <v>3700</v>
      </c>
      <c r="E673" s="2">
        <v>39.869999999999997</v>
      </c>
    </row>
    <row r="674" spans="1:5" x14ac:dyDescent="0.2">
      <c r="A674" s="2">
        <v>59</v>
      </c>
      <c r="B674" s="2" t="s">
        <v>38</v>
      </c>
      <c r="C674" s="2" t="s">
        <v>17</v>
      </c>
      <c r="D674" s="2">
        <v>3316</v>
      </c>
      <c r="E674" s="2">
        <v>20.399999999999999</v>
      </c>
    </row>
    <row r="675" spans="1:5" x14ac:dyDescent="0.2">
      <c r="A675" s="2">
        <v>59</v>
      </c>
      <c r="B675" s="2" t="s">
        <v>38</v>
      </c>
      <c r="C675" s="2" t="s">
        <v>18</v>
      </c>
      <c r="D675" s="2">
        <v>3341</v>
      </c>
      <c r="E675" s="2">
        <v>17.84</v>
      </c>
    </row>
    <row r="676" spans="1:5" x14ac:dyDescent="0.2">
      <c r="A676" s="2">
        <v>59</v>
      </c>
      <c r="B676" s="2" t="s">
        <v>38</v>
      </c>
      <c r="C676" s="2" t="s">
        <v>19</v>
      </c>
      <c r="D676" s="2">
        <v>3355</v>
      </c>
      <c r="E676" s="2">
        <v>48.09</v>
      </c>
    </row>
    <row r="677" spans="1:5" x14ac:dyDescent="0.2">
      <c r="A677" s="2">
        <v>59</v>
      </c>
      <c r="B677" s="2" t="s">
        <v>38</v>
      </c>
      <c r="C677" s="2" t="s">
        <v>20</v>
      </c>
      <c r="D677" s="2">
        <v>3345</v>
      </c>
      <c r="E677" s="2">
        <v>40.53</v>
      </c>
    </row>
    <row r="678" spans="1:5" x14ac:dyDescent="0.2">
      <c r="A678" s="2">
        <v>60</v>
      </c>
      <c r="B678" s="2" t="s">
        <v>38</v>
      </c>
      <c r="C678" s="2" t="s">
        <v>17</v>
      </c>
      <c r="D678" s="2">
        <v>3433</v>
      </c>
      <c r="E678" s="2">
        <v>17.75</v>
      </c>
    </row>
    <row r="679" spans="1:5" x14ac:dyDescent="0.2">
      <c r="A679" s="2">
        <v>60</v>
      </c>
      <c r="B679" s="2" t="s">
        <v>38</v>
      </c>
      <c r="C679" s="2" t="s">
        <v>18</v>
      </c>
      <c r="D679" s="2">
        <v>3445</v>
      </c>
      <c r="E679" s="2">
        <v>19.18</v>
      </c>
    </row>
    <row r="680" spans="1:5" x14ac:dyDescent="0.2">
      <c r="A680" s="2">
        <v>60</v>
      </c>
      <c r="B680" s="2" t="s">
        <v>38</v>
      </c>
      <c r="C680" s="2" t="s">
        <v>19</v>
      </c>
      <c r="D680" s="2">
        <v>3372</v>
      </c>
      <c r="E680" s="2">
        <v>61.3</v>
      </c>
    </row>
    <row r="681" spans="1:5" x14ac:dyDescent="0.2">
      <c r="A681" s="2">
        <v>60</v>
      </c>
      <c r="B681" s="2" t="s">
        <v>38</v>
      </c>
      <c r="C681" s="2" t="s">
        <v>20</v>
      </c>
      <c r="D681" s="2">
        <v>3434</v>
      </c>
      <c r="E681" s="2">
        <v>34.89</v>
      </c>
    </row>
    <row r="682" spans="1:5" x14ac:dyDescent="0.2">
      <c r="A682" s="2">
        <v>61</v>
      </c>
      <c r="B682" s="2" t="s">
        <v>38</v>
      </c>
      <c r="C682" s="2" t="s">
        <v>17</v>
      </c>
      <c r="D682" s="2">
        <v>3459</v>
      </c>
      <c r="E682" s="2">
        <v>20.73</v>
      </c>
    </row>
    <row r="683" spans="1:5" x14ac:dyDescent="0.2">
      <c r="A683" s="2">
        <v>61</v>
      </c>
      <c r="B683" s="2" t="s">
        <v>38</v>
      </c>
      <c r="C683" s="2" t="s">
        <v>18</v>
      </c>
      <c r="D683" s="2">
        <v>3466</v>
      </c>
      <c r="E683" s="2">
        <v>31.85</v>
      </c>
    </row>
    <row r="684" spans="1:5" x14ac:dyDescent="0.2">
      <c r="A684" s="2">
        <v>61</v>
      </c>
      <c r="B684" s="2" t="s">
        <v>38</v>
      </c>
      <c r="C684" s="2" t="s">
        <v>19</v>
      </c>
      <c r="D684" s="2">
        <v>3479</v>
      </c>
      <c r="E684" s="2">
        <v>61.89</v>
      </c>
    </row>
    <row r="685" spans="1:5" x14ac:dyDescent="0.2">
      <c r="A685" s="2">
        <v>61</v>
      </c>
      <c r="B685" s="2" t="s">
        <v>38</v>
      </c>
      <c r="C685" s="2" t="s">
        <v>20</v>
      </c>
      <c r="D685" s="2">
        <v>3482</v>
      </c>
      <c r="E685" s="2">
        <v>41.36</v>
      </c>
    </row>
    <row r="686" spans="1:5" x14ac:dyDescent="0.2">
      <c r="A686" s="2">
        <v>62</v>
      </c>
      <c r="B686" s="2" t="s">
        <v>38</v>
      </c>
      <c r="C686" s="2" t="s">
        <v>17</v>
      </c>
      <c r="D686" s="2">
        <v>3699</v>
      </c>
      <c r="E686" s="2">
        <v>22.17</v>
      </c>
    </row>
    <row r="687" spans="1:5" x14ac:dyDescent="0.2">
      <c r="A687" s="2">
        <v>62</v>
      </c>
      <c r="B687" s="2" t="s">
        <v>38</v>
      </c>
      <c r="C687" s="2" t="s">
        <v>18</v>
      </c>
      <c r="D687" s="2">
        <v>3659</v>
      </c>
      <c r="E687" s="2">
        <v>43.9</v>
      </c>
    </row>
    <row r="688" spans="1:5" x14ac:dyDescent="0.2">
      <c r="A688" s="2">
        <v>62</v>
      </c>
      <c r="B688" s="2" t="s">
        <v>38</v>
      </c>
      <c r="C688" s="2" t="s">
        <v>19</v>
      </c>
      <c r="D688" s="2">
        <v>3684</v>
      </c>
      <c r="E688" s="2">
        <v>33.01</v>
      </c>
    </row>
    <row r="689" spans="1:5" x14ac:dyDescent="0.2">
      <c r="A689" s="2">
        <v>62</v>
      </c>
      <c r="B689" s="2" t="s">
        <v>38</v>
      </c>
      <c r="C689" s="2" t="s">
        <v>20</v>
      </c>
      <c r="D689" s="2">
        <v>3658</v>
      </c>
      <c r="E689" s="2">
        <v>39.53</v>
      </c>
    </row>
    <row r="690" spans="1:5" x14ac:dyDescent="0.2">
      <c r="A690" s="2">
        <v>63</v>
      </c>
      <c r="B690" s="2" t="s">
        <v>38</v>
      </c>
      <c r="C690" s="2" t="s">
        <v>17</v>
      </c>
      <c r="D690" s="2">
        <v>3598</v>
      </c>
      <c r="E690" s="2">
        <v>23.68</v>
      </c>
    </row>
    <row r="691" spans="1:5" x14ac:dyDescent="0.2">
      <c r="A691" s="2">
        <v>63</v>
      </c>
      <c r="B691" s="2" t="s">
        <v>38</v>
      </c>
      <c r="C691" s="2" t="s">
        <v>18</v>
      </c>
      <c r="D691" s="2">
        <v>3579</v>
      </c>
      <c r="E691" s="2">
        <v>39.409999999999997</v>
      </c>
    </row>
    <row r="692" spans="1:5" x14ac:dyDescent="0.2">
      <c r="A692" s="2">
        <v>63</v>
      </c>
      <c r="B692" s="2" t="s">
        <v>38</v>
      </c>
      <c r="C692" s="2" t="s">
        <v>19</v>
      </c>
      <c r="D692" s="2">
        <v>3575</v>
      </c>
      <c r="E692" s="2">
        <v>46.54</v>
      </c>
    </row>
    <row r="693" spans="1:5" x14ac:dyDescent="0.2">
      <c r="A693" s="2">
        <v>63</v>
      </c>
      <c r="B693" s="2" t="s">
        <v>38</v>
      </c>
      <c r="C693" s="2" t="s">
        <v>20</v>
      </c>
      <c r="D693" s="2">
        <v>3604</v>
      </c>
      <c r="E693" s="2">
        <v>46.19</v>
      </c>
    </row>
    <row r="694" spans="1:5" x14ac:dyDescent="0.2">
      <c r="A694" s="2">
        <v>64</v>
      </c>
      <c r="B694" s="2" t="s">
        <v>38</v>
      </c>
      <c r="C694" s="2" t="s">
        <v>17</v>
      </c>
      <c r="D694" s="2">
        <v>3520</v>
      </c>
      <c r="E694" s="2">
        <v>23.12</v>
      </c>
    </row>
    <row r="695" spans="1:5" x14ac:dyDescent="0.2">
      <c r="A695" s="2">
        <v>64</v>
      </c>
      <c r="B695" s="2" t="s">
        <v>38</v>
      </c>
      <c r="C695" s="2" t="s">
        <v>18</v>
      </c>
      <c r="D695" s="2">
        <v>3540</v>
      </c>
      <c r="E695" s="2">
        <v>12.68</v>
      </c>
    </row>
    <row r="696" spans="1:5" x14ac:dyDescent="0.2">
      <c r="A696" s="2">
        <v>64</v>
      </c>
      <c r="B696" s="2" t="s">
        <v>38</v>
      </c>
      <c r="C696" s="2" t="s">
        <v>19</v>
      </c>
      <c r="D696" s="2">
        <v>3519</v>
      </c>
      <c r="E696" s="2">
        <v>35.72</v>
      </c>
    </row>
    <row r="697" spans="1:5" x14ac:dyDescent="0.2">
      <c r="A697" s="2">
        <v>64</v>
      </c>
      <c r="B697" s="2" t="s">
        <v>38</v>
      </c>
      <c r="C697" s="2" t="s">
        <v>20</v>
      </c>
      <c r="D697" s="2">
        <v>3488</v>
      </c>
      <c r="E697" s="2">
        <v>38.93</v>
      </c>
    </row>
    <row r="698" spans="1:5" x14ac:dyDescent="0.2">
      <c r="A698" s="2">
        <v>65</v>
      </c>
      <c r="B698" s="2" t="s">
        <v>38</v>
      </c>
      <c r="C698" s="2" t="s">
        <v>17</v>
      </c>
      <c r="D698" s="2">
        <v>3757</v>
      </c>
      <c r="E698" s="2">
        <v>28.49</v>
      </c>
    </row>
    <row r="699" spans="1:5" x14ac:dyDescent="0.2">
      <c r="A699" s="2">
        <v>65</v>
      </c>
      <c r="B699" s="2" t="s">
        <v>38</v>
      </c>
      <c r="C699" s="2" t="s">
        <v>18</v>
      </c>
      <c r="D699" s="2">
        <v>3771</v>
      </c>
      <c r="E699" s="2">
        <v>11.78</v>
      </c>
    </row>
    <row r="700" spans="1:5" x14ac:dyDescent="0.2">
      <c r="A700" s="2">
        <v>65</v>
      </c>
      <c r="B700" s="2" t="s">
        <v>38</v>
      </c>
      <c r="C700" s="2" t="s">
        <v>19</v>
      </c>
      <c r="D700" s="2">
        <v>3757</v>
      </c>
      <c r="E700" s="2">
        <v>28.93</v>
      </c>
    </row>
    <row r="701" spans="1:5" x14ac:dyDescent="0.2">
      <c r="A701" s="2">
        <v>65</v>
      </c>
      <c r="B701" s="2" t="s">
        <v>38</v>
      </c>
      <c r="C701" s="2" t="s">
        <v>20</v>
      </c>
      <c r="D701" s="2">
        <v>3746</v>
      </c>
      <c r="E701" s="2">
        <v>53.5</v>
      </c>
    </row>
    <row r="702" spans="1:5" x14ac:dyDescent="0.2">
      <c r="A702" s="2">
        <v>66</v>
      </c>
      <c r="B702" s="2" t="s">
        <v>38</v>
      </c>
      <c r="C702" s="2" t="s">
        <v>17</v>
      </c>
      <c r="D702" s="2">
        <v>3687</v>
      </c>
      <c r="E702" s="2">
        <v>24.06</v>
      </c>
    </row>
    <row r="703" spans="1:5" x14ac:dyDescent="0.2">
      <c r="A703" s="2">
        <v>66</v>
      </c>
      <c r="B703" s="2" t="s">
        <v>38</v>
      </c>
      <c r="C703" s="2" t="s">
        <v>18</v>
      </c>
      <c r="D703" s="2">
        <v>3760</v>
      </c>
      <c r="E703" s="2">
        <v>47.13</v>
      </c>
    </row>
    <row r="704" spans="1:5" x14ac:dyDescent="0.2">
      <c r="A704" s="2">
        <v>66</v>
      </c>
      <c r="B704" s="2" t="s">
        <v>38</v>
      </c>
      <c r="C704" s="2" t="s">
        <v>19</v>
      </c>
      <c r="D704" s="2">
        <v>3657</v>
      </c>
      <c r="E704" s="2">
        <v>53.47</v>
      </c>
    </row>
    <row r="705" spans="1:5" x14ac:dyDescent="0.2">
      <c r="A705" s="2">
        <v>66</v>
      </c>
      <c r="B705" s="2" t="s">
        <v>38</v>
      </c>
      <c r="C705" s="2" t="s">
        <v>20</v>
      </c>
      <c r="D705" s="2">
        <v>3728</v>
      </c>
      <c r="E705" s="2">
        <v>52.74</v>
      </c>
    </row>
    <row r="706" spans="1:5" x14ac:dyDescent="0.2">
      <c r="A706" s="2">
        <v>67</v>
      </c>
      <c r="B706" s="2" t="s">
        <v>38</v>
      </c>
      <c r="C706" s="2" t="s">
        <v>17</v>
      </c>
      <c r="D706" s="2">
        <v>3528</v>
      </c>
      <c r="E706" s="2">
        <v>16.79</v>
      </c>
    </row>
    <row r="707" spans="1:5" x14ac:dyDescent="0.2">
      <c r="A707" s="2">
        <v>67</v>
      </c>
      <c r="B707" s="2" t="s">
        <v>38</v>
      </c>
      <c r="C707" s="2" t="s">
        <v>18</v>
      </c>
      <c r="D707" s="2">
        <v>3528</v>
      </c>
      <c r="E707" s="2">
        <v>38.26</v>
      </c>
    </row>
    <row r="708" spans="1:5" x14ac:dyDescent="0.2">
      <c r="A708" s="2">
        <v>67</v>
      </c>
      <c r="B708" s="2" t="s">
        <v>38</v>
      </c>
      <c r="C708" s="2" t="s">
        <v>19</v>
      </c>
      <c r="D708" s="2">
        <v>3472</v>
      </c>
      <c r="E708" s="2">
        <v>45.27</v>
      </c>
    </row>
    <row r="709" spans="1:5" x14ac:dyDescent="0.2">
      <c r="A709" s="2">
        <v>67</v>
      </c>
      <c r="B709" s="2" t="s">
        <v>38</v>
      </c>
      <c r="C709" s="2" t="s">
        <v>20</v>
      </c>
      <c r="D709" s="2">
        <v>3449</v>
      </c>
      <c r="E709" s="2">
        <v>35.54</v>
      </c>
    </row>
    <row r="710" spans="1:5" x14ac:dyDescent="0.2">
      <c r="A710" s="2">
        <v>68</v>
      </c>
      <c r="B710" s="2" t="s">
        <v>38</v>
      </c>
      <c r="C710" s="2" t="s">
        <v>17</v>
      </c>
      <c r="D710" s="2">
        <v>3422</v>
      </c>
      <c r="E710" s="2">
        <v>20.63</v>
      </c>
    </row>
    <row r="711" spans="1:5" x14ac:dyDescent="0.2">
      <c r="A711" s="2">
        <v>68</v>
      </c>
      <c r="B711" s="2" t="s">
        <v>38</v>
      </c>
      <c r="C711" s="2" t="s">
        <v>18</v>
      </c>
      <c r="D711" s="2">
        <v>3422</v>
      </c>
      <c r="E711" s="2">
        <v>8.83</v>
      </c>
    </row>
    <row r="712" spans="1:5" x14ac:dyDescent="0.2">
      <c r="A712" s="2">
        <v>68</v>
      </c>
      <c r="B712" s="2" t="s">
        <v>38</v>
      </c>
      <c r="C712" s="2" t="s">
        <v>19</v>
      </c>
      <c r="D712" s="2">
        <v>3420</v>
      </c>
      <c r="E712" s="2">
        <v>20.73</v>
      </c>
    </row>
    <row r="713" spans="1:5" x14ac:dyDescent="0.2">
      <c r="A713" s="2">
        <v>68</v>
      </c>
      <c r="B713" s="2" t="s">
        <v>38</v>
      </c>
      <c r="C713" s="2" t="s">
        <v>20</v>
      </c>
      <c r="D713" s="2">
        <v>3365</v>
      </c>
      <c r="E713" s="2">
        <v>22.14</v>
      </c>
    </row>
    <row r="714" spans="1:5" x14ac:dyDescent="0.2">
      <c r="A714" s="2">
        <v>69</v>
      </c>
      <c r="B714" s="2" t="s">
        <v>38</v>
      </c>
      <c r="C714" s="2" t="s">
        <v>17</v>
      </c>
      <c r="D714" s="2">
        <v>3660</v>
      </c>
      <c r="E714" s="2">
        <v>25.06</v>
      </c>
    </row>
    <row r="715" spans="1:5" x14ac:dyDescent="0.2">
      <c r="A715" s="2">
        <v>69</v>
      </c>
      <c r="B715" s="2" t="s">
        <v>38</v>
      </c>
      <c r="C715" s="2" t="s">
        <v>18</v>
      </c>
      <c r="D715" s="2">
        <v>3680</v>
      </c>
      <c r="E715" s="2">
        <v>30.34</v>
      </c>
    </row>
    <row r="716" spans="1:5" x14ac:dyDescent="0.2">
      <c r="A716" s="2">
        <v>69</v>
      </c>
      <c r="B716" s="2" t="s">
        <v>38</v>
      </c>
      <c r="C716" s="2" t="s">
        <v>19</v>
      </c>
      <c r="D716" s="2">
        <v>3643</v>
      </c>
      <c r="E716" s="2">
        <v>42.53</v>
      </c>
    </row>
    <row r="717" spans="1:5" x14ac:dyDescent="0.2">
      <c r="A717" s="2">
        <v>69</v>
      </c>
      <c r="B717" s="2" t="s">
        <v>38</v>
      </c>
      <c r="C717" s="2" t="s">
        <v>20</v>
      </c>
      <c r="D717" s="2">
        <v>3683</v>
      </c>
      <c r="E717" s="2">
        <v>39.32</v>
      </c>
    </row>
    <row r="718" spans="1:5" x14ac:dyDescent="0.2">
      <c r="A718" s="2">
        <v>70</v>
      </c>
      <c r="B718" s="2" t="s">
        <v>38</v>
      </c>
      <c r="C718" s="2" t="s">
        <v>17</v>
      </c>
      <c r="D718" s="2">
        <v>3527</v>
      </c>
      <c r="E718" s="2">
        <v>23.63</v>
      </c>
    </row>
    <row r="719" spans="1:5" x14ac:dyDescent="0.2">
      <c r="A719" s="2">
        <v>70</v>
      </c>
      <c r="B719" s="2" t="s">
        <v>38</v>
      </c>
      <c r="C719" s="2" t="s">
        <v>18</v>
      </c>
      <c r="D719" s="2">
        <v>3567</v>
      </c>
      <c r="E719" s="2">
        <v>23.81</v>
      </c>
    </row>
    <row r="720" spans="1:5" x14ac:dyDescent="0.2">
      <c r="A720" s="2">
        <v>70</v>
      </c>
      <c r="B720" s="2" t="s">
        <v>38</v>
      </c>
      <c r="C720" s="2" t="s">
        <v>19</v>
      </c>
      <c r="D720" s="2">
        <v>3514</v>
      </c>
      <c r="E720" s="2">
        <v>58.05</v>
      </c>
    </row>
    <row r="721" spans="1:5" x14ac:dyDescent="0.2">
      <c r="A721" s="2">
        <v>70</v>
      </c>
      <c r="B721" s="2" t="s">
        <v>38</v>
      </c>
      <c r="C721" s="2" t="s">
        <v>20</v>
      </c>
      <c r="D721" s="2">
        <v>3502</v>
      </c>
      <c r="E721" s="2">
        <v>57.21</v>
      </c>
    </row>
    <row r="722" spans="1:5" x14ac:dyDescent="0.2">
      <c r="A722" s="2">
        <v>71</v>
      </c>
      <c r="B722" s="2" t="s">
        <v>38</v>
      </c>
      <c r="C722" s="2" t="s">
        <v>17</v>
      </c>
      <c r="D722" s="2">
        <v>3615</v>
      </c>
      <c r="E722" s="2">
        <v>25.69</v>
      </c>
    </row>
    <row r="723" spans="1:5" x14ac:dyDescent="0.2">
      <c r="A723" s="2">
        <v>71</v>
      </c>
      <c r="B723" s="2" t="s">
        <v>38</v>
      </c>
      <c r="C723" s="2" t="s">
        <v>18</v>
      </c>
      <c r="D723" s="2">
        <v>3667</v>
      </c>
      <c r="E723" s="2">
        <v>30.59</v>
      </c>
    </row>
    <row r="724" spans="1:5" x14ac:dyDescent="0.2">
      <c r="A724" s="2">
        <v>71</v>
      </c>
      <c r="B724" s="2" t="s">
        <v>38</v>
      </c>
      <c r="C724" s="2" t="s">
        <v>19</v>
      </c>
      <c r="D724" s="2">
        <v>3615</v>
      </c>
      <c r="E724" s="2">
        <v>37.200000000000003</v>
      </c>
    </row>
    <row r="725" spans="1:5" x14ac:dyDescent="0.2">
      <c r="A725" s="2">
        <v>71</v>
      </c>
      <c r="B725" s="2" t="s">
        <v>38</v>
      </c>
      <c r="C725" s="2" t="s">
        <v>20</v>
      </c>
      <c r="D725" s="2">
        <v>3634</v>
      </c>
      <c r="E725" s="2">
        <v>42.53</v>
      </c>
    </row>
    <row r="726" spans="1:5" x14ac:dyDescent="0.2">
      <c r="A726" s="2">
        <v>72</v>
      </c>
      <c r="B726" s="2" t="s">
        <v>38</v>
      </c>
      <c r="C726" s="2" t="s">
        <v>17</v>
      </c>
      <c r="D726" s="2">
        <v>3759</v>
      </c>
      <c r="E726" s="2">
        <v>26.55</v>
      </c>
    </row>
    <row r="727" spans="1:5" x14ac:dyDescent="0.2">
      <c r="A727" s="2">
        <v>72</v>
      </c>
      <c r="B727" s="2" t="s">
        <v>38</v>
      </c>
      <c r="C727" s="2" t="s">
        <v>18</v>
      </c>
      <c r="D727" s="2">
        <v>3670</v>
      </c>
      <c r="E727" s="2">
        <v>10.93</v>
      </c>
    </row>
    <row r="728" spans="1:5" x14ac:dyDescent="0.2">
      <c r="A728" s="2">
        <v>72</v>
      </c>
      <c r="B728" s="2" t="s">
        <v>38</v>
      </c>
      <c r="C728" s="2" t="s">
        <v>19</v>
      </c>
      <c r="D728" s="2">
        <v>3680</v>
      </c>
      <c r="E728" s="2">
        <v>107.32</v>
      </c>
    </row>
    <row r="729" spans="1:5" x14ac:dyDescent="0.2">
      <c r="A729" s="2">
        <v>72</v>
      </c>
      <c r="B729" s="2" t="s">
        <v>38</v>
      </c>
      <c r="C729" s="2" t="s">
        <v>20</v>
      </c>
      <c r="D729" s="2">
        <v>3719</v>
      </c>
      <c r="E729" s="2">
        <v>62.27</v>
      </c>
    </row>
    <row r="730" spans="1:5" x14ac:dyDescent="0.2">
      <c r="A730" s="2">
        <v>73</v>
      </c>
      <c r="B730" s="2" t="s">
        <v>38</v>
      </c>
      <c r="C730" s="2" t="s">
        <v>17</v>
      </c>
      <c r="D730" s="2">
        <v>3428</v>
      </c>
      <c r="E730" s="2">
        <v>19.72</v>
      </c>
    </row>
    <row r="731" spans="1:5" x14ac:dyDescent="0.2">
      <c r="A731" s="2">
        <v>73</v>
      </c>
      <c r="B731" s="2" t="s">
        <v>38</v>
      </c>
      <c r="C731" s="2" t="s">
        <v>18</v>
      </c>
      <c r="D731" s="2">
        <v>3433</v>
      </c>
      <c r="E731" s="2">
        <v>19.66</v>
      </c>
    </row>
    <row r="732" spans="1:5" x14ac:dyDescent="0.2">
      <c r="A732" s="2">
        <v>73</v>
      </c>
      <c r="B732" s="2" t="s">
        <v>38</v>
      </c>
      <c r="C732" s="2" t="s">
        <v>19</v>
      </c>
      <c r="D732" s="2">
        <v>3436</v>
      </c>
      <c r="E732" s="2">
        <v>44.52</v>
      </c>
    </row>
    <row r="733" spans="1:5" x14ac:dyDescent="0.2">
      <c r="A733" s="2">
        <v>73</v>
      </c>
      <c r="B733" s="2" t="s">
        <v>38</v>
      </c>
      <c r="C733" s="2" t="s">
        <v>20</v>
      </c>
      <c r="D733" s="2">
        <v>3416</v>
      </c>
      <c r="E733" s="2">
        <v>35.950000000000003</v>
      </c>
    </row>
    <row r="734" spans="1:5" x14ac:dyDescent="0.2">
      <c r="A734" s="2">
        <v>74</v>
      </c>
      <c r="B734" s="2" t="s">
        <v>38</v>
      </c>
      <c r="C734" s="2" t="s">
        <v>17</v>
      </c>
      <c r="D734" s="2">
        <v>3333</v>
      </c>
      <c r="E734" s="2">
        <v>16.91</v>
      </c>
    </row>
    <row r="735" spans="1:5" x14ac:dyDescent="0.2">
      <c r="A735" s="2">
        <v>74</v>
      </c>
      <c r="B735" s="2" t="s">
        <v>38</v>
      </c>
      <c r="C735" s="2" t="s">
        <v>18</v>
      </c>
      <c r="D735" s="2">
        <v>3333</v>
      </c>
      <c r="E735" s="2">
        <v>7.56</v>
      </c>
    </row>
    <row r="736" spans="1:5" x14ac:dyDescent="0.2">
      <c r="A736" s="2">
        <v>74</v>
      </c>
      <c r="B736" s="2" t="s">
        <v>38</v>
      </c>
      <c r="C736" s="2" t="s">
        <v>19</v>
      </c>
      <c r="D736" s="2">
        <v>3345</v>
      </c>
      <c r="E736" s="2">
        <v>16.059999999999999</v>
      </c>
    </row>
    <row r="737" spans="1:5" x14ac:dyDescent="0.2">
      <c r="A737" s="2">
        <v>74</v>
      </c>
      <c r="B737" s="2" t="s">
        <v>38</v>
      </c>
      <c r="C737" s="2" t="s">
        <v>20</v>
      </c>
      <c r="D737" s="2">
        <v>3303</v>
      </c>
      <c r="E737" s="2">
        <v>30.52</v>
      </c>
    </row>
    <row r="738" spans="1:5" x14ac:dyDescent="0.2">
      <c r="A738" s="2">
        <v>75</v>
      </c>
      <c r="B738" s="2" t="s">
        <v>38</v>
      </c>
      <c r="C738" s="2" t="s">
        <v>17</v>
      </c>
      <c r="D738" s="2">
        <v>3427</v>
      </c>
      <c r="E738" s="2">
        <v>19.77</v>
      </c>
    </row>
    <row r="739" spans="1:5" x14ac:dyDescent="0.2">
      <c r="A739" s="2">
        <v>75</v>
      </c>
      <c r="B739" s="2" t="s">
        <v>38</v>
      </c>
      <c r="C739" s="2" t="s">
        <v>18</v>
      </c>
      <c r="D739" s="2">
        <v>3443</v>
      </c>
      <c r="E739" s="2">
        <v>18.29</v>
      </c>
    </row>
    <row r="740" spans="1:5" x14ac:dyDescent="0.2">
      <c r="A740" s="2">
        <v>75</v>
      </c>
      <c r="B740" s="2" t="s">
        <v>38</v>
      </c>
      <c r="C740" s="2" t="s">
        <v>19</v>
      </c>
      <c r="D740" s="2">
        <v>3427</v>
      </c>
      <c r="E740" s="2">
        <v>30.15</v>
      </c>
    </row>
    <row r="741" spans="1:5" x14ac:dyDescent="0.2">
      <c r="A741" s="2">
        <v>75</v>
      </c>
      <c r="B741" s="2" t="s">
        <v>38</v>
      </c>
      <c r="C741" s="2" t="s">
        <v>20</v>
      </c>
      <c r="D741" s="2">
        <v>3469</v>
      </c>
      <c r="E741" s="2">
        <v>27.44</v>
      </c>
    </row>
    <row r="742" spans="1:5" x14ac:dyDescent="0.2">
      <c r="A742" s="2">
        <v>76</v>
      </c>
      <c r="B742" s="2" t="s">
        <v>38</v>
      </c>
      <c r="C742" s="2" t="s">
        <v>17</v>
      </c>
      <c r="D742" s="2">
        <v>3640</v>
      </c>
      <c r="E742" s="2">
        <v>23.96</v>
      </c>
    </row>
    <row r="743" spans="1:5" x14ac:dyDescent="0.2">
      <c r="A743" s="2">
        <v>76</v>
      </c>
      <c r="B743" s="2" t="s">
        <v>38</v>
      </c>
      <c r="C743" s="2" t="s">
        <v>18</v>
      </c>
      <c r="D743" s="2">
        <v>3703</v>
      </c>
      <c r="E743" s="2">
        <v>22.46</v>
      </c>
    </row>
    <row r="744" spans="1:5" x14ac:dyDescent="0.2">
      <c r="A744" s="2">
        <v>76</v>
      </c>
      <c r="B744" s="2" t="s">
        <v>38</v>
      </c>
      <c r="C744" s="2" t="s">
        <v>19</v>
      </c>
      <c r="D744" s="2">
        <v>3657</v>
      </c>
      <c r="E744" s="2">
        <v>50.38</v>
      </c>
    </row>
    <row r="745" spans="1:5" x14ac:dyDescent="0.2">
      <c r="A745" s="2">
        <v>76</v>
      </c>
      <c r="B745" s="2" t="s">
        <v>38</v>
      </c>
      <c r="C745" s="2" t="s">
        <v>20</v>
      </c>
      <c r="D745" s="2">
        <v>3667</v>
      </c>
      <c r="E745" s="2">
        <v>33.840000000000003</v>
      </c>
    </row>
    <row r="746" spans="1:5" x14ac:dyDescent="0.2">
      <c r="A746" s="2">
        <v>77</v>
      </c>
      <c r="B746" s="2" t="s">
        <v>38</v>
      </c>
      <c r="C746" s="2" t="s">
        <v>17</v>
      </c>
      <c r="D746" s="2">
        <v>3514</v>
      </c>
      <c r="E746" s="2">
        <v>22.9</v>
      </c>
    </row>
    <row r="747" spans="1:5" x14ac:dyDescent="0.2">
      <c r="A747" s="2">
        <v>77</v>
      </c>
      <c r="B747" s="2" t="s">
        <v>38</v>
      </c>
      <c r="C747" s="2" t="s">
        <v>18</v>
      </c>
      <c r="D747" s="2">
        <v>3506</v>
      </c>
      <c r="E747" s="2">
        <v>22.72</v>
      </c>
    </row>
    <row r="748" spans="1:5" x14ac:dyDescent="0.2">
      <c r="A748" s="2">
        <v>77</v>
      </c>
      <c r="B748" s="2" t="s">
        <v>38</v>
      </c>
      <c r="C748" s="2" t="s">
        <v>19</v>
      </c>
      <c r="D748" s="2">
        <v>3514</v>
      </c>
      <c r="E748" s="2">
        <v>23.14</v>
      </c>
    </row>
    <row r="749" spans="1:5" x14ac:dyDescent="0.2">
      <c r="A749" s="2">
        <v>77</v>
      </c>
      <c r="B749" s="2" t="s">
        <v>38</v>
      </c>
      <c r="C749" s="2" t="s">
        <v>20</v>
      </c>
      <c r="D749" s="2">
        <v>3536</v>
      </c>
      <c r="E749" s="2">
        <v>55.34</v>
      </c>
    </row>
    <row r="750" spans="1:5" x14ac:dyDescent="0.2">
      <c r="A750" s="2">
        <v>78</v>
      </c>
      <c r="B750" s="2" t="s">
        <v>38</v>
      </c>
      <c r="C750" s="2" t="s">
        <v>17</v>
      </c>
      <c r="D750" s="2">
        <v>3503</v>
      </c>
      <c r="E750" s="2">
        <v>16.399999999999999</v>
      </c>
    </row>
    <row r="751" spans="1:5" x14ac:dyDescent="0.2">
      <c r="A751" s="2">
        <v>78</v>
      </c>
      <c r="B751" s="2" t="s">
        <v>38</v>
      </c>
      <c r="C751" s="2" t="s">
        <v>18</v>
      </c>
      <c r="D751" s="2">
        <v>3483</v>
      </c>
      <c r="E751" s="2">
        <v>25.8</v>
      </c>
    </row>
    <row r="752" spans="1:5" x14ac:dyDescent="0.2">
      <c r="A752" s="2">
        <v>78</v>
      </c>
      <c r="B752" s="2" t="s">
        <v>38</v>
      </c>
      <c r="C752" s="2" t="s">
        <v>19</v>
      </c>
      <c r="D752" s="2">
        <v>3470</v>
      </c>
      <c r="E752" s="2">
        <v>52.35</v>
      </c>
    </row>
    <row r="753" spans="1:5" x14ac:dyDescent="0.2">
      <c r="A753" s="2">
        <v>78</v>
      </c>
      <c r="B753" s="2" t="s">
        <v>38</v>
      </c>
      <c r="C753" s="2" t="s">
        <v>20</v>
      </c>
      <c r="D753" s="2">
        <v>3453</v>
      </c>
      <c r="E753" s="2">
        <v>29.29</v>
      </c>
    </row>
    <row r="754" spans="1:5" x14ac:dyDescent="0.2">
      <c r="A754" s="2">
        <v>79</v>
      </c>
      <c r="B754" s="2" t="s">
        <v>38</v>
      </c>
      <c r="C754" s="2" t="s">
        <v>17</v>
      </c>
      <c r="D754" s="2">
        <v>3697</v>
      </c>
      <c r="E754" s="2">
        <v>25.93</v>
      </c>
    </row>
    <row r="755" spans="1:5" x14ac:dyDescent="0.2">
      <c r="A755" s="2">
        <v>79</v>
      </c>
      <c r="B755" s="2" t="s">
        <v>38</v>
      </c>
      <c r="C755" s="2" t="s">
        <v>18</v>
      </c>
      <c r="D755" s="2">
        <v>3693</v>
      </c>
      <c r="E755" s="2">
        <v>11.66</v>
      </c>
    </row>
    <row r="756" spans="1:5" x14ac:dyDescent="0.2">
      <c r="A756" s="2">
        <v>79</v>
      </c>
      <c r="B756" s="2" t="s">
        <v>38</v>
      </c>
      <c r="C756" s="2" t="s">
        <v>19</v>
      </c>
      <c r="D756" s="2">
        <v>3687</v>
      </c>
      <c r="E756" s="2">
        <v>46.38</v>
      </c>
    </row>
    <row r="757" spans="1:5" x14ac:dyDescent="0.2">
      <c r="A757" s="2">
        <v>79</v>
      </c>
      <c r="B757" s="2" t="s">
        <v>38</v>
      </c>
      <c r="C757" s="2" t="s">
        <v>20</v>
      </c>
      <c r="D757" s="2">
        <v>3730</v>
      </c>
      <c r="E757" s="2">
        <v>63.43</v>
      </c>
    </row>
    <row r="758" spans="1:5" x14ac:dyDescent="0.2">
      <c r="A758" s="2">
        <v>80</v>
      </c>
      <c r="B758" s="2" t="s">
        <v>38</v>
      </c>
      <c r="C758" s="2" t="s">
        <v>17</v>
      </c>
      <c r="D758" s="2">
        <v>3653</v>
      </c>
      <c r="E758" s="2">
        <v>21.65</v>
      </c>
    </row>
    <row r="759" spans="1:5" x14ac:dyDescent="0.2">
      <c r="A759" s="2">
        <v>80</v>
      </c>
      <c r="B759" s="2" t="s">
        <v>38</v>
      </c>
      <c r="C759" s="2" t="s">
        <v>18</v>
      </c>
      <c r="D759" s="2">
        <v>3609</v>
      </c>
      <c r="E759" s="2">
        <v>20.61</v>
      </c>
    </row>
    <row r="760" spans="1:5" x14ac:dyDescent="0.2">
      <c r="A760" s="2">
        <v>80</v>
      </c>
      <c r="B760" s="2" t="s">
        <v>38</v>
      </c>
      <c r="C760" s="2" t="s">
        <v>19</v>
      </c>
      <c r="D760" s="2">
        <v>3647</v>
      </c>
      <c r="E760" s="2">
        <v>34.700000000000003</v>
      </c>
    </row>
    <row r="761" spans="1:5" x14ac:dyDescent="0.2">
      <c r="A761" s="2">
        <v>80</v>
      </c>
      <c r="B761" s="2" t="s">
        <v>38</v>
      </c>
      <c r="C761" s="2" t="s">
        <v>20</v>
      </c>
      <c r="D761" s="2">
        <v>3575</v>
      </c>
      <c r="E761" s="2">
        <v>44.11</v>
      </c>
    </row>
    <row r="762" spans="1:5" x14ac:dyDescent="0.2">
      <c r="A762" s="2">
        <v>81</v>
      </c>
      <c r="B762" s="2" t="s">
        <v>38</v>
      </c>
      <c r="C762" s="2" t="s">
        <v>17</v>
      </c>
      <c r="D762" s="2">
        <v>3423</v>
      </c>
      <c r="E762" s="2">
        <v>15.79</v>
      </c>
    </row>
    <row r="763" spans="1:5" x14ac:dyDescent="0.2">
      <c r="A763" s="2">
        <v>81</v>
      </c>
      <c r="B763" s="2" t="s">
        <v>38</v>
      </c>
      <c r="C763" s="2" t="s">
        <v>18</v>
      </c>
      <c r="D763" s="2">
        <v>3469</v>
      </c>
      <c r="E763" s="2">
        <v>16.36</v>
      </c>
    </row>
    <row r="764" spans="1:5" x14ac:dyDescent="0.2">
      <c r="A764" s="2">
        <v>81</v>
      </c>
      <c r="B764" s="2" t="s">
        <v>38</v>
      </c>
      <c r="C764" s="2" t="s">
        <v>19</v>
      </c>
      <c r="D764" s="2">
        <v>3423</v>
      </c>
      <c r="E764" s="2">
        <v>15.89</v>
      </c>
    </row>
    <row r="765" spans="1:5" x14ac:dyDescent="0.2">
      <c r="A765" s="2">
        <v>81</v>
      </c>
      <c r="B765" s="2" t="s">
        <v>38</v>
      </c>
      <c r="C765" s="2" t="s">
        <v>20</v>
      </c>
      <c r="D765" s="2">
        <v>3412</v>
      </c>
      <c r="E765" s="2">
        <v>26.95</v>
      </c>
    </row>
    <row r="766" spans="1:5" x14ac:dyDescent="0.2">
      <c r="A766" s="2">
        <v>82</v>
      </c>
      <c r="B766" s="2" t="s">
        <v>38</v>
      </c>
      <c r="C766" s="2" t="s">
        <v>17</v>
      </c>
      <c r="D766" s="2">
        <v>3448</v>
      </c>
      <c r="E766" s="2">
        <v>29.81</v>
      </c>
    </row>
    <row r="767" spans="1:5" x14ac:dyDescent="0.2">
      <c r="A767" s="2">
        <v>82</v>
      </c>
      <c r="B767" s="2" t="s">
        <v>38</v>
      </c>
      <c r="C767" s="2" t="s">
        <v>18</v>
      </c>
      <c r="D767" s="2">
        <v>3556</v>
      </c>
      <c r="E767" s="2">
        <v>19.77</v>
      </c>
    </row>
    <row r="768" spans="1:5" x14ac:dyDescent="0.2">
      <c r="A768" s="2">
        <v>82</v>
      </c>
      <c r="B768" s="2" t="s">
        <v>38</v>
      </c>
      <c r="C768" s="2" t="s">
        <v>19</v>
      </c>
      <c r="D768" s="2">
        <v>3448</v>
      </c>
      <c r="E768" s="2">
        <v>41.47</v>
      </c>
    </row>
    <row r="769" spans="1:5" x14ac:dyDescent="0.2">
      <c r="A769" s="2">
        <v>82</v>
      </c>
      <c r="B769" s="2" t="s">
        <v>38</v>
      </c>
      <c r="C769" s="2" t="s">
        <v>20</v>
      </c>
      <c r="D769" s="2">
        <v>3473</v>
      </c>
      <c r="E769" s="2">
        <v>27.67</v>
      </c>
    </row>
    <row r="770" spans="1:5" x14ac:dyDescent="0.2">
      <c r="A770" s="2">
        <v>83</v>
      </c>
      <c r="B770" s="2" t="s">
        <v>38</v>
      </c>
      <c r="C770" s="2" t="s">
        <v>17</v>
      </c>
      <c r="D770" s="2">
        <v>3463</v>
      </c>
      <c r="E770" s="2">
        <v>18.399999999999999</v>
      </c>
    </row>
    <row r="771" spans="1:5" x14ac:dyDescent="0.2">
      <c r="A771" s="2">
        <v>83</v>
      </c>
      <c r="B771" s="2" t="s">
        <v>38</v>
      </c>
      <c r="C771" s="2" t="s">
        <v>18</v>
      </c>
      <c r="D771" s="2">
        <v>3461</v>
      </c>
      <c r="E771" s="2">
        <v>19.09</v>
      </c>
    </row>
    <row r="772" spans="1:5" x14ac:dyDescent="0.2">
      <c r="A772" s="2">
        <v>83</v>
      </c>
      <c r="B772" s="2" t="s">
        <v>38</v>
      </c>
      <c r="C772" s="2" t="s">
        <v>19</v>
      </c>
      <c r="D772" s="2">
        <v>3437</v>
      </c>
      <c r="E772" s="2">
        <v>43.43</v>
      </c>
    </row>
    <row r="773" spans="1:5" x14ac:dyDescent="0.2">
      <c r="A773" s="2">
        <v>83</v>
      </c>
      <c r="B773" s="2" t="s">
        <v>38</v>
      </c>
      <c r="C773" s="2" t="s">
        <v>20</v>
      </c>
      <c r="D773" s="2">
        <v>3442</v>
      </c>
      <c r="E773" s="2">
        <v>39.130000000000003</v>
      </c>
    </row>
    <row r="774" spans="1:5" x14ac:dyDescent="0.2">
      <c r="A774" s="2">
        <v>84</v>
      </c>
      <c r="B774" s="2" t="s">
        <v>38</v>
      </c>
      <c r="C774" s="2" t="s">
        <v>17</v>
      </c>
      <c r="D774" s="2">
        <v>3614</v>
      </c>
      <c r="E774" s="2">
        <v>23.26</v>
      </c>
    </row>
    <row r="775" spans="1:5" x14ac:dyDescent="0.2">
      <c r="A775" s="2">
        <v>84</v>
      </c>
      <c r="B775" s="2" t="s">
        <v>38</v>
      </c>
      <c r="C775" s="2" t="s">
        <v>18</v>
      </c>
      <c r="D775" s="2">
        <v>3662</v>
      </c>
      <c r="E775" s="2">
        <v>20.14</v>
      </c>
    </row>
    <row r="776" spans="1:5" x14ac:dyDescent="0.2">
      <c r="A776" s="2">
        <v>84</v>
      </c>
      <c r="B776" s="2" t="s">
        <v>38</v>
      </c>
      <c r="C776" s="2" t="s">
        <v>19</v>
      </c>
      <c r="D776" s="2">
        <v>3630</v>
      </c>
      <c r="E776" s="2">
        <v>61.23</v>
      </c>
    </row>
    <row r="777" spans="1:5" x14ac:dyDescent="0.2">
      <c r="A777" s="2">
        <v>84</v>
      </c>
      <c r="B777" s="2" t="s">
        <v>38</v>
      </c>
      <c r="C777" s="2" t="s">
        <v>20</v>
      </c>
      <c r="D777" s="2">
        <v>3630</v>
      </c>
      <c r="E777" s="2">
        <v>46.77</v>
      </c>
    </row>
    <row r="778" spans="1:5" x14ac:dyDescent="0.2">
      <c r="A778" s="2">
        <v>85</v>
      </c>
      <c r="B778" s="2" t="s">
        <v>38</v>
      </c>
      <c r="C778" s="2" t="s">
        <v>17</v>
      </c>
      <c r="D778" s="2">
        <v>3569</v>
      </c>
      <c r="E778" s="2">
        <v>22.85</v>
      </c>
    </row>
    <row r="779" spans="1:5" x14ac:dyDescent="0.2">
      <c r="A779" s="2">
        <v>85</v>
      </c>
      <c r="B779" s="2" t="s">
        <v>38</v>
      </c>
      <c r="C779" s="2" t="s">
        <v>18</v>
      </c>
      <c r="D779" s="2">
        <v>3563</v>
      </c>
      <c r="E779" s="2">
        <v>33.21</v>
      </c>
    </row>
    <row r="780" spans="1:5" x14ac:dyDescent="0.2">
      <c r="A780" s="2">
        <v>85</v>
      </c>
      <c r="B780" s="2" t="s">
        <v>38</v>
      </c>
      <c r="C780" s="2" t="s">
        <v>19</v>
      </c>
      <c r="D780" s="2">
        <v>3552</v>
      </c>
      <c r="E780" s="2">
        <v>45.11</v>
      </c>
    </row>
    <row r="781" spans="1:5" x14ac:dyDescent="0.2">
      <c r="A781" s="2">
        <v>85</v>
      </c>
      <c r="B781" s="2" t="s">
        <v>38</v>
      </c>
      <c r="C781" s="2" t="s">
        <v>20</v>
      </c>
      <c r="D781" s="2">
        <v>3581</v>
      </c>
      <c r="E781" s="2">
        <v>40.770000000000003</v>
      </c>
    </row>
    <row r="782" spans="1:5" x14ac:dyDescent="0.2">
      <c r="A782" s="2">
        <v>86</v>
      </c>
      <c r="B782" s="2" t="s">
        <v>38</v>
      </c>
      <c r="C782" s="2" t="s">
        <v>17</v>
      </c>
      <c r="D782" s="2">
        <v>3628</v>
      </c>
      <c r="E782" s="2">
        <v>18.36</v>
      </c>
    </row>
    <row r="783" spans="1:5" x14ac:dyDescent="0.2">
      <c r="A783" s="2">
        <v>86</v>
      </c>
      <c r="B783" s="2" t="s">
        <v>38</v>
      </c>
      <c r="C783" s="2" t="s">
        <v>18</v>
      </c>
      <c r="D783" s="2">
        <v>3613</v>
      </c>
      <c r="E783" s="2">
        <v>17.62</v>
      </c>
    </row>
    <row r="784" spans="1:5" x14ac:dyDescent="0.2">
      <c r="A784" s="2">
        <v>86</v>
      </c>
      <c r="B784" s="2" t="s">
        <v>38</v>
      </c>
      <c r="C784" s="2" t="s">
        <v>19</v>
      </c>
      <c r="D784" s="2">
        <v>3629</v>
      </c>
      <c r="E784" s="2">
        <v>30.74</v>
      </c>
    </row>
    <row r="785" spans="1:5" x14ac:dyDescent="0.2">
      <c r="A785" s="2">
        <v>86</v>
      </c>
      <c r="B785" s="2" t="s">
        <v>38</v>
      </c>
      <c r="C785" s="2" t="s">
        <v>20</v>
      </c>
      <c r="D785" s="2">
        <v>3578</v>
      </c>
      <c r="E785" s="2">
        <v>43.09</v>
      </c>
    </row>
    <row r="786" spans="1:5" x14ac:dyDescent="0.2">
      <c r="A786" s="2">
        <v>87</v>
      </c>
      <c r="B786" s="2" t="s">
        <v>38</v>
      </c>
      <c r="C786" s="2" t="s">
        <v>17</v>
      </c>
      <c r="D786" s="2">
        <v>3557</v>
      </c>
      <c r="E786" s="2">
        <v>28.99</v>
      </c>
    </row>
    <row r="787" spans="1:5" x14ac:dyDescent="0.2">
      <c r="A787" s="2">
        <v>87</v>
      </c>
      <c r="B787" s="2" t="s">
        <v>38</v>
      </c>
      <c r="C787" s="2" t="s">
        <v>18</v>
      </c>
      <c r="D787" s="2">
        <v>3585</v>
      </c>
      <c r="E787" s="2">
        <v>38.74</v>
      </c>
    </row>
    <row r="788" spans="1:5" x14ac:dyDescent="0.2">
      <c r="A788" s="2">
        <v>87</v>
      </c>
      <c r="B788" s="2" t="s">
        <v>38</v>
      </c>
      <c r="C788" s="2" t="s">
        <v>19</v>
      </c>
      <c r="D788" s="2">
        <v>3557</v>
      </c>
      <c r="E788" s="2">
        <v>44.25</v>
      </c>
    </row>
    <row r="789" spans="1:5" x14ac:dyDescent="0.2">
      <c r="A789" s="2">
        <v>87</v>
      </c>
      <c r="B789" s="2" t="s">
        <v>38</v>
      </c>
      <c r="C789" s="2" t="s">
        <v>20</v>
      </c>
      <c r="D789" s="2">
        <v>3547</v>
      </c>
      <c r="E789" s="2">
        <v>35.07</v>
      </c>
    </row>
    <row r="790" spans="1:5" x14ac:dyDescent="0.2">
      <c r="A790" s="2">
        <v>88</v>
      </c>
      <c r="B790" s="2" t="s">
        <v>38</v>
      </c>
      <c r="C790" s="2" t="s">
        <v>17</v>
      </c>
      <c r="D790" s="2">
        <v>3435</v>
      </c>
      <c r="E790" s="2">
        <v>17.68</v>
      </c>
    </row>
    <row r="791" spans="1:5" x14ac:dyDescent="0.2">
      <c r="A791" s="2">
        <v>88</v>
      </c>
      <c r="B791" s="2" t="s">
        <v>38</v>
      </c>
      <c r="C791" s="2" t="s">
        <v>18</v>
      </c>
      <c r="D791" s="2">
        <v>3427</v>
      </c>
      <c r="E791" s="2">
        <v>28.96</v>
      </c>
    </row>
    <row r="792" spans="1:5" x14ac:dyDescent="0.2">
      <c r="A792" s="2">
        <v>88</v>
      </c>
      <c r="B792" s="2" t="s">
        <v>38</v>
      </c>
      <c r="C792" s="2" t="s">
        <v>19</v>
      </c>
      <c r="D792" s="2">
        <v>3407</v>
      </c>
      <c r="E792" s="2">
        <v>43.29</v>
      </c>
    </row>
    <row r="793" spans="1:5" x14ac:dyDescent="0.2">
      <c r="A793" s="2">
        <v>88</v>
      </c>
      <c r="B793" s="2" t="s">
        <v>38</v>
      </c>
      <c r="C793" s="2" t="s">
        <v>20</v>
      </c>
      <c r="D793" s="2">
        <v>3379</v>
      </c>
      <c r="E793" s="2">
        <v>46.68</v>
      </c>
    </row>
    <row r="794" spans="1:5" x14ac:dyDescent="0.2">
      <c r="A794" s="2">
        <v>89</v>
      </c>
      <c r="B794" s="2" t="s">
        <v>38</v>
      </c>
      <c r="C794" s="2" t="s">
        <v>17</v>
      </c>
      <c r="D794" s="2">
        <v>3493</v>
      </c>
      <c r="E794" s="2">
        <v>19.43</v>
      </c>
    </row>
    <row r="795" spans="1:5" x14ac:dyDescent="0.2">
      <c r="A795" s="2">
        <v>89</v>
      </c>
      <c r="B795" s="2" t="s">
        <v>38</v>
      </c>
      <c r="C795" s="2" t="s">
        <v>18</v>
      </c>
      <c r="D795" s="2">
        <v>3463</v>
      </c>
      <c r="E795" s="2">
        <v>42</v>
      </c>
    </row>
    <row r="796" spans="1:5" x14ac:dyDescent="0.2">
      <c r="A796" s="2">
        <v>89</v>
      </c>
      <c r="B796" s="2" t="s">
        <v>38</v>
      </c>
      <c r="C796" s="2" t="s">
        <v>19</v>
      </c>
      <c r="D796" s="2">
        <v>3493</v>
      </c>
      <c r="E796" s="2">
        <v>29.28</v>
      </c>
    </row>
    <row r="797" spans="1:5" x14ac:dyDescent="0.2">
      <c r="A797" s="2">
        <v>89</v>
      </c>
      <c r="B797" s="2" t="s">
        <v>38</v>
      </c>
      <c r="C797" s="2" t="s">
        <v>20</v>
      </c>
      <c r="D797" s="2">
        <v>3471</v>
      </c>
      <c r="E797" s="2">
        <v>30.49</v>
      </c>
    </row>
    <row r="798" spans="1:5" x14ac:dyDescent="0.2">
      <c r="A798" s="2">
        <v>90</v>
      </c>
      <c r="B798" s="2" t="s">
        <v>38</v>
      </c>
      <c r="C798" s="2" t="s">
        <v>17</v>
      </c>
      <c r="D798" s="2">
        <v>3917</v>
      </c>
      <c r="E798" s="2">
        <v>26.13</v>
      </c>
    </row>
    <row r="799" spans="1:5" x14ac:dyDescent="0.2">
      <c r="A799" s="2">
        <v>90</v>
      </c>
      <c r="B799" s="2" t="s">
        <v>38</v>
      </c>
      <c r="C799" s="2" t="s">
        <v>18</v>
      </c>
      <c r="D799" s="2">
        <v>3885</v>
      </c>
      <c r="E799" s="2">
        <v>25.44</v>
      </c>
    </row>
    <row r="800" spans="1:5" x14ac:dyDescent="0.2">
      <c r="A800" s="2">
        <v>90</v>
      </c>
      <c r="B800" s="2" t="s">
        <v>38</v>
      </c>
      <c r="C800" s="2" t="s">
        <v>19</v>
      </c>
      <c r="D800" s="2">
        <v>3885</v>
      </c>
      <c r="E800" s="2">
        <v>35.51</v>
      </c>
    </row>
    <row r="801" spans="1:5" x14ac:dyDescent="0.2">
      <c r="A801" s="2">
        <v>90</v>
      </c>
      <c r="B801" s="2" t="s">
        <v>38</v>
      </c>
      <c r="C801" s="2" t="s">
        <v>20</v>
      </c>
      <c r="D801" s="2">
        <v>3869</v>
      </c>
      <c r="E801" s="2">
        <v>48.85</v>
      </c>
    </row>
    <row r="802" spans="1:5" x14ac:dyDescent="0.2">
      <c r="A802" s="2">
        <v>91</v>
      </c>
      <c r="B802" s="2" t="s">
        <v>38</v>
      </c>
      <c r="C802" s="2" t="s">
        <v>17</v>
      </c>
      <c r="D802" s="2">
        <v>3500</v>
      </c>
      <c r="E802" s="2">
        <v>16.98</v>
      </c>
    </row>
    <row r="803" spans="1:5" x14ac:dyDescent="0.2">
      <c r="A803" s="2">
        <v>91</v>
      </c>
      <c r="B803" s="2" t="s">
        <v>38</v>
      </c>
      <c r="C803" s="2" t="s">
        <v>18</v>
      </c>
      <c r="D803" s="2">
        <v>3500</v>
      </c>
      <c r="E803" s="2">
        <v>26.8</v>
      </c>
    </row>
    <row r="804" spans="1:5" x14ac:dyDescent="0.2">
      <c r="A804" s="2">
        <v>91</v>
      </c>
      <c r="B804" s="2" t="s">
        <v>38</v>
      </c>
      <c r="C804" s="2" t="s">
        <v>19</v>
      </c>
      <c r="D804" s="2">
        <v>3472</v>
      </c>
      <c r="E804" s="2">
        <v>37.36</v>
      </c>
    </row>
    <row r="805" spans="1:5" x14ac:dyDescent="0.2">
      <c r="A805" s="2">
        <v>91</v>
      </c>
      <c r="B805" s="2" t="s">
        <v>38</v>
      </c>
      <c r="C805" s="2" t="s">
        <v>20</v>
      </c>
      <c r="D805" s="2">
        <v>3502</v>
      </c>
      <c r="E805" s="2">
        <v>24.73</v>
      </c>
    </row>
    <row r="806" spans="1:5" x14ac:dyDescent="0.2">
      <c r="A806" s="2">
        <v>92</v>
      </c>
      <c r="B806" s="2" t="s">
        <v>38</v>
      </c>
      <c r="C806" s="2" t="s">
        <v>17</v>
      </c>
      <c r="D806" s="2">
        <v>3596</v>
      </c>
      <c r="E806" s="2">
        <v>20.37</v>
      </c>
    </row>
    <row r="807" spans="1:5" x14ac:dyDescent="0.2">
      <c r="A807" s="2">
        <v>92</v>
      </c>
      <c r="B807" s="2" t="s">
        <v>38</v>
      </c>
      <c r="C807" s="2" t="s">
        <v>18</v>
      </c>
      <c r="D807" s="2">
        <v>3595</v>
      </c>
      <c r="E807" s="2">
        <v>33.82</v>
      </c>
    </row>
    <row r="808" spans="1:5" x14ac:dyDescent="0.2">
      <c r="A808" s="2">
        <v>92</v>
      </c>
      <c r="B808" s="2" t="s">
        <v>38</v>
      </c>
      <c r="C808" s="2" t="s">
        <v>19</v>
      </c>
      <c r="D808" s="2">
        <v>3597</v>
      </c>
      <c r="E808" s="2">
        <v>44.93</v>
      </c>
    </row>
    <row r="809" spans="1:5" x14ac:dyDescent="0.2">
      <c r="A809" s="2">
        <v>92</v>
      </c>
      <c r="B809" s="2" t="s">
        <v>38</v>
      </c>
      <c r="C809" s="2" t="s">
        <v>20</v>
      </c>
      <c r="D809" s="2">
        <v>3590</v>
      </c>
      <c r="E809" s="2">
        <v>51.91</v>
      </c>
    </row>
    <row r="810" spans="1:5" x14ac:dyDescent="0.2">
      <c r="A810" s="2">
        <v>93</v>
      </c>
      <c r="B810" s="2" t="s">
        <v>38</v>
      </c>
      <c r="C810" s="2" t="s">
        <v>17</v>
      </c>
      <c r="D810" s="2">
        <v>3371</v>
      </c>
      <c r="E810" s="2">
        <v>23.85</v>
      </c>
    </row>
    <row r="811" spans="1:5" x14ac:dyDescent="0.2">
      <c r="A811" s="2">
        <v>93</v>
      </c>
      <c r="B811" s="2" t="s">
        <v>38</v>
      </c>
      <c r="C811" s="2" t="s">
        <v>18</v>
      </c>
      <c r="D811" s="2">
        <v>3348</v>
      </c>
      <c r="E811" s="2">
        <v>17.84</v>
      </c>
    </row>
    <row r="812" spans="1:5" x14ac:dyDescent="0.2">
      <c r="A812" s="2">
        <v>93</v>
      </c>
      <c r="B812" s="2" t="s">
        <v>38</v>
      </c>
      <c r="C812" s="2" t="s">
        <v>19</v>
      </c>
      <c r="D812" s="2">
        <v>3371</v>
      </c>
      <c r="E812" s="2">
        <v>34.28</v>
      </c>
    </row>
    <row r="813" spans="1:5" x14ac:dyDescent="0.2">
      <c r="A813" s="2">
        <v>93</v>
      </c>
      <c r="B813" s="2" t="s">
        <v>38</v>
      </c>
      <c r="C813" s="2" t="s">
        <v>20</v>
      </c>
      <c r="D813" s="2">
        <v>3370</v>
      </c>
      <c r="E813" s="2">
        <v>21.76</v>
      </c>
    </row>
    <row r="814" spans="1:5" x14ac:dyDescent="0.2">
      <c r="A814" s="2">
        <v>94</v>
      </c>
      <c r="B814" s="2" t="s">
        <v>38</v>
      </c>
      <c r="C814" s="2" t="s">
        <v>17</v>
      </c>
      <c r="D814" s="2">
        <v>3522</v>
      </c>
      <c r="E814" s="2">
        <v>16.48</v>
      </c>
    </row>
    <row r="815" spans="1:5" x14ac:dyDescent="0.2">
      <c r="A815" s="2">
        <v>94</v>
      </c>
      <c r="B815" s="2" t="s">
        <v>38</v>
      </c>
      <c r="C815" s="2" t="s">
        <v>18</v>
      </c>
      <c r="D815" s="2">
        <v>3532</v>
      </c>
      <c r="E815" s="2">
        <v>27.24</v>
      </c>
    </row>
    <row r="816" spans="1:5" x14ac:dyDescent="0.2">
      <c r="A816" s="2">
        <v>94</v>
      </c>
      <c r="B816" s="2" t="s">
        <v>38</v>
      </c>
      <c r="C816" s="2" t="s">
        <v>19</v>
      </c>
      <c r="D816" s="2">
        <v>3494</v>
      </c>
      <c r="E816" s="2">
        <v>58.53</v>
      </c>
    </row>
    <row r="817" spans="1:5" x14ac:dyDescent="0.2">
      <c r="A817" s="2">
        <v>94</v>
      </c>
      <c r="B817" s="2" t="s">
        <v>38</v>
      </c>
      <c r="C817" s="2" t="s">
        <v>20</v>
      </c>
      <c r="D817" s="2">
        <v>3488</v>
      </c>
      <c r="E817" s="2">
        <v>28.7</v>
      </c>
    </row>
    <row r="818" spans="1:5" x14ac:dyDescent="0.2">
      <c r="A818" s="2">
        <v>95</v>
      </c>
      <c r="B818" s="2" t="s">
        <v>38</v>
      </c>
      <c r="C818" s="2" t="s">
        <v>17</v>
      </c>
      <c r="D818" s="2">
        <v>3665</v>
      </c>
      <c r="E818" s="2">
        <v>24.38</v>
      </c>
    </row>
    <row r="819" spans="1:5" x14ac:dyDescent="0.2">
      <c r="A819" s="2">
        <v>95</v>
      </c>
      <c r="B819" s="2" t="s">
        <v>38</v>
      </c>
      <c r="C819" s="2" t="s">
        <v>18</v>
      </c>
      <c r="D819" s="2">
        <v>3665</v>
      </c>
      <c r="E819" s="2">
        <v>10.73</v>
      </c>
    </row>
    <row r="820" spans="1:5" x14ac:dyDescent="0.2">
      <c r="A820" s="2">
        <v>95</v>
      </c>
      <c r="B820" s="2" t="s">
        <v>38</v>
      </c>
      <c r="C820" s="2" t="s">
        <v>19</v>
      </c>
      <c r="D820" s="2">
        <v>3672</v>
      </c>
      <c r="E820" s="2">
        <v>50.18</v>
      </c>
    </row>
    <row r="821" spans="1:5" x14ac:dyDescent="0.2">
      <c r="A821" s="2">
        <v>95</v>
      </c>
      <c r="B821" s="2" t="s">
        <v>38</v>
      </c>
      <c r="C821" s="2" t="s">
        <v>20</v>
      </c>
      <c r="D821" s="2">
        <v>3662</v>
      </c>
      <c r="E821" s="2">
        <v>42.27</v>
      </c>
    </row>
    <row r="822" spans="1:5" x14ac:dyDescent="0.2">
      <c r="A822" s="2">
        <v>96</v>
      </c>
      <c r="B822" s="2" t="s">
        <v>38</v>
      </c>
      <c r="C822" s="2" t="s">
        <v>17</v>
      </c>
      <c r="D822" s="2">
        <v>3482</v>
      </c>
      <c r="E822" s="2">
        <v>19.28</v>
      </c>
    </row>
    <row r="823" spans="1:5" x14ac:dyDescent="0.2">
      <c r="A823" s="2">
        <v>96</v>
      </c>
      <c r="B823" s="2" t="s">
        <v>38</v>
      </c>
      <c r="C823" s="2" t="s">
        <v>18</v>
      </c>
      <c r="D823" s="2">
        <v>3490</v>
      </c>
      <c r="E823" s="2">
        <v>8.34</v>
      </c>
    </row>
    <row r="824" spans="1:5" x14ac:dyDescent="0.2">
      <c r="A824" s="2">
        <v>96</v>
      </c>
      <c r="B824" s="2" t="s">
        <v>38</v>
      </c>
      <c r="C824" s="2" t="s">
        <v>19</v>
      </c>
      <c r="D824" s="2">
        <v>3524</v>
      </c>
      <c r="E824" s="2">
        <v>50.02</v>
      </c>
    </row>
    <row r="825" spans="1:5" x14ac:dyDescent="0.2">
      <c r="A825" s="2">
        <v>96</v>
      </c>
      <c r="B825" s="2" t="s">
        <v>38</v>
      </c>
      <c r="C825" s="2" t="s">
        <v>20</v>
      </c>
      <c r="D825" s="2">
        <v>3540</v>
      </c>
      <c r="E825" s="2">
        <v>21.65</v>
      </c>
    </row>
    <row r="826" spans="1:5" x14ac:dyDescent="0.2">
      <c r="A826" s="2">
        <v>97</v>
      </c>
      <c r="B826" s="2" t="s">
        <v>38</v>
      </c>
      <c r="C826" s="2" t="s">
        <v>17</v>
      </c>
      <c r="D826" s="2">
        <v>3710</v>
      </c>
      <c r="E826" s="2">
        <v>24.98</v>
      </c>
    </row>
    <row r="827" spans="1:5" x14ac:dyDescent="0.2">
      <c r="A827" s="2">
        <v>97</v>
      </c>
      <c r="B827" s="2" t="s">
        <v>38</v>
      </c>
      <c r="C827" s="2" t="s">
        <v>18</v>
      </c>
      <c r="D827" s="2">
        <v>3677</v>
      </c>
      <c r="E827" s="2">
        <v>24.35</v>
      </c>
    </row>
    <row r="828" spans="1:5" x14ac:dyDescent="0.2">
      <c r="A828" s="2">
        <v>97</v>
      </c>
      <c r="B828" s="2" t="s">
        <v>38</v>
      </c>
      <c r="C828" s="2" t="s">
        <v>19</v>
      </c>
      <c r="D828" s="2">
        <v>3710</v>
      </c>
      <c r="E828" s="2">
        <v>38.44</v>
      </c>
    </row>
    <row r="829" spans="1:5" x14ac:dyDescent="0.2">
      <c r="A829" s="2">
        <v>97</v>
      </c>
      <c r="B829" s="2" t="s">
        <v>38</v>
      </c>
      <c r="C829" s="2" t="s">
        <v>20</v>
      </c>
      <c r="D829" s="2">
        <v>3641</v>
      </c>
      <c r="E829" s="2">
        <v>39.159999999999997</v>
      </c>
    </row>
    <row r="830" spans="1:5" x14ac:dyDescent="0.2">
      <c r="A830" s="2">
        <v>98</v>
      </c>
      <c r="B830" s="2" t="s">
        <v>38</v>
      </c>
      <c r="C830" s="2" t="s">
        <v>17</v>
      </c>
      <c r="D830" s="2">
        <v>3293</v>
      </c>
      <c r="E830" s="2">
        <v>19.87</v>
      </c>
    </row>
    <row r="831" spans="1:5" x14ac:dyDescent="0.2">
      <c r="A831" s="2">
        <v>98</v>
      </c>
      <c r="B831" s="2" t="s">
        <v>38</v>
      </c>
      <c r="C831" s="2" t="s">
        <v>18</v>
      </c>
      <c r="D831" s="2">
        <v>3359</v>
      </c>
      <c r="E831" s="2">
        <v>18.100000000000001</v>
      </c>
    </row>
    <row r="832" spans="1:5" x14ac:dyDescent="0.2">
      <c r="A832" s="2">
        <v>98</v>
      </c>
      <c r="B832" s="2" t="s">
        <v>38</v>
      </c>
      <c r="C832" s="2" t="s">
        <v>19</v>
      </c>
      <c r="D832" s="2">
        <v>3293</v>
      </c>
      <c r="E832" s="2">
        <v>30.96</v>
      </c>
    </row>
    <row r="833" spans="1:5" x14ac:dyDescent="0.2">
      <c r="A833" s="2">
        <v>98</v>
      </c>
      <c r="B833" s="2" t="s">
        <v>38</v>
      </c>
      <c r="C833" s="2" t="s">
        <v>20</v>
      </c>
      <c r="D833" s="2">
        <v>3375</v>
      </c>
      <c r="E833" s="2">
        <v>42.82</v>
      </c>
    </row>
    <row r="834" spans="1:5" x14ac:dyDescent="0.2">
      <c r="A834" s="2">
        <v>99</v>
      </c>
      <c r="B834" s="2" t="s">
        <v>38</v>
      </c>
      <c r="C834" s="2" t="s">
        <v>17</v>
      </c>
      <c r="D834" s="2">
        <v>3805</v>
      </c>
      <c r="E834" s="2">
        <v>26.14</v>
      </c>
    </row>
    <row r="835" spans="1:5" x14ac:dyDescent="0.2">
      <c r="A835" s="2">
        <v>99</v>
      </c>
      <c r="B835" s="2" t="s">
        <v>38</v>
      </c>
      <c r="C835" s="2" t="s">
        <v>18</v>
      </c>
      <c r="D835" s="2">
        <v>3807</v>
      </c>
      <c r="E835" s="2">
        <v>22.47</v>
      </c>
    </row>
    <row r="836" spans="1:5" x14ac:dyDescent="0.2">
      <c r="A836" s="2">
        <v>99</v>
      </c>
      <c r="B836" s="2" t="s">
        <v>38</v>
      </c>
      <c r="C836" s="2" t="s">
        <v>19</v>
      </c>
      <c r="D836" s="2">
        <v>3788</v>
      </c>
      <c r="E836" s="2">
        <v>49.14</v>
      </c>
    </row>
    <row r="837" spans="1:5" x14ac:dyDescent="0.2">
      <c r="A837" s="2">
        <v>99</v>
      </c>
      <c r="B837" s="2" t="s">
        <v>38</v>
      </c>
      <c r="C837" s="2" t="s">
        <v>20</v>
      </c>
      <c r="D837" s="2">
        <v>3779</v>
      </c>
      <c r="E837" s="2">
        <v>68.83</v>
      </c>
    </row>
    <row r="838" spans="1:5" x14ac:dyDescent="0.2">
      <c r="A838" s="2">
        <v>100</v>
      </c>
      <c r="B838" s="2" t="s">
        <v>38</v>
      </c>
      <c r="C838" s="2" t="s">
        <v>17</v>
      </c>
      <c r="D838" s="2">
        <v>3519</v>
      </c>
      <c r="E838" s="2">
        <v>23.35</v>
      </c>
    </row>
    <row r="839" spans="1:5" x14ac:dyDescent="0.2">
      <c r="A839" s="2">
        <v>100</v>
      </c>
      <c r="B839" s="2" t="s">
        <v>38</v>
      </c>
      <c r="C839" s="2" t="s">
        <v>18</v>
      </c>
      <c r="D839" s="2">
        <v>3519</v>
      </c>
      <c r="E839" s="2">
        <v>23.44</v>
      </c>
    </row>
    <row r="840" spans="1:5" x14ac:dyDescent="0.2">
      <c r="A840" s="2">
        <v>100</v>
      </c>
      <c r="B840" s="2" t="s">
        <v>38</v>
      </c>
      <c r="C840" s="2" t="s">
        <v>19</v>
      </c>
      <c r="D840" s="2">
        <v>3489</v>
      </c>
      <c r="E840" s="2">
        <v>44.92</v>
      </c>
    </row>
    <row r="841" spans="1:5" x14ac:dyDescent="0.2">
      <c r="A841" s="2">
        <v>100</v>
      </c>
      <c r="B841" s="2" t="s">
        <v>38</v>
      </c>
      <c r="C841" s="2" t="s">
        <v>20</v>
      </c>
      <c r="D841" s="2">
        <v>3529</v>
      </c>
      <c r="E841" s="2">
        <v>48.44</v>
      </c>
    </row>
    <row r="842" spans="1:5" x14ac:dyDescent="0.2">
      <c r="A842" s="2">
        <v>1</v>
      </c>
      <c r="B842" s="2" t="s">
        <v>39</v>
      </c>
      <c r="C842" s="2" t="s">
        <v>17</v>
      </c>
      <c r="D842" s="2">
        <v>14083</v>
      </c>
      <c r="E842" s="2">
        <v>167.77</v>
      </c>
    </row>
    <row r="843" spans="1:5" x14ac:dyDescent="0.2">
      <c r="A843" s="2">
        <v>1</v>
      </c>
      <c r="B843" s="2" t="s">
        <v>39</v>
      </c>
      <c r="C843" s="2" t="s">
        <v>18</v>
      </c>
      <c r="D843" s="2">
        <v>14106</v>
      </c>
      <c r="E843" s="2">
        <v>159.99</v>
      </c>
    </row>
    <row r="844" spans="1:5" x14ac:dyDescent="0.2">
      <c r="A844" s="2">
        <v>1</v>
      </c>
      <c r="B844" s="2" t="s">
        <v>39</v>
      </c>
      <c r="C844" s="2" t="s">
        <v>19</v>
      </c>
      <c r="D844" s="2">
        <v>14052</v>
      </c>
      <c r="E844" s="2">
        <v>610.35</v>
      </c>
    </row>
    <row r="845" spans="1:5" x14ac:dyDescent="0.2">
      <c r="A845" s="2">
        <v>1</v>
      </c>
      <c r="B845" s="2" t="s">
        <v>39</v>
      </c>
      <c r="C845" s="2" t="s">
        <v>20</v>
      </c>
      <c r="D845" s="2">
        <v>13993</v>
      </c>
      <c r="E845" s="2">
        <v>406.97</v>
      </c>
    </row>
    <row r="846" spans="1:5" x14ac:dyDescent="0.2">
      <c r="A846" s="2">
        <v>2</v>
      </c>
      <c r="B846" s="2" t="s">
        <v>39</v>
      </c>
      <c r="C846" s="2" t="s">
        <v>17</v>
      </c>
      <c r="D846" s="2">
        <v>14631</v>
      </c>
      <c r="E846" s="2">
        <v>179.96</v>
      </c>
    </row>
    <row r="847" spans="1:5" x14ac:dyDescent="0.2">
      <c r="A847" s="2">
        <v>2</v>
      </c>
      <c r="B847" s="2" t="s">
        <v>39</v>
      </c>
      <c r="C847" s="2" t="s">
        <v>18</v>
      </c>
      <c r="D847" s="2">
        <v>14603</v>
      </c>
      <c r="E847" s="2">
        <v>174.14</v>
      </c>
    </row>
    <row r="848" spans="1:5" x14ac:dyDescent="0.2">
      <c r="A848" s="2">
        <v>2</v>
      </c>
      <c r="B848" s="2" t="s">
        <v>39</v>
      </c>
      <c r="C848" s="2" t="s">
        <v>19</v>
      </c>
      <c r="D848" s="2">
        <v>14498</v>
      </c>
      <c r="E848" s="2">
        <v>399.75</v>
      </c>
    </row>
    <row r="849" spans="1:5" x14ac:dyDescent="0.2">
      <c r="A849" s="2">
        <v>2</v>
      </c>
      <c r="B849" s="2" t="s">
        <v>39</v>
      </c>
      <c r="C849" s="2" t="s">
        <v>20</v>
      </c>
      <c r="D849" s="2">
        <v>14653</v>
      </c>
      <c r="E849" s="2">
        <v>343.46</v>
      </c>
    </row>
    <row r="850" spans="1:5" x14ac:dyDescent="0.2">
      <c r="A850" s="2">
        <v>3</v>
      </c>
      <c r="B850" s="2" t="s">
        <v>39</v>
      </c>
      <c r="C850" s="2" t="s">
        <v>17</v>
      </c>
      <c r="D850" s="2">
        <v>13549</v>
      </c>
      <c r="E850" s="2">
        <v>133.12</v>
      </c>
    </row>
    <row r="851" spans="1:5" x14ac:dyDescent="0.2">
      <c r="A851" s="2">
        <v>3</v>
      </c>
      <c r="B851" s="2" t="s">
        <v>39</v>
      </c>
      <c r="C851" s="2" t="s">
        <v>18</v>
      </c>
      <c r="D851" s="2">
        <v>13539</v>
      </c>
      <c r="E851" s="2">
        <v>134.29</v>
      </c>
    </row>
    <row r="852" spans="1:5" x14ac:dyDescent="0.2">
      <c r="A852" s="2">
        <v>3</v>
      </c>
      <c r="B852" s="2" t="s">
        <v>39</v>
      </c>
      <c r="C852" s="2" t="s">
        <v>19</v>
      </c>
      <c r="D852" s="2">
        <v>13538</v>
      </c>
      <c r="E852" s="2">
        <v>349.67</v>
      </c>
    </row>
    <row r="853" spans="1:5" x14ac:dyDescent="0.2">
      <c r="A853" s="2">
        <v>3</v>
      </c>
      <c r="B853" s="2" t="s">
        <v>39</v>
      </c>
      <c r="C853" s="2" t="s">
        <v>20</v>
      </c>
      <c r="D853" s="2">
        <v>13584</v>
      </c>
      <c r="E853" s="2">
        <v>132.86000000000001</v>
      </c>
    </row>
    <row r="854" spans="1:5" x14ac:dyDescent="0.2">
      <c r="A854" s="2">
        <v>4</v>
      </c>
      <c r="B854" s="2" t="s">
        <v>39</v>
      </c>
      <c r="C854" s="2" t="s">
        <v>17</v>
      </c>
      <c r="D854" s="2">
        <v>13806</v>
      </c>
      <c r="E854" s="2">
        <v>156.91</v>
      </c>
    </row>
    <row r="855" spans="1:5" x14ac:dyDescent="0.2">
      <c r="A855" s="2">
        <v>4</v>
      </c>
      <c r="B855" s="2" t="s">
        <v>39</v>
      </c>
      <c r="C855" s="2" t="s">
        <v>18</v>
      </c>
      <c r="D855" s="2">
        <v>13762</v>
      </c>
      <c r="E855" s="2">
        <v>64.599999999999994</v>
      </c>
    </row>
    <row r="856" spans="1:5" x14ac:dyDescent="0.2">
      <c r="A856" s="2">
        <v>4</v>
      </c>
      <c r="B856" s="2" t="s">
        <v>39</v>
      </c>
      <c r="C856" s="2" t="s">
        <v>19</v>
      </c>
      <c r="D856" s="2">
        <v>13806</v>
      </c>
      <c r="E856" s="2">
        <v>156.16</v>
      </c>
    </row>
    <row r="857" spans="1:5" x14ac:dyDescent="0.2">
      <c r="A857" s="2">
        <v>4</v>
      </c>
      <c r="B857" s="2" t="s">
        <v>39</v>
      </c>
      <c r="C857" s="2" t="s">
        <v>20</v>
      </c>
      <c r="D857" s="2">
        <v>13763</v>
      </c>
      <c r="E857" s="2">
        <v>234.34</v>
      </c>
    </row>
    <row r="858" spans="1:5" x14ac:dyDescent="0.2">
      <c r="A858" s="2">
        <v>5</v>
      </c>
      <c r="B858" s="2" t="s">
        <v>39</v>
      </c>
      <c r="C858" s="2" t="s">
        <v>17</v>
      </c>
      <c r="D858" s="2">
        <v>14009</v>
      </c>
      <c r="E858" s="2">
        <v>176.07</v>
      </c>
    </row>
    <row r="859" spans="1:5" x14ac:dyDescent="0.2">
      <c r="A859" s="2">
        <v>5</v>
      </c>
      <c r="B859" s="2" t="s">
        <v>39</v>
      </c>
      <c r="C859" s="2" t="s">
        <v>18</v>
      </c>
      <c r="D859" s="2">
        <v>14009</v>
      </c>
      <c r="E859" s="2">
        <v>161.22999999999999</v>
      </c>
    </row>
    <row r="860" spans="1:5" x14ac:dyDescent="0.2">
      <c r="A860" s="2">
        <v>5</v>
      </c>
      <c r="B860" s="2" t="s">
        <v>39</v>
      </c>
      <c r="C860" s="2" t="s">
        <v>19</v>
      </c>
      <c r="D860" s="2">
        <v>14073</v>
      </c>
      <c r="E860" s="2">
        <v>351.59</v>
      </c>
    </row>
    <row r="861" spans="1:5" x14ac:dyDescent="0.2">
      <c r="A861" s="2">
        <v>5</v>
      </c>
      <c r="B861" s="2" t="s">
        <v>39</v>
      </c>
      <c r="C861" s="2" t="s">
        <v>20</v>
      </c>
      <c r="D861" s="2">
        <v>13975</v>
      </c>
      <c r="E861" s="2">
        <v>314.26</v>
      </c>
    </row>
    <row r="862" spans="1:5" x14ac:dyDescent="0.2">
      <c r="A862" s="2">
        <v>6</v>
      </c>
      <c r="B862" s="2" t="s">
        <v>39</v>
      </c>
      <c r="C862" s="2" t="s">
        <v>17</v>
      </c>
      <c r="D862" s="2">
        <v>14321</v>
      </c>
      <c r="E862" s="2">
        <v>179.37</v>
      </c>
    </row>
    <row r="863" spans="1:5" x14ac:dyDescent="0.2">
      <c r="A863" s="2">
        <v>6</v>
      </c>
      <c r="B863" s="2" t="s">
        <v>39</v>
      </c>
      <c r="C863" s="2" t="s">
        <v>18</v>
      </c>
      <c r="D863" s="2">
        <v>14321</v>
      </c>
      <c r="E863" s="2">
        <v>172.65</v>
      </c>
    </row>
    <row r="864" spans="1:5" x14ac:dyDescent="0.2">
      <c r="A864" s="2">
        <v>6</v>
      </c>
      <c r="B864" s="2" t="s">
        <v>39</v>
      </c>
      <c r="C864" s="2" t="s">
        <v>19</v>
      </c>
      <c r="D864" s="2">
        <v>14321</v>
      </c>
      <c r="E864" s="2">
        <v>267.92</v>
      </c>
    </row>
    <row r="865" spans="1:5" x14ac:dyDescent="0.2">
      <c r="A865" s="2">
        <v>6</v>
      </c>
      <c r="B865" s="2" t="s">
        <v>39</v>
      </c>
      <c r="C865" s="2" t="s">
        <v>20</v>
      </c>
      <c r="D865" s="2">
        <v>14330</v>
      </c>
      <c r="E865" s="2">
        <v>233.7</v>
      </c>
    </row>
    <row r="866" spans="1:5" x14ac:dyDescent="0.2">
      <c r="A866" s="2">
        <v>7</v>
      </c>
      <c r="B866" s="2" t="s">
        <v>39</v>
      </c>
      <c r="C866" s="2" t="s">
        <v>17</v>
      </c>
      <c r="D866" s="2">
        <v>13838</v>
      </c>
      <c r="E866" s="2">
        <v>155.36000000000001</v>
      </c>
    </row>
    <row r="867" spans="1:5" x14ac:dyDescent="0.2">
      <c r="A867" s="2">
        <v>7</v>
      </c>
      <c r="B867" s="2" t="s">
        <v>39</v>
      </c>
      <c r="C867" s="2" t="s">
        <v>18</v>
      </c>
      <c r="D867" s="2">
        <v>13906</v>
      </c>
      <c r="E867" s="2">
        <v>152.87</v>
      </c>
    </row>
    <row r="868" spans="1:5" x14ac:dyDescent="0.2">
      <c r="A868" s="2">
        <v>7</v>
      </c>
      <c r="B868" s="2" t="s">
        <v>39</v>
      </c>
      <c r="C868" s="2" t="s">
        <v>19</v>
      </c>
      <c r="D868" s="2">
        <v>13913</v>
      </c>
      <c r="E868" s="2">
        <v>269.73</v>
      </c>
    </row>
    <row r="869" spans="1:5" x14ac:dyDescent="0.2">
      <c r="A869" s="2">
        <v>7</v>
      </c>
      <c r="B869" s="2" t="s">
        <v>39</v>
      </c>
      <c r="C869" s="2" t="s">
        <v>20</v>
      </c>
      <c r="D869" s="2">
        <v>13866</v>
      </c>
      <c r="E869" s="2">
        <v>295.87</v>
      </c>
    </row>
    <row r="870" spans="1:5" x14ac:dyDescent="0.2">
      <c r="A870" s="2">
        <v>8</v>
      </c>
      <c r="B870" s="2" t="s">
        <v>39</v>
      </c>
      <c r="C870" s="2" t="s">
        <v>17</v>
      </c>
      <c r="D870" s="2">
        <v>13939</v>
      </c>
      <c r="E870" s="2">
        <v>147.07</v>
      </c>
    </row>
    <row r="871" spans="1:5" x14ac:dyDescent="0.2">
      <c r="A871" s="2">
        <v>8</v>
      </c>
      <c r="B871" s="2" t="s">
        <v>39</v>
      </c>
      <c r="C871" s="2" t="s">
        <v>18</v>
      </c>
      <c r="D871" s="2">
        <v>13920</v>
      </c>
      <c r="E871" s="2">
        <v>138.08000000000001</v>
      </c>
    </row>
    <row r="872" spans="1:5" x14ac:dyDescent="0.2">
      <c r="A872" s="2">
        <v>8</v>
      </c>
      <c r="B872" s="2" t="s">
        <v>39</v>
      </c>
      <c r="C872" s="2" t="s">
        <v>19</v>
      </c>
      <c r="D872" s="2">
        <v>13865</v>
      </c>
      <c r="E872" s="2">
        <v>512.05999999999995</v>
      </c>
    </row>
    <row r="873" spans="1:5" x14ac:dyDescent="0.2">
      <c r="A873" s="2">
        <v>8</v>
      </c>
      <c r="B873" s="2" t="s">
        <v>39</v>
      </c>
      <c r="C873" s="2" t="s">
        <v>20</v>
      </c>
      <c r="D873" s="2">
        <v>13878</v>
      </c>
      <c r="E873" s="2">
        <v>215.42</v>
      </c>
    </row>
    <row r="874" spans="1:5" x14ac:dyDescent="0.2">
      <c r="A874" s="2">
        <v>9</v>
      </c>
      <c r="B874" s="2" t="s">
        <v>39</v>
      </c>
      <c r="C874" s="2" t="s">
        <v>17</v>
      </c>
      <c r="D874" s="2">
        <v>14178</v>
      </c>
      <c r="E874" s="2">
        <v>190.8</v>
      </c>
    </row>
    <row r="875" spans="1:5" x14ac:dyDescent="0.2">
      <c r="A875" s="2">
        <v>9</v>
      </c>
      <c r="B875" s="2" t="s">
        <v>39</v>
      </c>
      <c r="C875" s="2" t="s">
        <v>18</v>
      </c>
      <c r="D875" s="2">
        <v>14178</v>
      </c>
      <c r="E875" s="2">
        <v>334.25</v>
      </c>
    </row>
    <row r="876" spans="1:5" x14ac:dyDescent="0.2">
      <c r="A876" s="2">
        <v>9</v>
      </c>
      <c r="B876" s="2" t="s">
        <v>39</v>
      </c>
      <c r="C876" s="2" t="s">
        <v>19</v>
      </c>
      <c r="D876" s="2">
        <v>14169</v>
      </c>
      <c r="E876" s="2">
        <v>360.04</v>
      </c>
    </row>
    <row r="877" spans="1:5" x14ac:dyDescent="0.2">
      <c r="A877" s="2">
        <v>9</v>
      </c>
      <c r="B877" s="2" t="s">
        <v>39</v>
      </c>
      <c r="C877" s="2" t="s">
        <v>20</v>
      </c>
      <c r="D877" s="2">
        <v>14150</v>
      </c>
      <c r="E877" s="2">
        <v>278.64999999999998</v>
      </c>
    </row>
    <row r="878" spans="1:5" x14ac:dyDescent="0.2">
      <c r="A878" s="2">
        <v>10</v>
      </c>
      <c r="B878" s="2" t="s">
        <v>39</v>
      </c>
      <c r="C878" s="2" t="s">
        <v>17</v>
      </c>
      <c r="D878" s="2">
        <v>13743</v>
      </c>
      <c r="E878" s="2">
        <v>155.05000000000001</v>
      </c>
    </row>
    <row r="879" spans="1:5" x14ac:dyDescent="0.2">
      <c r="A879" s="2">
        <v>10</v>
      </c>
      <c r="B879" s="2" t="s">
        <v>39</v>
      </c>
      <c r="C879" s="2" t="s">
        <v>18</v>
      </c>
      <c r="D879" s="2">
        <v>13861</v>
      </c>
      <c r="E879" s="2">
        <v>215.78</v>
      </c>
    </row>
    <row r="880" spans="1:5" x14ac:dyDescent="0.2">
      <c r="A880" s="2">
        <v>10</v>
      </c>
      <c r="B880" s="2" t="s">
        <v>39</v>
      </c>
      <c r="C880" s="2" t="s">
        <v>19</v>
      </c>
      <c r="D880" s="2">
        <v>13743</v>
      </c>
      <c r="E880" s="2">
        <v>230.32</v>
      </c>
    </row>
    <row r="881" spans="1:5" x14ac:dyDescent="0.2">
      <c r="A881" s="2">
        <v>10</v>
      </c>
      <c r="B881" s="2" t="s">
        <v>39</v>
      </c>
      <c r="C881" s="2" t="s">
        <v>20</v>
      </c>
      <c r="D881" s="2">
        <v>13802</v>
      </c>
      <c r="E881" s="2">
        <v>229.68</v>
      </c>
    </row>
    <row r="882" spans="1:5" x14ac:dyDescent="0.2">
      <c r="A882" s="2">
        <v>11</v>
      </c>
      <c r="B882" s="2" t="s">
        <v>39</v>
      </c>
      <c r="C882" s="2" t="s">
        <v>17</v>
      </c>
      <c r="D882" s="2">
        <v>13262</v>
      </c>
      <c r="E882" s="2">
        <v>121.17</v>
      </c>
    </row>
    <row r="883" spans="1:5" x14ac:dyDescent="0.2">
      <c r="A883" s="2">
        <v>11</v>
      </c>
      <c r="B883" s="2" t="s">
        <v>39</v>
      </c>
      <c r="C883" s="2" t="s">
        <v>18</v>
      </c>
      <c r="D883" s="2">
        <v>13278</v>
      </c>
      <c r="E883" s="2">
        <v>121.19</v>
      </c>
    </row>
    <row r="884" spans="1:5" x14ac:dyDescent="0.2">
      <c r="A884" s="2">
        <v>11</v>
      </c>
      <c r="B884" s="2" t="s">
        <v>39</v>
      </c>
      <c r="C884" s="2" t="s">
        <v>19</v>
      </c>
      <c r="D884" s="2">
        <v>13245</v>
      </c>
      <c r="E884" s="2">
        <v>283.70999999999998</v>
      </c>
    </row>
    <row r="885" spans="1:5" x14ac:dyDescent="0.2">
      <c r="A885" s="2">
        <v>11</v>
      </c>
      <c r="B885" s="2" t="s">
        <v>39</v>
      </c>
      <c r="C885" s="2" t="s">
        <v>20</v>
      </c>
      <c r="D885" s="2">
        <v>13380</v>
      </c>
      <c r="E885" s="2">
        <v>187.81</v>
      </c>
    </row>
    <row r="886" spans="1:5" x14ac:dyDescent="0.2">
      <c r="A886" s="2">
        <v>12</v>
      </c>
      <c r="B886" s="2" t="s">
        <v>39</v>
      </c>
      <c r="C886" s="2" t="s">
        <v>17</v>
      </c>
      <c r="D886" s="2">
        <v>13763</v>
      </c>
      <c r="E886" s="2">
        <v>173.57</v>
      </c>
    </row>
    <row r="887" spans="1:5" x14ac:dyDescent="0.2">
      <c r="A887" s="2">
        <v>12</v>
      </c>
      <c r="B887" s="2" t="s">
        <v>39</v>
      </c>
      <c r="C887" s="2" t="s">
        <v>18</v>
      </c>
      <c r="D887" s="2">
        <v>13763</v>
      </c>
      <c r="E887" s="2">
        <v>73.02</v>
      </c>
    </row>
    <row r="888" spans="1:5" x14ac:dyDescent="0.2">
      <c r="A888" s="2">
        <v>12</v>
      </c>
      <c r="B888" s="2" t="s">
        <v>39</v>
      </c>
      <c r="C888" s="2" t="s">
        <v>19</v>
      </c>
      <c r="D888" s="2">
        <v>13763</v>
      </c>
      <c r="E888" s="2">
        <v>174.68</v>
      </c>
    </row>
    <row r="889" spans="1:5" x14ac:dyDescent="0.2">
      <c r="A889" s="2">
        <v>12</v>
      </c>
      <c r="B889" s="2" t="s">
        <v>39</v>
      </c>
      <c r="C889" s="2" t="s">
        <v>20</v>
      </c>
      <c r="D889" s="2">
        <v>13642</v>
      </c>
      <c r="E889" s="2">
        <v>357</v>
      </c>
    </row>
    <row r="890" spans="1:5" x14ac:dyDescent="0.2">
      <c r="A890" s="2">
        <v>13</v>
      </c>
      <c r="B890" s="2" t="s">
        <v>39</v>
      </c>
      <c r="C890" s="2" t="s">
        <v>17</v>
      </c>
      <c r="D890" s="2">
        <v>13346</v>
      </c>
      <c r="E890" s="2">
        <v>119.1</v>
      </c>
    </row>
    <row r="891" spans="1:5" x14ac:dyDescent="0.2">
      <c r="A891" s="2">
        <v>13</v>
      </c>
      <c r="B891" s="2" t="s">
        <v>39</v>
      </c>
      <c r="C891" s="2" t="s">
        <v>18</v>
      </c>
      <c r="D891" s="2">
        <v>13335</v>
      </c>
      <c r="E891" s="2">
        <v>123.27</v>
      </c>
    </row>
    <row r="892" spans="1:5" x14ac:dyDescent="0.2">
      <c r="A892" s="2">
        <v>13</v>
      </c>
      <c r="B892" s="2" t="s">
        <v>39</v>
      </c>
      <c r="C892" s="2" t="s">
        <v>19</v>
      </c>
      <c r="D892" s="2">
        <v>13309</v>
      </c>
      <c r="E892" s="2">
        <v>185.79</v>
      </c>
    </row>
    <row r="893" spans="1:5" x14ac:dyDescent="0.2">
      <c r="A893" s="2">
        <v>13</v>
      </c>
      <c r="B893" s="2" t="s">
        <v>39</v>
      </c>
      <c r="C893" s="2" t="s">
        <v>20</v>
      </c>
      <c r="D893" s="2">
        <v>13245</v>
      </c>
      <c r="E893" s="2">
        <v>435.48</v>
      </c>
    </row>
    <row r="894" spans="1:5" x14ac:dyDescent="0.2">
      <c r="A894" s="2">
        <v>14</v>
      </c>
      <c r="B894" s="2" t="s">
        <v>39</v>
      </c>
      <c r="C894" s="2" t="s">
        <v>17</v>
      </c>
      <c r="D894" s="2">
        <v>14148</v>
      </c>
      <c r="E894" s="2">
        <v>169.19</v>
      </c>
    </row>
    <row r="895" spans="1:5" x14ac:dyDescent="0.2">
      <c r="A895" s="2">
        <v>14</v>
      </c>
      <c r="B895" s="2" t="s">
        <v>39</v>
      </c>
      <c r="C895" s="2" t="s">
        <v>18</v>
      </c>
      <c r="D895" s="2">
        <v>14148</v>
      </c>
      <c r="E895" s="2">
        <v>196.17</v>
      </c>
    </row>
    <row r="896" spans="1:5" x14ac:dyDescent="0.2">
      <c r="A896" s="2">
        <v>14</v>
      </c>
      <c r="B896" s="2" t="s">
        <v>39</v>
      </c>
      <c r="C896" s="2" t="s">
        <v>19</v>
      </c>
      <c r="D896" s="2">
        <v>14111</v>
      </c>
      <c r="E896" s="2">
        <v>208.5</v>
      </c>
    </row>
    <row r="897" spans="1:5" x14ac:dyDescent="0.2">
      <c r="A897" s="2">
        <v>14</v>
      </c>
      <c r="B897" s="2" t="s">
        <v>39</v>
      </c>
      <c r="C897" s="2" t="s">
        <v>20</v>
      </c>
      <c r="D897" s="2">
        <v>14161</v>
      </c>
      <c r="E897" s="2">
        <v>361.41</v>
      </c>
    </row>
    <row r="898" spans="1:5" x14ac:dyDescent="0.2">
      <c r="A898" s="2">
        <v>15</v>
      </c>
      <c r="B898" s="2" t="s">
        <v>39</v>
      </c>
      <c r="C898" s="2" t="s">
        <v>17</v>
      </c>
      <c r="D898" s="2">
        <v>13815</v>
      </c>
      <c r="E898" s="2">
        <v>138.78</v>
      </c>
    </row>
    <row r="899" spans="1:5" x14ac:dyDescent="0.2">
      <c r="A899" s="2">
        <v>15</v>
      </c>
      <c r="B899" s="2" t="s">
        <v>39</v>
      </c>
      <c r="C899" s="2" t="s">
        <v>18</v>
      </c>
      <c r="D899" s="2">
        <v>13815</v>
      </c>
      <c r="E899" s="2">
        <v>59.7</v>
      </c>
    </row>
    <row r="900" spans="1:5" x14ac:dyDescent="0.2">
      <c r="A900" s="2">
        <v>15</v>
      </c>
      <c r="B900" s="2" t="s">
        <v>39</v>
      </c>
      <c r="C900" s="2" t="s">
        <v>19</v>
      </c>
      <c r="D900" s="2">
        <v>13815</v>
      </c>
      <c r="E900" s="2">
        <v>137.33000000000001</v>
      </c>
    </row>
    <row r="901" spans="1:5" x14ac:dyDescent="0.2">
      <c r="A901" s="2">
        <v>15</v>
      </c>
      <c r="B901" s="2" t="s">
        <v>39</v>
      </c>
      <c r="C901" s="2" t="s">
        <v>20</v>
      </c>
      <c r="D901" s="2">
        <v>13689</v>
      </c>
      <c r="E901" s="2">
        <v>239.02</v>
      </c>
    </row>
    <row r="902" spans="1:5" x14ac:dyDescent="0.2">
      <c r="A902" s="2">
        <v>16</v>
      </c>
      <c r="B902" s="2" t="s">
        <v>39</v>
      </c>
      <c r="C902" s="2" t="s">
        <v>17</v>
      </c>
      <c r="D902" s="2">
        <v>13478</v>
      </c>
      <c r="E902" s="2">
        <v>117.58</v>
      </c>
    </row>
    <row r="903" spans="1:5" x14ac:dyDescent="0.2">
      <c r="A903" s="2">
        <v>16</v>
      </c>
      <c r="B903" s="2" t="s">
        <v>39</v>
      </c>
      <c r="C903" s="2" t="s">
        <v>18</v>
      </c>
      <c r="D903" s="2">
        <v>13444</v>
      </c>
      <c r="E903" s="2">
        <v>116.5</v>
      </c>
    </row>
    <row r="904" spans="1:5" x14ac:dyDescent="0.2">
      <c r="A904" s="2">
        <v>16</v>
      </c>
      <c r="B904" s="2" t="s">
        <v>39</v>
      </c>
      <c r="C904" s="2" t="s">
        <v>19</v>
      </c>
      <c r="D904" s="2">
        <v>13404</v>
      </c>
      <c r="E904" s="2">
        <v>177.76</v>
      </c>
    </row>
    <row r="905" spans="1:5" x14ac:dyDescent="0.2">
      <c r="A905" s="2">
        <v>16</v>
      </c>
      <c r="B905" s="2" t="s">
        <v>39</v>
      </c>
      <c r="C905" s="2" t="s">
        <v>20</v>
      </c>
      <c r="D905" s="2">
        <v>13378</v>
      </c>
      <c r="E905" s="2">
        <v>176.36</v>
      </c>
    </row>
    <row r="906" spans="1:5" x14ac:dyDescent="0.2">
      <c r="A906" s="2">
        <v>17</v>
      </c>
      <c r="B906" s="2" t="s">
        <v>39</v>
      </c>
      <c r="C906" s="2" t="s">
        <v>17</v>
      </c>
      <c r="D906" s="2">
        <v>13487</v>
      </c>
      <c r="E906" s="2">
        <v>118.16</v>
      </c>
    </row>
    <row r="907" spans="1:5" x14ac:dyDescent="0.2">
      <c r="A907" s="2">
        <v>17</v>
      </c>
      <c r="B907" s="2" t="s">
        <v>39</v>
      </c>
      <c r="C907" s="2" t="s">
        <v>18</v>
      </c>
      <c r="D907" s="2">
        <v>13396</v>
      </c>
      <c r="E907" s="2">
        <v>125.66</v>
      </c>
    </row>
    <row r="908" spans="1:5" x14ac:dyDescent="0.2">
      <c r="A908" s="2">
        <v>17</v>
      </c>
      <c r="B908" s="2" t="s">
        <v>39</v>
      </c>
      <c r="C908" s="2" t="s">
        <v>19</v>
      </c>
      <c r="D908" s="2">
        <v>13351</v>
      </c>
      <c r="E908" s="2">
        <v>235.92</v>
      </c>
    </row>
    <row r="909" spans="1:5" x14ac:dyDescent="0.2">
      <c r="A909" s="2">
        <v>17</v>
      </c>
      <c r="B909" s="2" t="s">
        <v>39</v>
      </c>
      <c r="C909" s="2" t="s">
        <v>20</v>
      </c>
      <c r="D909" s="2">
        <v>13274</v>
      </c>
      <c r="E909" s="2">
        <v>154</v>
      </c>
    </row>
    <row r="910" spans="1:5" x14ac:dyDescent="0.2">
      <c r="A910" s="2">
        <v>18</v>
      </c>
      <c r="B910" s="2" t="s">
        <v>39</v>
      </c>
      <c r="C910" s="2" t="s">
        <v>17</v>
      </c>
      <c r="D910" s="2">
        <v>13917</v>
      </c>
      <c r="E910" s="2">
        <v>144.65</v>
      </c>
    </row>
    <row r="911" spans="1:5" x14ac:dyDescent="0.2">
      <c r="A911" s="2">
        <v>18</v>
      </c>
      <c r="B911" s="2" t="s">
        <v>39</v>
      </c>
      <c r="C911" s="2" t="s">
        <v>18</v>
      </c>
      <c r="D911" s="2">
        <v>13836</v>
      </c>
      <c r="E911" s="2">
        <v>145.31</v>
      </c>
    </row>
    <row r="912" spans="1:5" x14ac:dyDescent="0.2">
      <c r="A912" s="2">
        <v>18</v>
      </c>
      <c r="B912" s="2" t="s">
        <v>39</v>
      </c>
      <c r="C912" s="2" t="s">
        <v>19</v>
      </c>
      <c r="D912" s="2">
        <v>13917</v>
      </c>
      <c r="E912" s="2">
        <v>224.79</v>
      </c>
    </row>
    <row r="913" spans="1:5" x14ac:dyDescent="0.2">
      <c r="A913" s="2">
        <v>18</v>
      </c>
      <c r="B913" s="2" t="s">
        <v>39</v>
      </c>
      <c r="C913" s="2" t="s">
        <v>20</v>
      </c>
      <c r="D913" s="2">
        <v>13942</v>
      </c>
      <c r="E913" s="2">
        <v>264.82</v>
      </c>
    </row>
    <row r="914" spans="1:5" x14ac:dyDescent="0.2">
      <c r="A914" s="2">
        <v>19</v>
      </c>
      <c r="B914" s="2" t="s">
        <v>39</v>
      </c>
      <c r="C914" s="2" t="s">
        <v>17</v>
      </c>
      <c r="D914" s="2">
        <v>14282</v>
      </c>
      <c r="E914" s="2">
        <v>164.17</v>
      </c>
    </row>
    <row r="915" spans="1:5" x14ac:dyDescent="0.2">
      <c r="A915" s="2">
        <v>19</v>
      </c>
      <c r="B915" s="2" t="s">
        <v>39</v>
      </c>
      <c r="C915" s="2" t="s">
        <v>18</v>
      </c>
      <c r="D915" s="2">
        <v>14251</v>
      </c>
      <c r="E915" s="2">
        <v>172.52</v>
      </c>
    </row>
    <row r="916" spans="1:5" x14ac:dyDescent="0.2">
      <c r="A916" s="2">
        <v>19</v>
      </c>
      <c r="B916" s="2" t="s">
        <v>39</v>
      </c>
      <c r="C916" s="2" t="s">
        <v>19</v>
      </c>
      <c r="D916" s="2">
        <v>14257</v>
      </c>
      <c r="E916" s="2">
        <v>300.48</v>
      </c>
    </row>
    <row r="917" spans="1:5" x14ac:dyDescent="0.2">
      <c r="A917" s="2">
        <v>19</v>
      </c>
      <c r="B917" s="2" t="s">
        <v>39</v>
      </c>
      <c r="C917" s="2" t="s">
        <v>20</v>
      </c>
      <c r="D917" s="2">
        <v>14180</v>
      </c>
      <c r="E917" s="2">
        <v>413.41</v>
      </c>
    </row>
    <row r="918" spans="1:5" x14ac:dyDescent="0.2">
      <c r="A918" s="2">
        <v>20</v>
      </c>
      <c r="B918" s="2" t="s">
        <v>39</v>
      </c>
      <c r="C918" s="2" t="s">
        <v>17</v>
      </c>
      <c r="D918" s="2">
        <v>14302</v>
      </c>
      <c r="E918" s="2">
        <v>179.14</v>
      </c>
    </row>
    <row r="919" spans="1:5" x14ac:dyDescent="0.2">
      <c r="A919" s="2">
        <v>20</v>
      </c>
      <c r="B919" s="2" t="s">
        <v>39</v>
      </c>
      <c r="C919" s="2" t="s">
        <v>18</v>
      </c>
      <c r="D919" s="2">
        <v>14316</v>
      </c>
      <c r="E919" s="2">
        <v>273.98</v>
      </c>
    </row>
    <row r="920" spans="1:5" x14ac:dyDescent="0.2">
      <c r="A920" s="2">
        <v>20</v>
      </c>
      <c r="B920" s="2" t="s">
        <v>39</v>
      </c>
      <c r="C920" s="2" t="s">
        <v>19</v>
      </c>
      <c r="D920" s="2">
        <v>14278</v>
      </c>
      <c r="E920" s="2">
        <v>343.36</v>
      </c>
    </row>
    <row r="921" spans="1:5" x14ac:dyDescent="0.2">
      <c r="A921" s="2">
        <v>20</v>
      </c>
      <c r="B921" s="2" t="s">
        <v>39</v>
      </c>
      <c r="C921" s="2" t="s">
        <v>20</v>
      </c>
      <c r="D921" s="2">
        <v>14315</v>
      </c>
      <c r="E921" s="2">
        <v>294.38</v>
      </c>
    </row>
    <row r="922" spans="1:5" x14ac:dyDescent="0.2">
      <c r="A922" s="2">
        <v>21</v>
      </c>
      <c r="B922" s="2" t="s">
        <v>39</v>
      </c>
      <c r="C922" s="2" t="s">
        <v>17</v>
      </c>
      <c r="D922" s="2">
        <v>13726</v>
      </c>
      <c r="E922" s="2">
        <v>142.94</v>
      </c>
    </row>
    <row r="923" spans="1:5" x14ac:dyDescent="0.2">
      <c r="A923" s="2">
        <v>21</v>
      </c>
      <c r="B923" s="2" t="s">
        <v>39</v>
      </c>
      <c r="C923" s="2" t="s">
        <v>18</v>
      </c>
      <c r="D923" s="2">
        <v>13665</v>
      </c>
      <c r="E923" s="2">
        <v>144.87</v>
      </c>
    </row>
    <row r="924" spans="1:5" x14ac:dyDescent="0.2">
      <c r="A924" s="2">
        <v>21</v>
      </c>
      <c r="B924" s="2" t="s">
        <v>39</v>
      </c>
      <c r="C924" s="2" t="s">
        <v>19</v>
      </c>
      <c r="D924" s="2">
        <v>13564</v>
      </c>
      <c r="E924" s="2">
        <v>314.64</v>
      </c>
    </row>
    <row r="925" spans="1:5" x14ac:dyDescent="0.2">
      <c r="A925" s="2">
        <v>21</v>
      </c>
      <c r="B925" s="2" t="s">
        <v>39</v>
      </c>
      <c r="C925" s="2" t="s">
        <v>20</v>
      </c>
      <c r="D925" s="2">
        <v>13608</v>
      </c>
      <c r="E925" s="2">
        <v>441.13</v>
      </c>
    </row>
    <row r="926" spans="1:5" x14ac:dyDescent="0.2">
      <c r="A926" s="2">
        <v>22</v>
      </c>
      <c r="B926" s="2" t="s">
        <v>39</v>
      </c>
      <c r="C926" s="2" t="s">
        <v>17</v>
      </c>
      <c r="D926" s="2">
        <v>14127</v>
      </c>
      <c r="E926" s="2">
        <v>144.24</v>
      </c>
    </row>
    <row r="927" spans="1:5" x14ac:dyDescent="0.2">
      <c r="A927" s="2">
        <v>22</v>
      </c>
      <c r="B927" s="2" t="s">
        <v>39</v>
      </c>
      <c r="C927" s="2" t="s">
        <v>18</v>
      </c>
      <c r="D927" s="2">
        <v>14130</v>
      </c>
      <c r="E927" s="2">
        <v>64.239999999999995</v>
      </c>
    </row>
    <row r="928" spans="1:5" x14ac:dyDescent="0.2">
      <c r="A928" s="2">
        <v>22</v>
      </c>
      <c r="B928" s="2" t="s">
        <v>39</v>
      </c>
      <c r="C928" s="2" t="s">
        <v>19</v>
      </c>
      <c r="D928" s="2">
        <v>14127</v>
      </c>
      <c r="E928" s="2">
        <v>140.96</v>
      </c>
    </row>
    <row r="929" spans="1:5" x14ac:dyDescent="0.2">
      <c r="A929" s="2">
        <v>22</v>
      </c>
      <c r="B929" s="2" t="s">
        <v>39</v>
      </c>
      <c r="C929" s="2" t="s">
        <v>20</v>
      </c>
      <c r="D929" s="2">
        <v>14173</v>
      </c>
      <c r="E929" s="2">
        <v>314.44</v>
      </c>
    </row>
    <row r="930" spans="1:5" x14ac:dyDescent="0.2">
      <c r="A930" s="2">
        <v>23</v>
      </c>
      <c r="B930" s="2" t="s">
        <v>39</v>
      </c>
      <c r="C930" s="2" t="s">
        <v>17</v>
      </c>
      <c r="D930" s="2">
        <v>13509</v>
      </c>
      <c r="E930" s="2">
        <v>142.33000000000001</v>
      </c>
    </row>
    <row r="931" spans="1:5" x14ac:dyDescent="0.2">
      <c r="A931" s="2">
        <v>23</v>
      </c>
      <c r="B931" s="2" t="s">
        <v>39</v>
      </c>
      <c r="C931" s="2" t="s">
        <v>18</v>
      </c>
      <c r="D931" s="2">
        <v>13509</v>
      </c>
      <c r="E931" s="2">
        <v>209.38</v>
      </c>
    </row>
    <row r="932" spans="1:5" x14ac:dyDescent="0.2">
      <c r="A932" s="2">
        <v>23</v>
      </c>
      <c r="B932" s="2" t="s">
        <v>39</v>
      </c>
      <c r="C932" s="2" t="s">
        <v>19</v>
      </c>
      <c r="D932" s="2">
        <v>13447</v>
      </c>
      <c r="E932" s="2">
        <v>267.60000000000002</v>
      </c>
    </row>
    <row r="933" spans="1:5" x14ac:dyDescent="0.2">
      <c r="A933" s="2">
        <v>23</v>
      </c>
      <c r="B933" s="2" t="s">
        <v>39</v>
      </c>
      <c r="C933" s="2" t="s">
        <v>20</v>
      </c>
      <c r="D933" s="2">
        <v>13500</v>
      </c>
      <c r="E933" s="2">
        <v>308.08999999999997</v>
      </c>
    </row>
    <row r="934" spans="1:5" x14ac:dyDescent="0.2">
      <c r="A934" s="2">
        <v>24</v>
      </c>
      <c r="B934" s="2" t="s">
        <v>39</v>
      </c>
      <c r="C934" s="2" t="s">
        <v>17</v>
      </c>
      <c r="D934" s="2">
        <v>14283</v>
      </c>
      <c r="E934" s="2">
        <v>148.79</v>
      </c>
    </row>
    <row r="935" spans="1:5" x14ac:dyDescent="0.2">
      <c r="A935" s="2">
        <v>24</v>
      </c>
      <c r="B935" s="2" t="s">
        <v>39</v>
      </c>
      <c r="C935" s="2" t="s">
        <v>18</v>
      </c>
      <c r="D935" s="2">
        <v>14277</v>
      </c>
      <c r="E935" s="2">
        <v>67.55</v>
      </c>
    </row>
    <row r="936" spans="1:5" x14ac:dyDescent="0.2">
      <c r="A936" s="2">
        <v>24</v>
      </c>
      <c r="B936" s="2" t="s">
        <v>39</v>
      </c>
      <c r="C936" s="2" t="s">
        <v>19</v>
      </c>
      <c r="D936" s="2">
        <v>14283</v>
      </c>
      <c r="E936" s="2">
        <v>150.55000000000001</v>
      </c>
    </row>
    <row r="937" spans="1:5" x14ac:dyDescent="0.2">
      <c r="A937" s="2">
        <v>24</v>
      </c>
      <c r="B937" s="2" t="s">
        <v>39</v>
      </c>
      <c r="C937" s="2" t="s">
        <v>20</v>
      </c>
      <c r="D937" s="2">
        <v>14083</v>
      </c>
      <c r="E937" s="2">
        <v>526.91</v>
      </c>
    </row>
    <row r="938" spans="1:5" x14ac:dyDescent="0.2">
      <c r="A938" s="2">
        <v>25</v>
      </c>
      <c r="B938" s="2" t="s">
        <v>39</v>
      </c>
      <c r="C938" s="2" t="s">
        <v>17</v>
      </c>
      <c r="D938" s="2">
        <v>14426</v>
      </c>
      <c r="E938" s="2">
        <v>186.44</v>
      </c>
    </row>
    <row r="939" spans="1:5" x14ac:dyDescent="0.2">
      <c r="A939" s="2">
        <v>25</v>
      </c>
      <c r="B939" s="2" t="s">
        <v>39</v>
      </c>
      <c r="C939" s="2" t="s">
        <v>18</v>
      </c>
      <c r="D939" s="2">
        <v>14426</v>
      </c>
      <c r="E939" s="2">
        <v>180.31</v>
      </c>
    </row>
    <row r="940" spans="1:5" x14ac:dyDescent="0.2">
      <c r="A940" s="2">
        <v>25</v>
      </c>
      <c r="B940" s="2" t="s">
        <v>39</v>
      </c>
      <c r="C940" s="2" t="s">
        <v>19</v>
      </c>
      <c r="D940" s="2">
        <v>14440</v>
      </c>
      <c r="E940" s="2">
        <v>478.17</v>
      </c>
    </row>
    <row r="941" spans="1:5" x14ac:dyDescent="0.2">
      <c r="A941" s="2">
        <v>25</v>
      </c>
      <c r="B941" s="2" t="s">
        <v>39</v>
      </c>
      <c r="C941" s="2" t="s">
        <v>20</v>
      </c>
      <c r="D941" s="2">
        <v>14362</v>
      </c>
      <c r="E941" s="2">
        <v>230.75</v>
      </c>
    </row>
    <row r="942" spans="1:5" x14ac:dyDescent="0.2">
      <c r="A942" s="2">
        <v>26</v>
      </c>
      <c r="B942" s="2" t="s">
        <v>39</v>
      </c>
      <c r="C942" s="2" t="s">
        <v>17</v>
      </c>
      <c r="D942" s="2">
        <v>14327</v>
      </c>
      <c r="E942" s="2">
        <v>167.62</v>
      </c>
    </row>
    <row r="943" spans="1:5" x14ac:dyDescent="0.2">
      <c r="A943" s="2">
        <v>26</v>
      </c>
      <c r="B943" s="2" t="s">
        <v>39</v>
      </c>
      <c r="C943" s="2" t="s">
        <v>18</v>
      </c>
      <c r="D943" s="2">
        <v>14305</v>
      </c>
      <c r="E943" s="2">
        <v>168.89</v>
      </c>
    </row>
    <row r="944" spans="1:5" x14ac:dyDescent="0.2">
      <c r="A944" s="2">
        <v>26</v>
      </c>
      <c r="B944" s="2" t="s">
        <v>39</v>
      </c>
      <c r="C944" s="2" t="s">
        <v>19</v>
      </c>
      <c r="D944" s="2">
        <v>14327</v>
      </c>
      <c r="E944" s="2">
        <v>264.41000000000003</v>
      </c>
    </row>
    <row r="945" spans="1:5" x14ac:dyDescent="0.2">
      <c r="A945" s="2">
        <v>26</v>
      </c>
      <c r="B945" s="2" t="s">
        <v>39</v>
      </c>
      <c r="C945" s="2" t="s">
        <v>20</v>
      </c>
      <c r="D945" s="2">
        <v>14187</v>
      </c>
      <c r="E945" s="2">
        <v>273.23</v>
      </c>
    </row>
    <row r="946" spans="1:5" x14ac:dyDescent="0.2">
      <c r="A946" s="2">
        <v>27</v>
      </c>
      <c r="B946" s="2" t="s">
        <v>39</v>
      </c>
      <c r="C946" s="2" t="s">
        <v>17</v>
      </c>
      <c r="D946" s="2">
        <v>13405</v>
      </c>
      <c r="E946" s="2">
        <v>122.24</v>
      </c>
    </row>
    <row r="947" spans="1:5" x14ac:dyDescent="0.2">
      <c r="A947" s="2">
        <v>27</v>
      </c>
      <c r="B947" s="2" t="s">
        <v>39</v>
      </c>
      <c r="C947" s="2" t="s">
        <v>18</v>
      </c>
      <c r="D947" s="2">
        <v>13405</v>
      </c>
      <c r="E947" s="2">
        <v>54.23</v>
      </c>
    </row>
    <row r="948" spans="1:5" x14ac:dyDescent="0.2">
      <c r="A948" s="2">
        <v>27</v>
      </c>
      <c r="B948" s="2" t="s">
        <v>39</v>
      </c>
      <c r="C948" s="2" t="s">
        <v>19</v>
      </c>
      <c r="D948" s="2">
        <v>13405</v>
      </c>
      <c r="E948" s="2">
        <v>124.21</v>
      </c>
    </row>
    <row r="949" spans="1:5" x14ac:dyDescent="0.2">
      <c r="A949" s="2">
        <v>27</v>
      </c>
      <c r="B949" s="2" t="s">
        <v>39</v>
      </c>
      <c r="C949" s="2" t="s">
        <v>20</v>
      </c>
      <c r="D949" s="2">
        <v>13288</v>
      </c>
      <c r="E949" s="2">
        <v>252.65</v>
      </c>
    </row>
    <row r="950" spans="1:5" x14ac:dyDescent="0.2">
      <c r="A950" s="2">
        <v>28</v>
      </c>
      <c r="B950" s="2" t="s">
        <v>39</v>
      </c>
      <c r="C950" s="2" t="s">
        <v>17</v>
      </c>
      <c r="D950" s="2">
        <v>13904</v>
      </c>
      <c r="E950" s="2">
        <v>144.69</v>
      </c>
    </row>
    <row r="951" spans="1:5" x14ac:dyDescent="0.2">
      <c r="A951" s="2">
        <v>28</v>
      </c>
      <c r="B951" s="2" t="s">
        <v>39</v>
      </c>
      <c r="C951" s="2" t="s">
        <v>18</v>
      </c>
      <c r="D951" s="2">
        <v>13841</v>
      </c>
      <c r="E951" s="2">
        <v>214.21</v>
      </c>
    </row>
    <row r="952" spans="1:5" x14ac:dyDescent="0.2">
      <c r="A952" s="2">
        <v>28</v>
      </c>
      <c r="B952" s="2" t="s">
        <v>39</v>
      </c>
      <c r="C952" s="2" t="s">
        <v>19</v>
      </c>
      <c r="D952" s="2">
        <v>13815</v>
      </c>
      <c r="E952" s="2">
        <v>331.34</v>
      </c>
    </row>
    <row r="953" spans="1:5" x14ac:dyDescent="0.2">
      <c r="A953" s="2">
        <v>28</v>
      </c>
      <c r="B953" s="2" t="s">
        <v>39</v>
      </c>
      <c r="C953" s="2" t="s">
        <v>20</v>
      </c>
      <c r="D953" s="2">
        <v>13916</v>
      </c>
      <c r="E953" s="2">
        <v>258.49</v>
      </c>
    </row>
    <row r="954" spans="1:5" x14ac:dyDescent="0.2">
      <c r="A954" s="2">
        <v>29</v>
      </c>
      <c r="B954" s="2" t="s">
        <v>39</v>
      </c>
      <c r="C954" s="2" t="s">
        <v>17</v>
      </c>
      <c r="D954" s="2">
        <v>13638</v>
      </c>
      <c r="E954" s="2">
        <v>145.22999999999999</v>
      </c>
    </row>
    <row r="955" spans="1:5" x14ac:dyDescent="0.2">
      <c r="A955" s="2">
        <v>29</v>
      </c>
      <c r="B955" s="2" t="s">
        <v>39</v>
      </c>
      <c r="C955" s="2" t="s">
        <v>18</v>
      </c>
      <c r="D955" s="2">
        <v>13638</v>
      </c>
      <c r="E955" s="2">
        <v>204.36</v>
      </c>
    </row>
    <row r="956" spans="1:5" x14ac:dyDescent="0.2">
      <c r="A956" s="2">
        <v>29</v>
      </c>
      <c r="B956" s="2" t="s">
        <v>39</v>
      </c>
      <c r="C956" s="2" t="s">
        <v>19</v>
      </c>
      <c r="D956" s="2">
        <v>13602</v>
      </c>
      <c r="E956" s="2">
        <v>729.72</v>
      </c>
    </row>
    <row r="957" spans="1:5" x14ac:dyDescent="0.2">
      <c r="A957" s="2">
        <v>29</v>
      </c>
      <c r="B957" s="2" t="s">
        <v>39</v>
      </c>
      <c r="C957" s="2" t="s">
        <v>20</v>
      </c>
      <c r="D957" s="2">
        <v>13676</v>
      </c>
      <c r="E957" s="2">
        <v>224.17</v>
      </c>
    </row>
    <row r="958" spans="1:5" x14ac:dyDescent="0.2">
      <c r="A958" s="2">
        <v>30</v>
      </c>
      <c r="B958" s="2" t="s">
        <v>39</v>
      </c>
      <c r="C958" s="2" t="s">
        <v>17</v>
      </c>
      <c r="D958" s="2">
        <v>13705</v>
      </c>
      <c r="E958" s="2">
        <v>129.03</v>
      </c>
    </row>
    <row r="959" spans="1:5" x14ac:dyDescent="0.2">
      <c r="A959" s="2">
        <v>30</v>
      </c>
      <c r="B959" s="2" t="s">
        <v>39</v>
      </c>
      <c r="C959" s="2" t="s">
        <v>18</v>
      </c>
      <c r="D959" s="2">
        <v>13729</v>
      </c>
      <c r="E959" s="2">
        <v>125.85</v>
      </c>
    </row>
    <row r="960" spans="1:5" x14ac:dyDescent="0.2">
      <c r="A960" s="2">
        <v>30</v>
      </c>
      <c r="B960" s="2" t="s">
        <v>39</v>
      </c>
      <c r="C960" s="2" t="s">
        <v>19</v>
      </c>
      <c r="D960" s="2">
        <v>13691</v>
      </c>
      <c r="E960" s="2">
        <v>266.51</v>
      </c>
    </row>
    <row r="961" spans="1:5" x14ac:dyDescent="0.2">
      <c r="A961" s="2">
        <v>30</v>
      </c>
      <c r="B961" s="2" t="s">
        <v>39</v>
      </c>
      <c r="C961" s="2" t="s">
        <v>20</v>
      </c>
      <c r="D961" s="2">
        <v>13668</v>
      </c>
      <c r="E961" s="2">
        <v>239.79</v>
      </c>
    </row>
    <row r="962" spans="1:5" x14ac:dyDescent="0.2">
      <c r="A962" s="2">
        <v>31</v>
      </c>
      <c r="B962" s="2" t="s">
        <v>39</v>
      </c>
      <c r="C962" s="2" t="s">
        <v>17</v>
      </c>
      <c r="D962" s="2">
        <v>13893</v>
      </c>
      <c r="E962" s="2">
        <v>137.04</v>
      </c>
    </row>
    <row r="963" spans="1:5" x14ac:dyDescent="0.2">
      <c r="A963" s="2">
        <v>31</v>
      </c>
      <c r="B963" s="2" t="s">
        <v>39</v>
      </c>
      <c r="C963" s="2" t="s">
        <v>18</v>
      </c>
      <c r="D963" s="2">
        <v>13880</v>
      </c>
      <c r="E963" s="2">
        <v>212.82</v>
      </c>
    </row>
    <row r="964" spans="1:5" x14ac:dyDescent="0.2">
      <c r="A964" s="2">
        <v>31</v>
      </c>
      <c r="B964" s="2" t="s">
        <v>39</v>
      </c>
      <c r="C964" s="2" t="s">
        <v>19</v>
      </c>
      <c r="D964" s="2">
        <v>13838</v>
      </c>
      <c r="E964" s="2">
        <v>299.02999999999997</v>
      </c>
    </row>
    <row r="965" spans="1:5" x14ac:dyDescent="0.2">
      <c r="A965" s="2">
        <v>31</v>
      </c>
      <c r="B965" s="2" t="s">
        <v>39</v>
      </c>
      <c r="C965" s="2" t="s">
        <v>20</v>
      </c>
      <c r="D965" s="2">
        <v>13759</v>
      </c>
      <c r="E965" s="2">
        <v>269.26</v>
      </c>
    </row>
    <row r="966" spans="1:5" x14ac:dyDescent="0.2">
      <c r="A966" s="2">
        <v>32</v>
      </c>
      <c r="B966" s="2" t="s">
        <v>39</v>
      </c>
      <c r="C966" s="2" t="s">
        <v>17</v>
      </c>
      <c r="D966" s="2">
        <v>13839</v>
      </c>
      <c r="E966" s="2">
        <v>153.33000000000001</v>
      </c>
    </row>
    <row r="967" spans="1:5" x14ac:dyDescent="0.2">
      <c r="A967" s="2">
        <v>32</v>
      </c>
      <c r="B967" s="2" t="s">
        <v>39</v>
      </c>
      <c r="C967" s="2" t="s">
        <v>18</v>
      </c>
      <c r="D967" s="2">
        <v>14018</v>
      </c>
      <c r="E967" s="2">
        <v>157.9</v>
      </c>
    </row>
    <row r="968" spans="1:5" x14ac:dyDescent="0.2">
      <c r="A968" s="2">
        <v>32</v>
      </c>
      <c r="B968" s="2" t="s">
        <v>39</v>
      </c>
      <c r="C968" s="2" t="s">
        <v>19</v>
      </c>
      <c r="D968" s="2">
        <v>13907</v>
      </c>
      <c r="E968" s="2">
        <v>255.62</v>
      </c>
    </row>
    <row r="969" spans="1:5" x14ac:dyDescent="0.2">
      <c r="A969" s="2">
        <v>32</v>
      </c>
      <c r="B969" s="2" t="s">
        <v>39</v>
      </c>
      <c r="C969" s="2" t="s">
        <v>20</v>
      </c>
      <c r="D969" s="2">
        <v>13904</v>
      </c>
      <c r="E969" s="2">
        <v>500.91</v>
      </c>
    </row>
    <row r="970" spans="1:5" x14ac:dyDescent="0.2">
      <c r="A970" s="2">
        <v>33</v>
      </c>
      <c r="B970" s="2" t="s">
        <v>39</v>
      </c>
      <c r="C970" s="2" t="s">
        <v>17</v>
      </c>
      <c r="D970" s="2">
        <v>13802</v>
      </c>
      <c r="E970" s="2">
        <v>225.97</v>
      </c>
    </row>
    <row r="971" spans="1:5" x14ac:dyDescent="0.2">
      <c r="A971" s="2">
        <v>33</v>
      </c>
      <c r="B971" s="2" t="s">
        <v>39</v>
      </c>
      <c r="C971" s="2" t="s">
        <v>18</v>
      </c>
      <c r="D971" s="2">
        <v>14008</v>
      </c>
      <c r="E971" s="2">
        <v>288.19</v>
      </c>
    </row>
    <row r="972" spans="1:5" x14ac:dyDescent="0.2">
      <c r="A972" s="2">
        <v>33</v>
      </c>
      <c r="B972" s="2" t="s">
        <v>39</v>
      </c>
      <c r="C972" s="2" t="s">
        <v>19</v>
      </c>
      <c r="D972" s="2">
        <v>13802</v>
      </c>
      <c r="E972" s="2">
        <v>353.06</v>
      </c>
    </row>
    <row r="973" spans="1:5" x14ac:dyDescent="0.2">
      <c r="A973" s="2">
        <v>33</v>
      </c>
      <c r="B973" s="2" t="s">
        <v>39</v>
      </c>
      <c r="C973" s="2" t="s">
        <v>20</v>
      </c>
      <c r="D973" s="2">
        <v>13914</v>
      </c>
      <c r="E973" s="2">
        <v>337.72</v>
      </c>
    </row>
    <row r="974" spans="1:5" x14ac:dyDescent="0.2">
      <c r="A974" s="2">
        <v>34</v>
      </c>
      <c r="B974" s="2" t="s">
        <v>39</v>
      </c>
      <c r="C974" s="2" t="s">
        <v>17</v>
      </c>
      <c r="D974" s="2">
        <v>14408</v>
      </c>
      <c r="E974" s="2">
        <v>235.45</v>
      </c>
    </row>
    <row r="975" spans="1:5" x14ac:dyDescent="0.2">
      <c r="A975" s="2">
        <v>34</v>
      </c>
      <c r="B975" s="2" t="s">
        <v>39</v>
      </c>
      <c r="C975" s="2" t="s">
        <v>18</v>
      </c>
      <c r="D975" s="2">
        <v>14439</v>
      </c>
      <c r="E975" s="2">
        <v>217.19</v>
      </c>
    </row>
    <row r="976" spans="1:5" x14ac:dyDescent="0.2">
      <c r="A976" s="2">
        <v>34</v>
      </c>
      <c r="B976" s="2" t="s">
        <v>39</v>
      </c>
      <c r="C976" s="2" t="s">
        <v>19</v>
      </c>
      <c r="D976" s="2">
        <v>14518</v>
      </c>
      <c r="E976" s="2">
        <v>545.91999999999996</v>
      </c>
    </row>
    <row r="977" spans="1:5" x14ac:dyDescent="0.2">
      <c r="A977" s="2">
        <v>34</v>
      </c>
      <c r="B977" s="2" t="s">
        <v>39</v>
      </c>
      <c r="C977" s="2" t="s">
        <v>20</v>
      </c>
      <c r="D977" s="2">
        <v>14554</v>
      </c>
      <c r="E977" s="2">
        <v>418.44</v>
      </c>
    </row>
    <row r="978" spans="1:5" x14ac:dyDescent="0.2">
      <c r="A978" s="2">
        <v>35</v>
      </c>
      <c r="B978" s="2" t="s">
        <v>39</v>
      </c>
      <c r="C978" s="2" t="s">
        <v>17</v>
      </c>
      <c r="D978" s="2">
        <v>12809</v>
      </c>
      <c r="E978" s="2">
        <v>202.38</v>
      </c>
    </row>
    <row r="979" spans="1:5" x14ac:dyDescent="0.2">
      <c r="A979" s="2">
        <v>35</v>
      </c>
      <c r="B979" s="2" t="s">
        <v>39</v>
      </c>
      <c r="C979" s="2" t="s">
        <v>18</v>
      </c>
      <c r="D979" s="2">
        <v>12903</v>
      </c>
      <c r="E979" s="2">
        <v>151.43</v>
      </c>
    </row>
    <row r="980" spans="1:5" x14ac:dyDescent="0.2">
      <c r="A980" s="2">
        <v>35</v>
      </c>
      <c r="B980" s="2" t="s">
        <v>39</v>
      </c>
      <c r="C980" s="2" t="s">
        <v>19</v>
      </c>
      <c r="D980" s="2">
        <v>12809</v>
      </c>
      <c r="E980" s="2">
        <v>286.14999999999998</v>
      </c>
    </row>
    <row r="981" spans="1:5" x14ac:dyDescent="0.2">
      <c r="A981" s="2">
        <v>35</v>
      </c>
      <c r="B981" s="2" t="s">
        <v>39</v>
      </c>
      <c r="C981" s="2" t="s">
        <v>20</v>
      </c>
      <c r="D981" s="2">
        <v>12861</v>
      </c>
      <c r="E981" s="2">
        <v>285.41000000000003</v>
      </c>
    </row>
    <row r="982" spans="1:5" x14ac:dyDescent="0.2">
      <c r="A982" s="2">
        <v>36</v>
      </c>
      <c r="B982" s="2" t="s">
        <v>39</v>
      </c>
      <c r="C982" s="2" t="s">
        <v>17</v>
      </c>
      <c r="D982" s="2">
        <v>13934</v>
      </c>
      <c r="E982" s="2">
        <v>195.27</v>
      </c>
    </row>
    <row r="983" spans="1:5" x14ac:dyDescent="0.2">
      <c r="A983" s="2">
        <v>36</v>
      </c>
      <c r="B983" s="2" t="s">
        <v>39</v>
      </c>
      <c r="C983" s="2" t="s">
        <v>18</v>
      </c>
      <c r="D983" s="2">
        <v>13917</v>
      </c>
      <c r="E983" s="2">
        <v>190.87</v>
      </c>
    </row>
    <row r="984" spans="1:5" x14ac:dyDescent="0.2">
      <c r="A984" s="2">
        <v>36</v>
      </c>
      <c r="B984" s="2" t="s">
        <v>39</v>
      </c>
      <c r="C984" s="2" t="s">
        <v>19</v>
      </c>
      <c r="D984" s="2">
        <v>13953</v>
      </c>
      <c r="E984" s="2">
        <v>355.73</v>
      </c>
    </row>
    <row r="985" spans="1:5" x14ac:dyDescent="0.2">
      <c r="A985" s="2">
        <v>36</v>
      </c>
      <c r="B985" s="2" t="s">
        <v>39</v>
      </c>
      <c r="C985" s="2" t="s">
        <v>20</v>
      </c>
      <c r="D985" s="2">
        <v>14024</v>
      </c>
      <c r="E985" s="2">
        <v>397.96</v>
      </c>
    </row>
    <row r="986" spans="1:5" x14ac:dyDescent="0.2">
      <c r="A986" s="2">
        <v>37</v>
      </c>
      <c r="B986" s="2" t="s">
        <v>39</v>
      </c>
      <c r="C986" s="2" t="s">
        <v>17</v>
      </c>
      <c r="D986" s="2">
        <v>13943</v>
      </c>
      <c r="E986" s="2">
        <v>178.4</v>
      </c>
    </row>
    <row r="987" spans="1:5" x14ac:dyDescent="0.2">
      <c r="A987" s="2">
        <v>37</v>
      </c>
      <c r="B987" s="2" t="s">
        <v>39</v>
      </c>
      <c r="C987" s="2" t="s">
        <v>18</v>
      </c>
      <c r="D987" s="2">
        <v>13943</v>
      </c>
      <c r="E987" s="2">
        <v>364.91</v>
      </c>
    </row>
    <row r="988" spans="1:5" x14ac:dyDescent="0.2">
      <c r="A988" s="2">
        <v>37</v>
      </c>
      <c r="B988" s="2" t="s">
        <v>39</v>
      </c>
      <c r="C988" s="2" t="s">
        <v>19</v>
      </c>
      <c r="D988" s="2">
        <v>13917</v>
      </c>
      <c r="E988" s="2">
        <v>294.35000000000002</v>
      </c>
    </row>
    <row r="989" spans="1:5" x14ac:dyDescent="0.2">
      <c r="A989" s="2">
        <v>37</v>
      </c>
      <c r="B989" s="2" t="s">
        <v>39</v>
      </c>
      <c r="C989" s="2" t="s">
        <v>20</v>
      </c>
      <c r="D989" s="2">
        <v>13893</v>
      </c>
      <c r="E989" s="2">
        <v>260.41000000000003</v>
      </c>
    </row>
    <row r="990" spans="1:5" x14ac:dyDescent="0.2">
      <c r="A990" s="2">
        <v>38</v>
      </c>
      <c r="B990" s="2" t="s">
        <v>39</v>
      </c>
      <c r="C990" s="2" t="s">
        <v>17</v>
      </c>
      <c r="D990" s="2">
        <v>13846</v>
      </c>
      <c r="E990" s="2">
        <v>236.49</v>
      </c>
    </row>
    <row r="991" spans="1:5" x14ac:dyDescent="0.2">
      <c r="A991" s="2">
        <v>38</v>
      </c>
      <c r="B991" s="2" t="s">
        <v>39</v>
      </c>
      <c r="C991" s="2" t="s">
        <v>18</v>
      </c>
      <c r="D991" s="2">
        <v>13790</v>
      </c>
      <c r="E991" s="2">
        <v>81.97</v>
      </c>
    </row>
    <row r="992" spans="1:5" x14ac:dyDescent="0.2">
      <c r="A992" s="2">
        <v>38</v>
      </c>
      <c r="B992" s="2" t="s">
        <v>39</v>
      </c>
      <c r="C992" s="2" t="s">
        <v>19</v>
      </c>
      <c r="D992" s="2">
        <v>13846</v>
      </c>
      <c r="E992" s="2">
        <v>489.94</v>
      </c>
    </row>
    <row r="993" spans="1:5" x14ac:dyDescent="0.2">
      <c r="A993" s="2">
        <v>38</v>
      </c>
      <c r="B993" s="2" t="s">
        <v>39</v>
      </c>
      <c r="C993" s="2" t="s">
        <v>20</v>
      </c>
      <c r="D993" s="2">
        <v>13785</v>
      </c>
      <c r="E993" s="2">
        <v>559.95000000000005</v>
      </c>
    </row>
    <row r="994" spans="1:5" x14ac:dyDescent="0.2">
      <c r="A994" s="2">
        <v>39</v>
      </c>
      <c r="B994" s="2" t="s">
        <v>39</v>
      </c>
      <c r="C994" s="2" t="s">
        <v>17</v>
      </c>
      <c r="D994" s="2">
        <v>14286</v>
      </c>
      <c r="E994" s="2">
        <v>286.74</v>
      </c>
    </row>
    <row r="995" spans="1:5" x14ac:dyDescent="0.2">
      <c r="A995" s="2">
        <v>39</v>
      </c>
      <c r="B995" s="2" t="s">
        <v>39</v>
      </c>
      <c r="C995" s="2" t="s">
        <v>18</v>
      </c>
      <c r="D995" s="2">
        <v>14375</v>
      </c>
      <c r="E995" s="2">
        <v>290.83999999999997</v>
      </c>
    </row>
    <row r="996" spans="1:5" x14ac:dyDescent="0.2">
      <c r="A996" s="2">
        <v>39</v>
      </c>
      <c r="B996" s="2" t="s">
        <v>39</v>
      </c>
      <c r="C996" s="2" t="s">
        <v>19</v>
      </c>
      <c r="D996" s="2">
        <v>14323</v>
      </c>
      <c r="E996" s="2">
        <v>403.06</v>
      </c>
    </row>
    <row r="997" spans="1:5" x14ac:dyDescent="0.2">
      <c r="A997" s="2">
        <v>39</v>
      </c>
      <c r="B997" s="2" t="s">
        <v>39</v>
      </c>
      <c r="C997" s="2" t="s">
        <v>20</v>
      </c>
      <c r="D997" s="2">
        <v>14269</v>
      </c>
      <c r="E997" s="2">
        <v>300.47000000000003</v>
      </c>
    </row>
    <row r="998" spans="1:5" x14ac:dyDescent="0.2">
      <c r="A998" s="2">
        <v>40</v>
      </c>
      <c r="B998" s="2" t="s">
        <v>39</v>
      </c>
      <c r="C998" s="2" t="s">
        <v>17</v>
      </c>
      <c r="D998" s="2">
        <v>14163</v>
      </c>
      <c r="E998" s="2">
        <v>264.52999999999997</v>
      </c>
    </row>
    <row r="999" spans="1:5" x14ac:dyDescent="0.2">
      <c r="A999" s="2">
        <v>40</v>
      </c>
      <c r="B999" s="2" t="s">
        <v>39</v>
      </c>
      <c r="C999" s="2" t="s">
        <v>18</v>
      </c>
      <c r="D999" s="2">
        <v>14172</v>
      </c>
      <c r="E999" s="2">
        <v>270.83</v>
      </c>
    </row>
    <row r="1000" spans="1:5" x14ac:dyDescent="0.2">
      <c r="A1000" s="2">
        <v>40</v>
      </c>
      <c r="B1000" s="2" t="s">
        <v>39</v>
      </c>
      <c r="C1000" s="2" t="s">
        <v>19</v>
      </c>
      <c r="D1000" s="2">
        <v>14093</v>
      </c>
      <c r="E1000" s="2">
        <v>505.21</v>
      </c>
    </row>
    <row r="1001" spans="1:5" x14ac:dyDescent="0.2">
      <c r="A1001" s="2">
        <v>40</v>
      </c>
      <c r="B1001" s="2" t="s">
        <v>39</v>
      </c>
      <c r="C1001" s="2" t="s">
        <v>20</v>
      </c>
      <c r="D1001" s="2">
        <v>14055</v>
      </c>
      <c r="E1001" s="2">
        <v>563.6</v>
      </c>
    </row>
    <row r="1002" spans="1:5" x14ac:dyDescent="0.2">
      <c r="A1002" s="2">
        <v>41</v>
      </c>
      <c r="B1002" s="2" t="s">
        <v>39</v>
      </c>
      <c r="C1002" s="2" t="s">
        <v>17</v>
      </c>
      <c r="D1002" s="2">
        <v>13817</v>
      </c>
      <c r="E1002" s="2">
        <v>240.03</v>
      </c>
    </row>
    <row r="1003" spans="1:5" x14ac:dyDescent="0.2">
      <c r="A1003" s="2">
        <v>41</v>
      </c>
      <c r="B1003" s="2" t="s">
        <v>39</v>
      </c>
      <c r="C1003" s="2" t="s">
        <v>18</v>
      </c>
      <c r="D1003" s="2">
        <v>13817</v>
      </c>
      <c r="E1003" s="2">
        <v>248.9</v>
      </c>
    </row>
    <row r="1004" spans="1:5" x14ac:dyDescent="0.2">
      <c r="A1004" s="2">
        <v>41</v>
      </c>
      <c r="B1004" s="2" t="s">
        <v>39</v>
      </c>
      <c r="C1004" s="2" t="s">
        <v>19</v>
      </c>
      <c r="D1004" s="2">
        <v>13817</v>
      </c>
      <c r="E1004" s="2">
        <v>387.3</v>
      </c>
    </row>
    <row r="1005" spans="1:5" x14ac:dyDescent="0.2">
      <c r="A1005" s="2">
        <v>41</v>
      </c>
      <c r="B1005" s="2" t="s">
        <v>39</v>
      </c>
      <c r="C1005" s="2" t="s">
        <v>20</v>
      </c>
      <c r="D1005" s="2">
        <v>13612</v>
      </c>
      <c r="E1005" s="2">
        <v>438.73</v>
      </c>
    </row>
    <row r="1006" spans="1:5" x14ac:dyDescent="0.2">
      <c r="A1006" s="2">
        <v>42</v>
      </c>
      <c r="B1006" s="2" t="s">
        <v>39</v>
      </c>
      <c r="C1006" s="2" t="s">
        <v>17</v>
      </c>
      <c r="D1006" s="2">
        <v>13957</v>
      </c>
      <c r="E1006" s="2">
        <v>243.91</v>
      </c>
    </row>
    <row r="1007" spans="1:5" x14ac:dyDescent="0.2">
      <c r="A1007" s="2">
        <v>42</v>
      </c>
      <c r="B1007" s="2" t="s">
        <v>39</v>
      </c>
      <c r="C1007" s="2" t="s">
        <v>18</v>
      </c>
      <c r="D1007" s="2">
        <v>14123</v>
      </c>
      <c r="E1007" s="2">
        <v>228.86</v>
      </c>
    </row>
    <row r="1008" spans="1:5" x14ac:dyDescent="0.2">
      <c r="A1008" s="2">
        <v>42</v>
      </c>
      <c r="B1008" s="2" t="s">
        <v>39</v>
      </c>
      <c r="C1008" s="2" t="s">
        <v>19</v>
      </c>
      <c r="D1008" s="2">
        <v>13957</v>
      </c>
      <c r="E1008" s="2">
        <v>365.05</v>
      </c>
    </row>
    <row r="1009" spans="1:5" x14ac:dyDescent="0.2">
      <c r="A1009" s="2">
        <v>42</v>
      </c>
      <c r="B1009" s="2" t="s">
        <v>39</v>
      </c>
      <c r="C1009" s="2" t="s">
        <v>20</v>
      </c>
      <c r="D1009" s="2">
        <v>13998</v>
      </c>
      <c r="E1009" s="2">
        <v>545.91</v>
      </c>
    </row>
    <row r="1010" spans="1:5" x14ac:dyDescent="0.2">
      <c r="A1010" s="2">
        <v>43</v>
      </c>
      <c r="B1010" s="2" t="s">
        <v>39</v>
      </c>
      <c r="C1010" s="2" t="s">
        <v>17</v>
      </c>
      <c r="D1010" s="2">
        <v>13891</v>
      </c>
      <c r="E1010" s="2">
        <v>234.19</v>
      </c>
    </row>
    <row r="1011" spans="1:5" x14ac:dyDescent="0.2">
      <c r="A1011" s="2">
        <v>43</v>
      </c>
      <c r="B1011" s="2" t="s">
        <v>39</v>
      </c>
      <c r="C1011" s="2" t="s">
        <v>18</v>
      </c>
      <c r="D1011" s="2">
        <v>13967</v>
      </c>
      <c r="E1011" s="2">
        <v>342.1</v>
      </c>
    </row>
    <row r="1012" spans="1:5" x14ac:dyDescent="0.2">
      <c r="A1012" s="2">
        <v>43</v>
      </c>
      <c r="B1012" s="2" t="s">
        <v>39</v>
      </c>
      <c r="C1012" s="2" t="s">
        <v>19</v>
      </c>
      <c r="D1012" s="2">
        <v>13985</v>
      </c>
      <c r="E1012" s="2">
        <v>446.36</v>
      </c>
    </row>
    <row r="1013" spans="1:5" x14ac:dyDescent="0.2">
      <c r="A1013" s="2">
        <v>43</v>
      </c>
      <c r="B1013" s="2" t="s">
        <v>39</v>
      </c>
      <c r="C1013" s="2" t="s">
        <v>20</v>
      </c>
      <c r="D1013" s="2">
        <v>13752</v>
      </c>
      <c r="E1013" s="2">
        <v>304.68</v>
      </c>
    </row>
    <row r="1014" spans="1:5" x14ac:dyDescent="0.2">
      <c r="A1014" s="2">
        <v>44</v>
      </c>
      <c r="B1014" s="2" t="s">
        <v>39</v>
      </c>
      <c r="C1014" s="2" t="s">
        <v>17</v>
      </c>
      <c r="D1014" s="2">
        <v>13056</v>
      </c>
      <c r="E1014" s="2">
        <v>203.47</v>
      </c>
    </row>
    <row r="1015" spans="1:5" x14ac:dyDescent="0.2">
      <c r="A1015" s="2">
        <v>44</v>
      </c>
      <c r="B1015" s="2" t="s">
        <v>39</v>
      </c>
      <c r="C1015" s="2" t="s">
        <v>18</v>
      </c>
      <c r="D1015" s="2">
        <v>13056</v>
      </c>
      <c r="E1015" s="2">
        <v>307.22000000000003</v>
      </c>
    </row>
    <row r="1016" spans="1:5" x14ac:dyDescent="0.2">
      <c r="A1016" s="2">
        <v>44</v>
      </c>
      <c r="B1016" s="2" t="s">
        <v>39</v>
      </c>
      <c r="C1016" s="2" t="s">
        <v>19</v>
      </c>
      <c r="D1016" s="2">
        <v>13031</v>
      </c>
      <c r="E1016" s="2">
        <v>556.34</v>
      </c>
    </row>
    <row r="1017" spans="1:5" x14ac:dyDescent="0.2">
      <c r="A1017" s="2">
        <v>44</v>
      </c>
      <c r="B1017" s="2" t="s">
        <v>39</v>
      </c>
      <c r="C1017" s="2" t="s">
        <v>20</v>
      </c>
      <c r="D1017" s="2">
        <v>12990</v>
      </c>
      <c r="E1017" s="2">
        <v>485.97</v>
      </c>
    </row>
    <row r="1018" spans="1:5" x14ac:dyDescent="0.2">
      <c r="A1018" s="2">
        <v>45</v>
      </c>
      <c r="B1018" s="2" t="s">
        <v>39</v>
      </c>
      <c r="C1018" s="2" t="s">
        <v>17</v>
      </c>
      <c r="D1018" s="2">
        <v>13349</v>
      </c>
      <c r="E1018" s="2">
        <v>289.33</v>
      </c>
    </row>
    <row r="1019" spans="1:5" x14ac:dyDescent="0.2">
      <c r="A1019" s="2">
        <v>45</v>
      </c>
      <c r="B1019" s="2" t="s">
        <v>39</v>
      </c>
      <c r="C1019" s="2" t="s">
        <v>18</v>
      </c>
      <c r="D1019" s="2">
        <v>13370</v>
      </c>
      <c r="E1019" s="2">
        <v>178.07</v>
      </c>
    </row>
    <row r="1020" spans="1:5" x14ac:dyDescent="0.2">
      <c r="A1020" s="2">
        <v>45</v>
      </c>
      <c r="B1020" s="2" t="s">
        <v>39</v>
      </c>
      <c r="C1020" s="2" t="s">
        <v>19</v>
      </c>
      <c r="D1020" s="2">
        <v>13349</v>
      </c>
      <c r="E1020" s="2">
        <v>398.18</v>
      </c>
    </row>
    <row r="1021" spans="1:5" x14ac:dyDescent="0.2">
      <c r="A1021" s="2">
        <v>45</v>
      </c>
      <c r="B1021" s="2" t="s">
        <v>39</v>
      </c>
      <c r="C1021" s="2" t="s">
        <v>20</v>
      </c>
      <c r="D1021" s="2">
        <v>13352</v>
      </c>
      <c r="E1021" s="2">
        <v>233.21</v>
      </c>
    </row>
    <row r="1022" spans="1:5" x14ac:dyDescent="0.2">
      <c r="A1022" s="2">
        <v>46</v>
      </c>
      <c r="B1022" s="2" t="s">
        <v>39</v>
      </c>
      <c r="C1022" s="2" t="s">
        <v>17</v>
      </c>
      <c r="D1022" s="2">
        <v>13931</v>
      </c>
      <c r="E1022" s="2">
        <v>294.08999999999997</v>
      </c>
    </row>
    <row r="1023" spans="1:5" x14ac:dyDescent="0.2">
      <c r="A1023" s="2">
        <v>46</v>
      </c>
      <c r="B1023" s="2" t="s">
        <v>39</v>
      </c>
      <c r="C1023" s="2" t="s">
        <v>18</v>
      </c>
      <c r="D1023" s="2">
        <v>14012</v>
      </c>
      <c r="E1023" s="2">
        <v>400.83</v>
      </c>
    </row>
    <row r="1024" spans="1:5" x14ac:dyDescent="0.2">
      <c r="A1024" s="2">
        <v>46</v>
      </c>
      <c r="B1024" s="2" t="s">
        <v>39</v>
      </c>
      <c r="C1024" s="2" t="s">
        <v>19</v>
      </c>
      <c r="D1024" s="2">
        <v>13931</v>
      </c>
      <c r="E1024" s="2">
        <v>430.64</v>
      </c>
    </row>
    <row r="1025" spans="1:5" x14ac:dyDescent="0.2">
      <c r="A1025" s="2">
        <v>46</v>
      </c>
      <c r="B1025" s="2" t="s">
        <v>39</v>
      </c>
      <c r="C1025" s="2" t="s">
        <v>20</v>
      </c>
      <c r="D1025" s="2">
        <v>14085</v>
      </c>
      <c r="E1025" s="2">
        <v>611.9</v>
      </c>
    </row>
    <row r="1026" spans="1:5" x14ac:dyDescent="0.2">
      <c r="A1026" s="2">
        <v>47</v>
      </c>
      <c r="B1026" s="2" t="s">
        <v>39</v>
      </c>
      <c r="C1026" s="2" t="s">
        <v>17</v>
      </c>
      <c r="D1026" s="2">
        <v>14841</v>
      </c>
      <c r="E1026" s="2">
        <v>298.89999999999998</v>
      </c>
    </row>
    <row r="1027" spans="1:5" x14ac:dyDescent="0.2">
      <c r="A1027" s="2">
        <v>47</v>
      </c>
      <c r="B1027" s="2" t="s">
        <v>39</v>
      </c>
      <c r="C1027" s="2" t="s">
        <v>18</v>
      </c>
      <c r="D1027" s="2">
        <v>14841</v>
      </c>
      <c r="E1027" s="2">
        <v>275.19</v>
      </c>
    </row>
    <row r="1028" spans="1:5" x14ac:dyDescent="0.2">
      <c r="A1028" s="2">
        <v>47</v>
      </c>
      <c r="B1028" s="2" t="s">
        <v>39</v>
      </c>
      <c r="C1028" s="2" t="s">
        <v>19</v>
      </c>
      <c r="D1028" s="2">
        <v>14770</v>
      </c>
      <c r="E1028" s="2">
        <v>769.03</v>
      </c>
    </row>
    <row r="1029" spans="1:5" x14ac:dyDescent="0.2">
      <c r="A1029" s="2">
        <v>47</v>
      </c>
      <c r="B1029" s="2" t="s">
        <v>39</v>
      </c>
      <c r="C1029" s="2" t="s">
        <v>20</v>
      </c>
      <c r="D1029" s="2">
        <v>14710</v>
      </c>
      <c r="E1029" s="2">
        <v>368.81</v>
      </c>
    </row>
    <row r="1030" spans="1:5" x14ac:dyDescent="0.2">
      <c r="A1030" s="2">
        <v>48</v>
      </c>
      <c r="B1030" s="2" t="s">
        <v>39</v>
      </c>
      <c r="C1030" s="2" t="s">
        <v>17</v>
      </c>
      <c r="D1030" s="2">
        <v>14274</v>
      </c>
      <c r="E1030" s="2">
        <v>268.79000000000002</v>
      </c>
    </row>
    <row r="1031" spans="1:5" x14ac:dyDescent="0.2">
      <c r="A1031" s="2">
        <v>48</v>
      </c>
      <c r="B1031" s="2" t="s">
        <v>39</v>
      </c>
      <c r="C1031" s="2" t="s">
        <v>18</v>
      </c>
      <c r="D1031" s="2">
        <v>14283</v>
      </c>
      <c r="E1031" s="2">
        <v>266.95999999999998</v>
      </c>
    </row>
    <row r="1032" spans="1:5" x14ac:dyDescent="0.2">
      <c r="A1032" s="2">
        <v>48</v>
      </c>
      <c r="B1032" s="2" t="s">
        <v>39</v>
      </c>
      <c r="C1032" s="2" t="s">
        <v>19</v>
      </c>
      <c r="D1032" s="2">
        <v>14279</v>
      </c>
      <c r="E1032" s="2">
        <v>438.87</v>
      </c>
    </row>
    <row r="1033" spans="1:5" x14ac:dyDescent="0.2">
      <c r="A1033" s="2">
        <v>48</v>
      </c>
      <c r="B1033" s="2" t="s">
        <v>39</v>
      </c>
      <c r="C1033" s="2" t="s">
        <v>20</v>
      </c>
      <c r="D1033" s="2">
        <v>14344</v>
      </c>
      <c r="E1033" s="2">
        <v>414.27</v>
      </c>
    </row>
    <row r="1034" spans="1:5" x14ac:dyDescent="0.2">
      <c r="A1034" s="2">
        <v>49</v>
      </c>
      <c r="B1034" s="2" t="s">
        <v>39</v>
      </c>
      <c r="C1034" s="2" t="s">
        <v>17</v>
      </c>
      <c r="D1034" s="2">
        <v>14586</v>
      </c>
      <c r="E1034" s="2">
        <v>300.38</v>
      </c>
    </row>
    <row r="1035" spans="1:5" x14ac:dyDescent="0.2">
      <c r="A1035" s="2">
        <v>49</v>
      </c>
      <c r="B1035" s="2" t="s">
        <v>39</v>
      </c>
      <c r="C1035" s="2" t="s">
        <v>18</v>
      </c>
      <c r="D1035" s="2">
        <v>14533</v>
      </c>
      <c r="E1035" s="2">
        <v>118.04</v>
      </c>
    </row>
    <row r="1036" spans="1:5" x14ac:dyDescent="0.2">
      <c r="A1036" s="2">
        <v>49</v>
      </c>
      <c r="B1036" s="2" t="s">
        <v>39</v>
      </c>
      <c r="C1036" s="2" t="s">
        <v>19</v>
      </c>
      <c r="D1036" s="2">
        <v>14586</v>
      </c>
      <c r="E1036" s="2">
        <v>274.86</v>
      </c>
    </row>
    <row r="1037" spans="1:5" x14ac:dyDescent="0.2">
      <c r="A1037" s="2">
        <v>49</v>
      </c>
      <c r="B1037" s="2" t="s">
        <v>39</v>
      </c>
      <c r="C1037" s="2" t="s">
        <v>20</v>
      </c>
      <c r="D1037" s="2">
        <v>14397</v>
      </c>
      <c r="E1037" s="2">
        <v>609.22</v>
      </c>
    </row>
    <row r="1038" spans="1:5" x14ac:dyDescent="0.2">
      <c r="A1038" s="2">
        <v>50</v>
      </c>
      <c r="B1038" s="2" t="s">
        <v>39</v>
      </c>
      <c r="C1038" s="2" t="s">
        <v>17</v>
      </c>
      <c r="D1038" s="2">
        <v>14089</v>
      </c>
      <c r="E1038" s="2">
        <v>294.08</v>
      </c>
    </row>
    <row r="1039" spans="1:5" x14ac:dyDescent="0.2">
      <c r="A1039" s="2">
        <v>50</v>
      </c>
      <c r="B1039" s="2" t="s">
        <v>39</v>
      </c>
      <c r="C1039" s="2" t="s">
        <v>18</v>
      </c>
      <c r="D1039" s="2">
        <v>14141</v>
      </c>
      <c r="E1039" s="2">
        <v>259.82</v>
      </c>
    </row>
    <row r="1040" spans="1:5" x14ac:dyDescent="0.2">
      <c r="A1040" s="2">
        <v>50</v>
      </c>
      <c r="B1040" s="2" t="s">
        <v>39</v>
      </c>
      <c r="C1040" s="2" t="s">
        <v>19</v>
      </c>
      <c r="D1040" s="2">
        <v>14117</v>
      </c>
      <c r="E1040" s="2">
        <v>559.99</v>
      </c>
    </row>
    <row r="1041" spans="1:5" x14ac:dyDescent="0.2">
      <c r="A1041" s="2">
        <v>50</v>
      </c>
      <c r="B1041" s="2" t="s">
        <v>39</v>
      </c>
      <c r="C1041" s="2" t="s">
        <v>20</v>
      </c>
      <c r="D1041" s="2">
        <v>14055</v>
      </c>
      <c r="E1041" s="2">
        <v>390.05</v>
      </c>
    </row>
    <row r="1042" spans="1:5" x14ac:dyDescent="0.2">
      <c r="A1042" s="2">
        <v>51</v>
      </c>
      <c r="B1042" s="2" t="s">
        <v>39</v>
      </c>
      <c r="C1042" s="2" t="s">
        <v>17</v>
      </c>
      <c r="D1042" s="2">
        <v>14361</v>
      </c>
      <c r="E1042" s="2">
        <v>276.27999999999997</v>
      </c>
    </row>
    <row r="1043" spans="1:5" x14ac:dyDescent="0.2">
      <c r="A1043" s="2">
        <v>51</v>
      </c>
      <c r="B1043" s="2" t="s">
        <v>39</v>
      </c>
      <c r="C1043" s="2" t="s">
        <v>18</v>
      </c>
      <c r="D1043" s="2">
        <v>14322</v>
      </c>
      <c r="E1043" s="2">
        <v>284.64</v>
      </c>
    </row>
    <row r="1044" spans="1:5" x14ac:dyDescent="0.2">
      <c r="A1044" s="2">
        <v>51</v>
      </c>
      <c r="B1044" s="2" t="s">
        <v>39</v>
      </c>
      <c r="C1044" s="2" t="s">
        <v>19</v>
      </c>
      <c r="D1044" s="2">
        <v>14246</v>
      </c>
      <c r="E1044" s="2">
        <v>696.94</v>
      </c>
    </row>
    <row r="1045" spans="1:5" x14ac:dyDescent="0.2">
      <c r="A1045" s="2">
        <v>51</v>
      </c>
      <c r="B1045" s="2" t="s">
        <v>39</v>
      </c>
      <c r="C1045" s="2" t="s">
        <v>20</v>
      </c>
      <c r="D1045" s="2">
        <v>14345</v>
      </c>
      <c r="E1045" s="2">
        <v>493.57</v>
      </c>
    </row>
    <row r="1046" spans="1:5" x14ac:dyDescent="0.2">
      <c r="A1046" s="2">
        <v>52</v>
      </c>
      <c r="B1046" s="2" t="s">
        <v>39</v>
      </c>
      <c r="C1046" s="2" t="s">
        <v>17</v>
      </c>
      <c r="D1046" s="2">
        <v>14068</v>
      </c>
      <c r="E1046" s="2">
        <v>269.52999999999997</v>
      </c>
    </row>
    <row r="1047" spans="1:5" x14ac:dyDescent="0.2">
      <c r="A1047" s="2">
        <v>52</v>
      </c>
      <c r="B1047" s="2" t="s">
        <v>39</v>
      </c>
      <c r="C1047" s="2" t="s">
        <v>18</v>
      </c>
      <c r="D1047" s="2">
        <v>14053</v>
      </c>
      <c r="E1047" s="2">
        <v>121.33</v>
      </c>
    </row>
    <row r="1048" spans="1:5" x14ac:dyDescent="0.2">
      <c r="A1048" s="2">
        <v>52</v>
      </c>
      <c r="B1048" s="2" t="s">
        <v>39</v>
      </c>
      <c r="C1048" s="2" t="s">
        <v>19</v>
      </c>
      <c r="D1048" s="2">
        <v>14068</v>
      </c>
      <c r="E1048" s="2">
        <v>295.99</v>
      </c>
    </row>
    <row r="1049" spans="1:5" x14ac:dyDescent="0.2">
      <c r="A1049" s="2">
        <v>52</v>
      </c>
      <c r="B1049" s="2" t="s">
        <v>39</v>
      </c>
      <c r="C1049" s="2" t="s">
        <v>20</v>
      </c>
      <c r="D1049" s="2">
        <v>14086</v>
      </c>
      <c r="E1049" s="2">
        <v>569.33000000000004</v>
      </c>
    </row>
    <row r="1050" spans="1:5" x14ac:dyDescent="0.2">
      <c r="A1050" s="2">
        <v>53</v>
      </c>
      <c r="B1050" s="2" t="s">
        <v>39</v>
      </c>
      <c r="C1050" s="2" t="s">
        <v>17</v>
      </c>
      <c r="D1050" s="2">
        <v>14024</v>
      </c>
      <c r="E1050" s="2">
        <v>273.12</v>
      </c>
    </row>
    <row r="1051" spans="1:5" x14ac:dyDescent="0.2">
      <c r="A1051" s="2">
        <v>53</v>
      </c>
      <c r="B1051" s="2" t="s">
        <v>39</v>
      </c>
      <c r="C1051" s="2" t="s">
        <v>18</v>
      </c>
      <c r="D1051" s="2">
        <v>14024</v>
      </c>
      <c r="E1051" s="2">
        <v>252.4</v>
      </c>
    </row>
    <row r="1052" spans="1:5" x14ac:dyDescent="0.2">
      <c r="A1052" s="2">
        <v>53</v>
      </c>
      <c r="B1052" s="2" t="s">
        <v>39</v>
      </c>
      <c r="C1052" s="2" t="s">
        <v>19</v>
      </c>
      <c r="D1052" s="2">
        <v>14101</v>
      </c>
      <c r="E1052" s="2">
        <v>742.62</v>
      </c>
    </row>
    <row r="1053" spans="1:5" x14ac:dyDescent="0.2">
      <c r="A1053" s="2">
        <v>53</v>
      </c>
      <c r="B1053" s="2" t="s">
        <v>39</v>
      </c>
      <c r="C1053" s="2" t="s">
        <v>20</v>
      </c>
      <c r="D1053" s="2">
        <v>13997</v>
      </c>
      <c r="E1053" s="2">
        <v>436.97</v>
      </c>
    </row>
    <row r="1054" spans="1:5" x14ac:dyDescent="0.2">
      <c r="A1054" s="2">
        <v>54</v>
      </c>
      <c r="B1054" s="2" t="s">
        <v>39</v>
      </c>
      <c r="C1054" s="2" t="s">
        <v>17</v>
      </c>
      <c r="D1054" s="2">
        <v>13983</v>
      </c>
      <c r="E1054" s="2">
        <v>275.73</v>
      </c>
    </row>
    <row r="1055" spans="1:5" x14ac:dyDescent="0.2">
      <c r="A1055" s="2">
        <v>54</v>
      </c>
      <c r="B1055" s="2" t="s">
        <v>39</v>
      </c>
      <c r="C1055" s="2" t="s">
        <v>18</v>
      </c>
      <c r="D1055" s="2">
        <v>13867</v>
      </c>
      <c r="E1055" s="2">
        <v>236.34</v>
      </c>
    </row>
    <row r="1056" spans="1:5" x14ac:dyDescent="0.2">
      <c r="A1056" s="2">
        <v>54</v>
      </c>
      <c r="B1056" s="2" t="s">
        <v>39</v>
      </c>
      <c r="C1056" s="2" t="s">
        <v>19</v>
      </c>
      <c r="D1056" s="2">
        <v>13981</v>
      </c>
      <c r="E1056" s="2">
        <v>394.05</v>
      </c>
    </row>
    <row r="1057" spans="1:5" x14ac:dyDescent="0.2">
      <c r="A1057" s="2">
        <v>54</v>
      </c>
      <c r="B1057" s="2" t="s">
        <v>39</v>
      </c>
      <c r="C1057" s="2" t="s">
        <v>20</v>
      </c>
      <c r="D1057" s="2">
        <v>13846</v>
      </c>
      <c r="E1057" s="2">
        <v>413.49</v>
      </c>
    </row>
    <row r="1058" spans="1:5" x14ac:dyDescent="0.2">
      <c r="A1058" s="2">
        <v>55</v>
      </c>
      <c r="B1058" s="2" t="s">
        <v>39</v>
      </c>
      <c r="C1058" s="2" t="s">
        <v>17</v>
      </c>
      <c r="D1058" s="2">
        <v>13861</v>
      </c>
      <c r="E1058" s="2">
        <v>259.14</v>
      </c>
    </row>
    <row r="1059" spans="1:5" x14ac:dyDescent="0.2">
      <c r="A1059" s="2">
        <v>55</v>
      </c>
      <c r="B1059" s="2" t="s">
        <v>39</v>
      </c>
      <c r="C1059" s="2" t="s">
        <v>18</v>
      </c>
      <c r="D1059" s="2">
        <v>13929</v>
      </c>
      <c r="E1059" s="2">
        <v>114.16</v>
      </c>
    </row>
    <row r="1060" spans="1:5" x14ac:dyDescent="0.2">
      <c r="A1060" s="2">
        <v>55</v>
      </c>
      <c r="B1060" s="2" t="s">
        <v>39</v>
      </c>
      <c r="C1060" s="2" t="s">
        <v>19</v>
      </c>
      <c r="D1060" s="2">
        <v>13926</v>
      </c>
      <c r="E1060" s="2">
        <v>285.13</v>
      </c>
    </row>
    <row r="1061" spans="1:5" x14ac:dyDescent="0.2">
      <c r="A1061" s="2">
        <v>55</v>
      </c>
      <c r="B1061" s="2" t="s">
        <v>39</v>
      </c>
      <c r="C1061" s="2" t="s">
        <v>20</v>
      </c>
      <c r="D1061" s="2">
        <v>13854</v>
      </c>
      <c r="E1061" s="2">
        <v>452.19</v>
      </c>
    </row>
    <row r="1062" spans="1:5" x14ac:dyDescent="0.2">
      <c r="A1062" s="2">
        <v>56</v>
      </c>
      <c r="B1062" s="2" t="s">
        <v>39</v>
      </c>
      <c r="C1062" s="2" t="s">
        <v>17</v>
      </c>
      <c r="D1062" s="2">
        <v>13941</v>
      </c>
      <c r="E1062" s="2">
        <v>242.46</v>
      </c>
    </row>
    <row r="1063" spans="1:5" x14ac:dyDescent="0.2">
      <c r="A1063" s="2">
        <v>56</v>
      </c>
      <c r="B1063" s="2" t="s">
        <v>39</v>
      </c>
      <c r="C1063" s="2" t="s">
        <v>18</v>
      </c>
      <c r="D1063" s="2">
        <v>14021</v>
      </c>
      <c r="E1063" s="2">
        <v>234.24</v>
      </c>
    </row>
    <row r="1064" spans="1:5" x14ac:dyDescent="0.2">
      <c r="A1064" s="2">
        <v>56</v>
      </c>
      <c r="B1064" s="2" t="s">
        <v>39</v>
      </c>
      <c r="C1064" s="2" t="s">
        <v>19</v>
      </c>
      <c r="D1064" s="2">
        <v>13925</v>
      </c>
      <c r="E1064" s="2">
        <v>365.5</v>
      </c>
    </row>
    <row r="1065" spans="1:5" x14ac:dyDescent="0.2">
      <c r="A1065" s="2">
        <v>56</v>
      </c>
      <c r="B1065" s="2" t="s">
        <v>39</v>
      </c>
      <c r="C1065" s="2" t="s">
        <v>20</v>
      </c>
      <c r="D1065" s="2">
        <v>13852</v>
      </c>
      <c r="E1065" s="2">
        <v>281.73</v>
      </c>
    </row>
    <row r="1066" spans="1:5" x14ac:dyDescent="0.2">
      <c r="A1066" s="2">
        <v>57</v>
      </c>
      <c r="B1066" s="2" t="s">
        <v>39</v>
      </c>
      <c r="C1066" s="2" t="s">
        <v>17</v>
      </c>
      <c r="D1066" s="2">
        <v>14013</v>
      </c>
      <c r="E1066" s="2">
        <v>262.87</v>
      </c>
    </row>
    <row r="1067" spans="1:5" x14ac:dyDescent="0.2">
      <c r="A1067" s="2">
        <v>57</v>
      </c>
      <c r="B1067" s="2" t="s">
        <v>39</v>
      </c>
      <c r="C1067" s="2" t="s">
        <v>18</v>
      </c>
      <c r="D1067" s="2">
        <v>14079</v>
      </c>
      <c r="E1067" s="2">
        <v>378.42</v>
      </c>
    </row>
    <row r="1068" spans="1:5" x14ac:dyDescent="0.2">
      <c r="A1068" s="2">
        <v>57</v>
      </c>
      <c r="B1068" s="2" t="s">
        <v>39</v>
      </c>
      <c r="C1068" s="2" t="s">
        <v>19</v>
      </c>
      <c r="D1068" s="2">
        <v>14061</v>
      </c>
      <c r="E1068" s="2">
        <v>899.27</v>
      </c>
    </row>
    <row r="1069" spans="1:5" x14ac:dyDescent="0.2">
      <c r="A1069" s="2">
        <v>57</v>
      </c>
      <c r="B1069" s="2" t="s">
        <v>39</v>
      </c>
      <c r="C1069" s="2" t="s">
        <v>20</v>
      </c>
      <c r="D1069" s="2">
        <v>14212</v>
      </c>
      <c r="E1069" s="2">
        <v>561.04999999999995</v>
      </c>
    </row>
    <row r="1070" spans="1:5" x14ac:dyDescent="0.2">
      <c r="A1070" s="2">
        <v>58</v>
      </c>
      <c r="B1070" s="2" t="s">
        <v>39</v>
      </c>
      <c r="C1070" s="2" t="s">
        <v>17</v>
      </c>
      <c r="D1070" s="2">
        <v>14561</v>
      </c>
      <c r="E1070" s="2">
        <v>290.45</v>
      </c>
    </row>
    <row r="1071" spans="1:5" x14ac:dyDescent="0.2">
      <c r="A1071" s="2">
        <v>58</v>
      </c>
      <c r="B1071" s="2" t="s">
        <v>39</v>
      </c>
      <c r="C1071" s="2" t="s">
        <v>18</v>
      </c>
      <c r="D1071" s="2">
        <v>14613</v>
      </c>
      <c r="E1071" s="2">
        <v>432.72</v>
      </c>
    </row>
    <row r="1072" spans="1:5" x14ac:dyDescent="0.2">
      <c r="A1072" s="2">
        <v>58</v>
      </c>
      <c r="B1072" s="2" t="s">
        <v>39</v>
      </c>
      <c r="C1072" s="2" t="s">
        <v>19</v>
      </c>
      <c r="D1072" s="2">
        <v>14577</v>
      </c>
      <c r="E1072" s="2">
        <v>444.05</v>
      </c>
    </row>
    <row r="1073" spans="1:5" x14ac:dyDescent="0.2">
      <c r="A1073" s="2">
        <v>58</v>
      </c>
      <c r="B1073" s="2" t="s">
        <v>39</v>
      </c>
      <c r="C1073" s="2" t="s">
        <v>20</v>
      </c>
      <c r="D1073" s="2">
        <v>14492</v>
      </c>
      <c r="E1073" s="2">
        <v>448.11</v>
      </c>
    </row>
    <row r="1074" spans="1:5" x14ac:dyDescent="0.2">
      <c r="A1074" s="2">
        <v>59</v>
      </c>
      <c r="B1074" s="2" t="s">
        <v>39</v>
      </c>
      <c r="C1074" s="2" t="s">
        <v>17</v>
      </c>
      <c r="D1074" s="2">
        <v>13775</v>
      </c>
      <c r="E1074" s="2">
        <v>214.95</v>
      </c>
    </row>
    <row r="1075" spans="1:5" x14ac:dyDescent="0.2">
      <c r="A1075" s="2">
        <v>59</v>
      </c>
      <c r="B1075" s="2" t="s">
        <v>39</v>
      </c>
      <c r="C1075" s="2" t="s">
        <v>18</v>
      </c>
      <c r="D1075" s="2">
        <v>13795</v>
      </c>
      <c r="E1075" s="2">
        <v>213.6</v>
      </c>
    </row>
    <row r="1076" spans="1:5" x14ac:dyDescent="0.2">
      <c r="A1076" s="2">
        <v>59</v>
      </c>
      <c r="B1076" s="2" t="s">
        <v>39</v>
      </c>
      <c r="C1076" s="2" t="s">
        <v>19</v>
      </c>
      <c r="D1076" s="2">
        <v>13845</v>
      </c>
      <c r="E1076" s="2">
        <v>475.23</v>
      </c>
    </row>
    <row r="1077" spans="1:5" x14ac:dyDescent="0.2">
      <c r="A1077" s="2">
        <v>59</v>
      </c>
      <c r="B1077" s="2" t="s">
        <v>39</v>
      </c>
      <c r="C1077" s="2" t="s">
        <v>20</v>
      </c>
      <c r="D1077" s="2">
        <v>13824</v>
      </c>
      <c r="E1077" s="2">
        <v>533.66</v>
      </c>
    </row>
    <row r="1078" spans="1:5" x14ac:dyDescent="0.2">
      <c r="A1078" s="2">
        <v>60</v>
      </c>
      <c r="B1078" s="2" t="s">
        <v>39</v>
      </c>
      <c r="C1078" s="2" t="s">
        <v>17</v>
      </c>
      <c r="D1078" s="2">
        <v>13864</v>
      </c>
      <c r="E1078" s="2">
        <v>252.37</v>
      </c>
    </row>
    <row r="1079" spans="1:5" x14ac:dyDescent="0.2">
      <c r="A1079" s="2">
        <v>60</v>
      </c>
      <c r="B1079" s="2" t="s">
        <v>39</v>
      </c>
      <c r="C1079" s="2" t="s">
        <v>18</v>
      </c>
      <c r="D1079" s="2">
        <v>13945</v>
      </c>
      <c r="E1079" s="2">
        <v>255.94</v>
      </c>
    </row>
    <row r="1080" spans="1:5" x14ac:dyDescent="0.2">
      <c r="A1080" s="2">
        <v>60</v>
      </c>
      <c r="B1080" s="2" t="s">
        <v>39</v>
      </c>
      <c r="C1080" s="2" t="s">
        <v>19</v>
      </c>
      <c r="D1080" s="2">
        <v>13792</v>
      </c>
      <c r="E1080" s="2">
        <v>601.65</v>
      </c>
    </row>
    <row r="1081" spans="1:5" x14ac:dyDescent="0.2">
      <c r="A1081" s="2">
        <v>60</v>
      </c>
      <c r="B1081" s="2" t="s">
        <v>39</v>
      </c>
      <c r="C1081" s="2" t="s">
        <v>20</v>
      </c>
      <c r="D1081" s="2">
        <v>13927</v>
      </c>
      <c r="E1081" s="2">
        <v>253.89</v>
      </c>
    </row>
    <row r="1082" spans="1:5" x14ac:dyDescent="0.2">
      <c r="A1082" s="2">
        <v>61</v>
      </c>
      <c r="B1082" s="2" t="s">
        <v>39</v>
      </c>
      <c r="C1082" s="2" t="s">
        <v>17</v>
      </c>
      <c r="D1082" s="2">
        <v>13765</v>
      </c>
      <c r="E1082" s="2">
        <v>220.07</v>
      </c>
    </row>
    <row r="1083" spans="1:5" x14ac:dyDescent="0.2">
      <c r="A1083" s="2">
        <v>61</v>
      </c>
      <c r="B1083" s="2" t="s">
        <v>39</v>
      </c>
      <c r="C1083" s="2" t="s">
        <v>18</v>
      </c>
      <c r="D1083" s="2">
        <v>13765</v>
      </c>
      <c r="E1083" s="2">
        <v>439.96</v>
      </c>
    </row>
    <row r="1084" spans="1:5" x14ac:dyDescent="0.2">
      <c r="A1084" s="2">
        <v>61</v>
      </c>
      <c r="B1084" s="2" t="s">
        <v>39</v>
      </c>
      <c r="C1084" s="2" t="s">
        <v>19</v>
      </c>
      <c r="D1084" s="2">
        <v>13679</v>
      </c>
      <c r="E1084" s="2">
        <v>562.85</v>
      </c>
    </row>
    <row r="1085" spans="1:5" x14ac:dyDescent="0.2">
      <c r="A1085" s="2">
        <v>61</v>
      </c>
      <c r="B1085" s="2" t="s">
        <v>39</v>
      </c>
      <c r="C1085" s="2" t="s">
        <v>20</v>
      </c>
      <c r="D1085" s="2">
        <v>13594</v>
      </c>
      <c r="E1085" s="2">
        <v>304.31</v>
      </c>
    </row>
    <row r="1086" spans="1:5" x14ac:dyDescent="0.2">
      <c r="A1086" s="2">
        <v>62</v>
      </c>
      <c r="B1086" s="2" t="s">
        <v>39</v>
      </c>
      <c r="C1086" s="2" t="s">
        <v>17</v>
      </c>
      <c r="D1086" s="2">
        <v>13820</v>
      </c>
      <c r="E1086" s="2">
        <v>201.64</v>
      </c>
    </row>
    <row r="1087" spans="1:5" x14ac:dyDescent="0.2">
      <c r="A1087" s="2">
        <v>62</v>
      </c>
      <c r="B1087" s="2" t="s">
        <v>39</v>
      </c>
      <c r="C1087" s="2" t="s">
        <v>18</v>
      </c>
      <c r="D1087" s="2">
        <v>13764</v>
      </c>
      <c r="E1087" s="2">
        <v>557.58000000000004</v>
      </c>
    </row>
    <row r="1088" spans="1:5" x14ac:dyDescent="0.2">
      <c r="A1088" s="2">
        <v>62</v>
      </c>
      <c r="B1088" s="2" t="s">
        <v>39</v>
      </c>
      <c r="C1088" s="2" t="s">
        <v>19</v>
      </c>
      <c r="D1088" s="2">
        <v>13721</v>
      </c>
      <c r="E1088" s="2">
        <v>681.45</v>
      </c>
    </row>
    <row r="1089" spans="1:5" x14ac:dyDescent="0.2">
      <c r="A1089" s="2">
        <v>62</v>
      </c>
      <c r="B1089" s="2" t="s">
        <v>39</v>
      </c>
      <c r="C1089" s="2" t="s">
        <v>20</v>
      </c>
      <c r="D1089" s="2">
        <v>13643</v>
      </c>
      <c r="E1089" s="2">
        <v>512.35</v>
      </c>
    </row>
    <row r="1090" spans="1:5" x14ac:dyDescent="0.2">
      <c r="A1090" s="2">
        <v>63</v>
      </c>
      <c r="B1090" s="2" t="s">
        <v>39</v>
      </c>
      <c r="C1090" s="2" t="s">
        <v>17</v>
      </c>
      <c r="D1090" s="2">
        <v>14058</v>
      </c>
      <c r="E1090" s="2">
        <v>279.61</v>
      </c>
    </row>
    <row r="1091" spans="1:5" x14ac:dyDescent="0.2">
      <c r="A1091" s="2">
        <v>63</v>
      </c>
      <c r="B1091" s="2" t="s">
        <v>39</v>
      </c>
      <c r="C1091" s="2" t="s">
        <v>18</v>
      </c>
      <c r="D1091" s="2">
        <v>14058</v>
      </c>
      <c r="E1091" s="2">
        <v>423.2</v>
      </c>
    </row>
    <row r="1092" spans="1:5" x14ac:dyDescent="0.2">
      <c r="A1092" s="2">
        <v>63</v>
      </c>
      <c r="B1092" s="2" t="s">
        <v>39</v>
      </c>
      <c r="C1092" s="2" t="s">
        <v>19</v>
      </c>
      <c r="D1092" s="2">
        <v>13978</v>
      </c>
      <c r="E1092" s="2">
        <v>649.39</v>
      </c>
    </row>
    <row r="1093" spans="1:5" x14ac:dyDescent="0.2">
      <c r="A1093" s="2">
        <v>63</v>
      </c>
      <c r="B1093" s="2" t="s">
        <v>39</v>
      </c>
      <c r="C1093" s="2" t="s">
        <v>20</v>
      </c>
      <c r="D1093" s="2">
        <v>14071</v>
      </c>
      <c r="E1093" s="2">
        <v>457.46</v>
      </c>
    </row>
    <row r="1094" spans="1:5" x14ac:dyDescent="0.2">
      <c r="A1094" s="2">
        <v>64</v>
      </c>
      <c r="B1094" s="2" t="s">
        <v>39</v>
      </c>
      <c r="C1094" s="2" t="s">
        <v>17</v>
      </c>
      <c r="D1094" s="2">
        <v>13360</v>
      </c>
      <c r="E1094" s="2">
        <v>201.9</v>
      </c>
    </row>
    <row r="1095" spans="1:5" x14ac:dyDescent="0.2">
      <c r="A1095" s="2">
        <v>64</v>
      </c>
      <c r="B1095" s="2" t="s">
        <v>39</v>
      </c>
      <c r="C1095" s="2" t="s">
        <v>18</v>
      </c>
      <c r="D1095" s="2">
        <v>13360</v>
      </c>
      <c r="E1095" s="2">
        <v>411.49</v>
      </c>
    </row>
    <row r="1096" spans="1:5" x14ac:dyDescent="0.2">
      <c r="A1096" s="2">
        <v>64</v>
      </c>
      <c r="B1096" s="2" t="s">
        <v>39</v>
      </c>
      <c r="C1096" s="2" t="s">
        <v>19</v>
      </c>
      <c r="D1096" s="2">
        <v>13262</v>
      </c>
      <c r="E1096" s="2">
        <v>672.82</v>
      </c>
    </row>
    <row r="1097" spans="1:5" x14ac:dyDescent="0.2">
      <c r="A1097" s="2">
        <v>64</v>
      </c>
      <c r="B1097" s="2" t="s">
        <v>39</v>
      </c>
      <c r="C1097" s="2" t="s">
        <v>20</v>
      </c>
      <c r="D1097" s="2">
        <v>13461</v>
      </c>
      <c r="E1097" s="2">
        <v>211.88</v>
      </c>
    </row>
    <row r="1098" spans="1:5" x14ac:dyDescent="0.2">
      <c r="A1098" s="2">
        <v>65</v>
      </c>
      <c r="B1098" s="2" t="s">
        <v>39</v>
      </c>
      <c r="C1098" s="2" t="s">
        <v>17</v>
      </c>
      <c r="D1098" s="2">
        <v>13729</v>
      </c>
      <c r="E1098" s="2">
        <v>281.29000000000002</v>
      </c>
    </row>
    <row r="1099" spans="1:5" x14ac:dyDescent="0.2">
      <c r="A1099" s="2">
        <v>65</v>
      </c>
      <c r="B1099" s="2" t="s">
        <v>39</v>
      </c>
      <c r="C1099" s="2" t="s">
        <v>18</v>
      </c>
      <c r="D1099" s="2">
        <v>13815</v>
      </c>
      <c r="E1099" s="2">
        <v>292.77</v>
      </c>
    </row>
    <row r="1100" spans="1:5" x14ac:dyDescent="0.2">
      <c r="A1100" s="2">
        <v>65</v>
      </c>
      <c r="B1100" s="2" t="s">
        <v>39</v>
      </c>
      <c r="C1100" s="2" t="s">
        <v>19</v>
      </c>
      <c r="D1100" s="2">
        <v>13729</v>
      </c>
      <c r="E1100" s="2">
        <v>408.93</v>
      </c>
    </row>
    <row r="1101" spans="1:5" x14ac:dyDescent="0.2">
      <c r="A1101" s="2">
        <v>65</v>
      </c>
      <c r="B1101" s="2" t="s">
        <v>39</v>
      </c>
      <c r="C1101" s="2" t="s">
        <v>20</v>
      </c>
      <c r="D1101" s="2">
        <v>13787</v>
      </c>
      <c r="E1101" s="2">
        <v>527.51</v>
      </c>
    </row>
    <row r="1102" spans="1:5" x14ac:dyDescent="0.2">
      <c r="A1102" s="2">
        <v>66</v>
      </c>
      <c r="B1102" s="2" t="s">
        <v>39</v>
      </c>
      <c r="C1102" s="2" t="s">
        <v>17</v>
      </c>
      <c r="D1102" s="2">
        <v>14724</v>
      </c>
      <c r="E1102" s="2">
        <v>312.12</v>
      </c>
    </row>
    <row r="1103" spans="1:5" x14ac:dyDescent="0.2">
      <c r="A1103" s="2">
        <v>66</v>
      </c>
      <c r="B1103" s="2" t="s">
        <v>39</v>
      </c>
      <c r="C1103" s="2" t="s">
        <v>18</v>
      </c>
      <c r="D1103" s="2">
        <v>14746</v>
      </c>
      <c r="E1103" s="2">
        <v>292.77</v>
      </c>
    </row>
    <row r="1104" spans="1:5" x14ac:dyDescent="0.2">
      <c r="A1104" s="2">
        <v>66</v>
      </c>
      <c r="B1104" s="2" t="s">
        <v>39</v>
      </c>
      <c r="C1104" s="2" t="s">
        <v>19</v>
      </c>
      <c r="D1104" s="2">
        <v>14616</v>
      </c>
      <c r="E1104" s="2">
        <v>574.73</v>
      </c>
    </row>
    <row r="1105" spans="1:5" x14ac:dyDescent="0.2">
      <c r="A1105" s="2">
        <v>66</v>
      </c>
      <c r="B1105" s="2" t="s">
        <v>39</v>
      </c>
      <c r="C1105" s="2" t="s">
        <v>20</v>
      </c>
      <c r="D1105" s="2">
        <v>14606</v>
      </c>
      <c r="E1105" s="2">
        <v>654.27</v>
      </c>
    </row>
    <row r="1106" spans="1:5" x14ac:dyDescent="0.2">
      <c r="A1106" s="2">
        <v>67</v>
      </c>
      <c r="B1106" s="2" t="s">
        <v>39</v>
      </c>
      <c r="C1106" s="2" t="s">
        <v>17</v>
      </c>
      <c r="D1106" s="2">
        <v>13825</v>
      </c>
      <c r="E1106" s="2">
        <v>231.45</v>
      </c>
    </row>
    <row r="1107" spans="1:5" x14ac:dyDescent="0.2">
      <c r="A1107" s="2">
        <v>67</v>
      </c>
      <c r="B1107" s="2" t="s">
        <v>39</v>
      </c>
      <c r="C1107" s="2" t="s">
        <v>18</v>
      </c>
      <c r="D1107" s="2">
        <v>13731</v>
      </c>
      <c r="E1107" s="2">
        <v>225.82</v>
      </c>
    </row>
    <row r="1108" spans="1:5" x14ac:dyDescent="0.2">
      <c r="A1108" s="2">
        <v>67</v>
      </c>
      <c r="B1108" s="2" t="s">
        <v>39</v>
      </c>
      <c r="C1108" s="2" t="s">
        <v>19</v>
      </c>
      <c r="D1108" s="2">
        <v>13823</v>
      </c>
      <c r="E1108" s="2">
        <v>378.7</v>
      </c>
    </row>
    <row r="1109" spans="1:5" x14ac:dyDescent="0.2">
      <c r="A1109" s="2">
        <v>67</v>
      </c>
      <c r="B1109" s="2" t="s">
        <v>39</v>
      </c>
      <c r="C1109" s="2" t="s">
        <v>20</v>
      </c>
      <c r="D1109" s="2">
        <v>13710</v>
      </c>
      <c r="E1109" s="2">
        <v>437.52</v>
      </c>
    </row>
    <row r="1110" spans="1:5" x14ac:dyDescent="0.2">
      <c r="A1110" s="2">
        <v>68</v>
      </c>
      <c r="B1110" s="2" t="s">
        <v>39</v>
      </c>
      <c r="C1110" s="2" t="s">
        <v>17</v>
      </c>
      <c r="D1110" s="2">
        <v>13447</v>
      </c>
      <c r="E1110" s="2">
        <v>199.36</v>
      </c>
    </row>
    <row r="1111" spans="1:5" x14ac:dyDescent="0.2">
      <c r="A1111" s="2">
        <v>68</v>
      </c>
      <c r="B1111" s="2" t="s">
        <v>39</v>
      </c>
      <c r="C1111" s="2" t="s">
        <v>18</v>
      </c>
      <c r="D1111" s="2">
        <v>13507</v>
      </c>
      <c r="E1111" s="2">
        <v>202.06</v>
      </c>
    </row>
    <row r="1112" spans="1:5" x14ac:dyDescent="0.2">
      <c r="A1112" s="2">
        <v>68</v>
      </c>
      <c r="B1112" s="2" t="s">
        <v>39</v>
      </c>
      <c r="C1112" s="2" t="s">
        <v>19</v>
      </c>
      <c r="D1112" s="2">
        <v>13521</v>
      </c>
      <c r="E1112" s="2">
        <v>468.88</v>
      </c>
    </row>
    <row r="1113" spans="1:5" x14ac:dyDescent="0.2">
      <c r="A1113" s="2">
        <v>68</v>
      </c>
      <c r="B1113" s="2" t="s">
        <v>39</v>
      </c>
      <c r="C1113" s="2" t="s">
        <v>20</v>
      </c>
      <c r="D1113" s="2">
        <v>13558</v>
      </c>
      <c r="E1113" s="2">
        <v>462.66</v>
      </c>
    </row>
    <row r="1114" spans="1:5" x14ac:dyDescent="0.2">
      <c r="A1114" s="2">
        <v>69</v>
      </c>
      <c r="B1114" s="2" t="s">
        <v>39</v>
      </c>
      <c r="C1114" s="2" t="s">
        <v>17</v>
      </c>
      <c r="D1114" s="2">
        <v>13848</v>
      </c>
      <c r="E1114" s="2">
        <v>250.67</v>
      </c>
    </row>
    <row r="1115" spans="1:5" x14ac:dyDescent="0.2">
      <c r="A1115" s="2">
        <v>69</v>
      </c>
      <c r="B1115" s="2" t="s">
        <v>39</v>
      </c>
      <c r="C1115" s="2" t="s">
        <v>18</v>
      </c>
      <c r="D1115" s="2">
        <v>13918</v>
      </c>
      <c r="E1115" s="2">
        <v>108.04</v>
      </c>
    </row>
    <row r="1116" spans="1:5" x14ac:dyDescent="0.2">
      <c r="A1116" s="2">
        <v>69</v>
      </c>
      <c r="B1116" s="2" t="s">
        <v>39</v>
      </c>
      <c r="C1116" s="2" t="s">
        <v>19</v>
      </c>
      <c r="D1116" s="2">
        <v>13848</v>
      </c>
      <c r="E1116" s="2">
        <v>253.1</v>
      </c>
    </row>
    <row r="1117" spans="1:5" x14ac:dyDescent="0.2">
      <c r="A1117" s="2">
        <v>69</v>
      </c>
      <c r="B1117" s="2" t="s">
        <v>39</v>
      </c>
      <c r="C1117" s="2" t="s">
        <v>20</v>
      </c>
      <c r="D1117" s="2">
        <v>13814</v>
      </c>
      <c r="E1117" s="2">
        <v>306.55</v>
      </c>
    </row>
    <row r="1118" spans="1:5" x14ac:dyDescent="0.2">
      <c r="A1118" s="2">
        <v>70</v>
      </c>
      <c r="B1118" s="2" t="s">
        <v>39</v>
      </c>
      <c r="C1118" s="2" t="s">
        <v>17</v>
      </c>
      <c r="D1118" s="2">
        <v>13874</v>
      </c>
      <c r="E1118" s="2">
        <v>260.81</v>
      </c>
    </row>
    <row r="1119" spans="1:5" x14ac:dyDescent="0.2">
      <c r="A1119" s="2">
        <v>70</v>
      </c>
      <c r="B1119" s="2" t="s">
        <v>39</v>
      </c>
      <c r="C1119" s="2" t="s">
        <v>18</v>
      </c>
      <c r="D1119" s="2">
        <v>13909</v>
      </c>
      <c r="E1119" s="2">
        <v>670.73</v>
      </c>
    </row>
    <row r="1120" spans="1:5" x14ac:dyDescent="0.2">
      <c r="A1120" s="2">
        <v>70</v>
      </c>
      <c r="B1120" s="2" t="s">
        <v>39</v>
      </c>
      <c r="C1120" s="2" t="s">
        <v>19</v>
      </c>
      <c r="D1120" s="2">
        <v>13879</v>
      </c>
      <c r="E1120" s="2">
        <v>533.87</v>
      </c>
    </row>
    <row r="1121" spans="1:5" x14ac:dyDescent="0.2">
      <c r="A1121" s="2">
        <v>70</v>
      </c>
      <c r="B1121" s="2" t="s">
        <v>39</v>
      </c>
      <c r="C1121" s="2" t="s">
        <v>20</v>
      </c>
      <c r="D1121" s="2">
        <v>13925</v>
      </c>
      <c r="E1121" s="2">
        <v>504.27</v>
      </c>
    </row>
    <row r="1122" spans="1:5" x14ac:dyDescent="0.2">
      <c r="A1122" s="2">
        <v>71</v>
      </c>
      <c r="B1122" s="2" t="s">
        <v>39</v>
      </c>
      <c r="C1122" s="2" t="s">
        <v>17</v>
      </c>
      <c r="D1122" s="2">
        <v>13640</v>
      </c>
      <c r="E1122" s="2">
        <v>344.79</v>
      </c>
    </row>
    <row r="1123" spans="1:5" x14ac:dyDescent="0.2">
      <c r="A1123" s="2">
        <v>71</v>
      </c>
      <c r="B1123" s="2" t="s">
        <v>39</v>
      </c>
      <c r="C1123" s="2" t="s">
        <v>18</v>
      </c>
      <c r="D1123" s="2">
        <v>13617</v>
      </c>
      <c r="E1123" s="2">
        <v>216.42</v>
      </c>
    </row>
    <row r="1124" spans="1:5" x14ac:dyDescent="0.2">
      <c r="A1124" s="2">
        <v>71</v>
      </c>
      <c r="B1124" s="2" t="s">
        <v>39</v>
      </c>
      <c r="C1124" s="2" t="s">
        <v>19</v>
      </c>
      <c r="D1124" s="2">
        <v>13640</v>
      </c>
      <c r="E1124" s="2">
        <v>472.75</v>
      </c>
    </row>
    <row r="1125" spans="1:5" x14ac:dyDescent="0.2">
      <c r="A1125" s="2">
        <v>71</v>
      </c>
      <c r="B1125" s="2" t="s">
        <v>39</v>
      </c>
      <c r="C1125" s="2" t="s">
        <v>20</v>
      </c>
      <c r="D1125" s="2">
        <v>13640</v>
      </c>
      <c r="E1125" s="2">
        <v>383.95</v>
      </c>
    </row>
    <row r="1126" spans="1:5" x14ac:dyDescent="0.2">
      <c r="A1126" s="2">
        <v>72</v>
      </c>
      <c r="B1126" s="2" t="s">
        <v>39</v>
      </c>
      <c r="C1126" s="2" t="s">
        <v>17</v>
      </c>
      <c r="D1126" s="2">
        <v>13941</v>
      </c>
      <c r="E1126" s="2">
        <v>288.56</v>
      </c>
    </row>
    <row r="1127" spans="1:5" x14ac:dyDescent="0.2">
      <c r="A1127" s="2">
        <v>72</v>
      </c>
      <c r="B1127" s="2" t="s">
        <v>39</v>
      </c>
      <c r="C1127" s="2" t="s">
        <v>18</v>
      </c>
      <c r="D1127" s="2">
        <v>13941</v>
      </c>
      <c r="E1127" s="2">
        <v>382.2</v>
      </c>
    </row>
    <row r="1128" spans="1:5" x14ac:dyDescent="0.2">
      <c r="A1128" s="2">
        <v>72</v>
      </c>
      <c r="B1128" s="2" t="s">
        <v>39</v>
      </c>
      <c r="C1128" s="2" t="s">
        <v>19</v>
      </c>
      <c r="D1128" s="2">
        <v>13944</v>
      </c>
      <c r="E1128" s="2">
        <v>788.46</v>
      </c>
    </row>
    <row r="1129" spans="1:5" x14ac:dyDescent="0.2">
      <c r="A1129" s="2">
        <v>72</v>
      </c>
      <c r="B1129" s="2" t="s">
        <v>39</v>
      </c>
      <c r="C1129" s="2" t="s">
        <v>20</v>
      </c>
      <c r="D1129" s="2">
        <v>13920</v>
      </c>
      <c r="E1129" s="2">
        <v>358.34</v>
      </c>
    </row>
    <row r="1130" spans="1:5" x14ac:dyDescent="0.2">
      <c r="A1130" s="2">
        <v>73</v>
      </c>
      <c r="B1130" s="2" t="s">
        <v>39</v>
      </c>
      <c r="C1130" s="2" t="s">
        <v>17</v>
      </c>
      <c r="D1130" s="2">
        <v>14419</v>
      </c>
      <c r="E1130" s="2">
        <v>253.33</v>
      </c>
    </row>
    <row r="1131" spans="1:5" x14ac:dyDescent="0.2">
      <c r="A1131" s="2">
        <v>73</v>
      </c>
      <c r="B1131" s="2" t="s">
        <v>39</v>
      </c>
      <c r="C1131" s="2" t="s">
        <v>18</v>
      </c>
      <c r="D1131" s="2">
        <v>14328</v>
      </c>
      <c r="E1131" s="2">
        <v>239.91</v>
      </c>
    </row>
    <row r="1132" spans="1:5" x14ac:dyDescent="0.2">
      <c r="A1132" s="2">
        <v>73</v>
      </c>
      <c r="B1132" s="2" t="s">
        <v>39</v>
      </c>
      <c r="C1132" s="2" t="s">
        <v>19</v>
      </c>
      <c r="D1132" s="2">
        <v>14411</v>
      </c>
      <c r="E1132" s="2">
        <v>518.58000000000004</v>
      </c>
    </row>
    <row r="1133" spans="1:5" x14ac:dyDescent="0.2">
      <c r="A1133" s="2">
        <v>73</v>
      </c>
      <c r="B1133" s="2" t="s">
        <v>39</v>
      </c>
      <c r="C1133" s="2" t="s">
        <v>20</v>
      </c>
      <c r="D1133" s="2">
        <v>14349</v>
      </c>
      <c r="E1133" s="2">
        <v>446.14</v>
      </c>
    </row>
    <row r="1134" spans="1:5" x14ac:dyDescent="0.2">
      <c r="A1134" s="2">
        <v>74</v>
      </c>
      <c r="B1134" s="2" t="s">
        <v>39</v>
      </c>
      <c r="C1134" s="2" t="s">
        <v>17</v>
      </c>
      <c r="D1134" s="2">
        <v>14360</v>
      </c>
      <c r="E1134" s="2">
        <v>264.61</v>
      </c>
    </row>
    <row r="1135" spans="1:5" x14ac:dyDescent="0.2">
      <c r="A1135" s="2">
        <v>74</v>
      </c>
      <c r="B1135" s="2" t="s">
        <v>39</v>
      </c>
      <c r="C1135" s="2" t="s">
        <v>18</v>
      </c>
      <c r="D1135" s="2">
        <v>14360</v>
      </c>
      <c r="E1135" s="2">
        <v>113.15</v>
      </c>
    </row>
    <row r="1136" spans="1:5" x14ac:dyDescent="0.2">
      <c r="A1136" s="2">
        <v>74</v>
      </c>
      <c r="B1136" s="2" t="s">
        <v>39</v>
      </c>
      <c r="C1136" s="2" t="s">
        <v>19</v>
      </c>
      <c r="D1136" s="2">
        <v>14308</v>
      </c>
      <c r="E1136" s="2">
        <v>609.82000000000005</v>
      </c>
    </row>
    <row r="1137" spans="1:5" x14ac:dyDescent="0.2">
      <c r="A1137" s="2">
        <v>74</v>
      </c>
      <c r="B1137" s="2" t="s">
        <v>39</v>
      </c>
      <c r="C1137" s="2" t="s">
        <v>20</v>
      </c>
      <c r="D1137" s="2">
        <v>14235</v>
      </c>
      <c r="E1137" s="2">
        <v>382.23</v>
      </c>
    </row>
    <row r="1138" spans="1:5" x14ac:dyDescent="0.2">
      <c r="A1138" s="2">
        <v>75</v>
      </c>
      <c r="B1138" s="2" t="s">
        <v>39</v>
      </c>
      <c r="C1138" s="2" t="s">
        <v>17</v>
      </c>
      <c r="D1138" s="2">
        <v>13985</v>
      </c>
      <c r="E1138" s="2">
        <v>226.61</v>
      </c>
    </row>
    <row r="1139" spans="1:5" x14ac:dyDescent="0.2">
      <c r="A1139" s="2">
        <v>75</v>
      </c>
      <c r="B1139" s="2" t="s">
        <v>39</v>
      </c>
      <c r="C1139" s="2" t="s">
        <v>18</v>
      </c>
      <c r="D1139" s="2">
        <v>13979</v>
      </c>
      <c r="E1139" s="2">
        <v>208.57</v>
      </c>
    </row>
    <row r="1140" spans="1:5" x14ac:dyDescent="0.2">
      <c r="A1140" s="2">
        <v>75</v>
      </c>
      <c r="B1140" s="2" t="s">
        <v>39</v>
      </c>
      <c r="C1140" s="2" t="s">
        <v>19</v>
      </c>
      <c r="D1140" s="2">
        <v>13863</v>
      </c>
      <c r="E1140" s="2">
        <v>471.96</v>
      </c>
    </row>
    <row r="1141" spans="1:5" x14ac:dyDescent="0.2">
      <c r="A1141" s="2">
        <v>75</v>
      </c>
      <c r="B1141" s="2" t="s">
        <v>39</v>
      </c>
      <c r="C1141" s="2" t="s">
        <v>20</v>
      </c>
      <c r="D1141" s="2">
        <v>13835</v>
      </c>
      <c r="E1141" s="2">
        <v>344.8</v>
      </c>
    </row>
    <row r="1142" spans="1:5" x14ac:dyDescent="0.2">
      <c r="A1142" s="2">
        <v>76</v>
      </c>
      <c r="B1142" s="2" t="s">
        <v>39</v>
      </c>
      <c r="C1142" s="2" t="s">
        <v>17</v>
      </c>
      <c r="D1142" s="2">
        <v>14118</v>
      </c>
      <c r="E1142" s="2">
        <v>255.11</v>
      </c>
    </row>
    <row r="1143" spans="1:5" x14ac:dyDescent="0.2">
      <c r="A1143" s="2">
        <v>76</v>
      </c>
      <c r="B1143" s="2" t="s">
        <v>39</v>
      </c>
      <c r="C1143" s="2" t="s">
        <v>18</v>
      </c>
      <c r="D1143" s="2">
        <v>14240</v>
      </c>
      <c r="E1143" s="2">
        <v>353.97</v>
      </c>
    </row>
    <row r="1144" spans="1:5" x14ac:dyDescent="0.2">
      <c r="A1144" s="2">
        <v>76</v>
      </c>
      <c r="B1144" s="2" t="s">
        <v>39</v>
      </c>
      <c r="C1144" s="2" t="s">
        <v>19</v>
      </c>
      <c r="D1144" s="2">
        <v>14051</v>
      </c>
      <c r="E1144" s="2">
        <v>618.76</v>
      </c>
    </row>
    <row r="1145" spans="1:5" x14ac:dyDescent="0.2">
      <c r="A1145" s="2">
        <v>76</v>
      </c>
      <c r="B1145" s="2" t="s">
        <v>39</v>
      </c>
      <c r="C1145" s="2" t="s">
        <v>20</v>
      </c>
      <c r="D1145" s="2">
        <v>14053</v>
      </c>
      <c r="E1145" s="2">
        <v>408.66</v>
      </c>
    </row>
    <row r="1146" spans="1:5" x14ac:dyDescent="0.2">
      <c r="A1146" s="2">
        <v>77</v>
      </c>
      <c r="B1146" s="2" t="s">
        <v>39</v>
      </c>
      <c r="C1146" s="2" t="s">
        <v>17</v>
      </c>
      <c r="D1146" s="2">
        <v>13416</v>
      </c>
      <c r="E1146" s="2">
        <v>177.27</v>
      </c>
    </row>
    <row r="1147" spans="1:5" x14ac:dyDescent="0.2">
      <c r="A1147" s="2">
        <v>77</v>
      </c>
      <c r="B1147" s="2" t="s">
        <v>39</v>
      </c>
      <c r="C1147" s="2" t="s">
        <v>18</v>
      </c>
      <c r="D1147" s="2">
        <v>13438</v>
      </c>
      <c r="E1147" s="2">
        <v>78.72</v>
      </c>
    </row>
    <row r="1148" spans="1:5" x14ac:dyDescent="0.2">
      <c r="A1148" s="2">
        <v>77</v>
      </c>
      <c r="B1148" s="2" t="s">
        <v>39</v>
      </c>
      <c r="C1148" s="2" t="s">
        <v>19</v>
      </c>
      <c r="D1148" s="2">
        <v>13438</v>
      </c>
      <c r="E1148" s="2">
        <v>373.35</v>
      </c>
    </row>
    <row r="1149" spans="1:5" x14ac:dyDescent="0.2">
      <c r="A1149" s="2">
        <v>77</v>
      </c>
      <c r="B1149" s="2" t="s">
        <v>39</v>
      </c>
      <c r="C1149" s="2" t="s">
        <v>20</v>
      </c>
      <c r="D1149" s="2">
        <v>13442</v>
      </c>
      <c r="E1149" s="2">
        <v>199.63</v>
      </c>
    </row>
    <row r="1150" spans="1:5" x14ac:dyDescent="0.2">
      <c r="A1150" s="2">
        <v>78</v>
      </c>
      <c r="B1150" s="2" t="s">
        <v>39</v>
      </c>
      <c r="C1150" s="2" t="s">
        <v>17</v>
      </c>
      <c r="D1150" s="2">
        <v>14395</v>
      </c>
      <c r="E1150" s="2">
        <v>255.19</v>
      </c>
    </row>
    <row r="1151" spans="1:5" x14ac:dyDescent="0.2">
      <c r="A1151" s="2">
        <v>78</v>
      </c>
      <c r="B1151" s="2" t="s">
        <v>39</v>
      </c>
      <c r="C1151" s="2" t="s">
        <v>18</v>
      </c>
      <c r="D1151" s="2">
        <v>14393</v>
      </c>
      <c r="E1151" s="2">
        <v>384.45</v>
      </c>
    </row>
    <row r="1152" spans="1:5" x14ac:dyDescent="0.2">
      <c r="A1152" s="2">
        <v>78</v>
      </c>
      <c r="B1152" s="2" t="s">
        <v>39</v>
      </c>
      <c r="C1152" s="2" t="s">
        <v>19</v>
      </c>
      <c r="D1152" s="2">
        <v>14292</v>
      </c>
      <c r="E1152" s="2">
        <v>443.81</v>
      </c>
    </row>
    <row r="1153" spans="1:5" x14ac:dyDescent="0.2">
      <c r="A1153" s="2">
        <v>78</v>
      </c>
      <c r="B1153" s="2" t="s">
        <v>39</v>
      </c>
      <c r="C1153" s="2" t="s">
        <v>20</v>
      </c>
      <c r="D1153" s="2">
        <v>14311</v>
      </c>
      <c r="E1153" s="2">
        <v>448.13</v>
      </c>
    </row>
    <row r="1154" spans="1:5" x14ac:dyDescent="0.2">
      <c r="A1154" s="2">
        <v>79</v>
      </c>
      <c r="B1154" s="2" t="s">
        <v>39</v>
      </c>
      <c r="C1154" s="2" t="s">
        <v>17</v>
      </c>
      <c r="D1154" s="2">
        <v>13763</v>
      </c>
      <c r="E1154" s="2">
        <v>220.86</v>
      </c>
    </row>
    <row r="1155" spans="1:5" x14ac:dyDescent="0.2">
      <c r="A1155" s="2">
        <v>79</v>
      </c>
      <c r="B1155" s="2" t="s">
        <v>39</v>
      </c>
      <c r="C1155" s="2" t="s">
        <v>18</v>
      </c>
      <c r="D1155" s="2">
        <v>13761</v>
      </c>
      <c r="E1155" s="2">
        <v>197.7</v>
      </c>
    </row>
    <row r="1156" spans="1:5" x14ac:dyDescent="0.2">
      <c r="A1156" s="2">
        <v>79</v>
      </c>
      <c r="B1156" s="2" t="s">
        <v>39</v>
      </c>
      <c r="C1156" s="2" t="s">
        <v>19</v>
      </c>
      <c r="D1156" s="2">
        <v>13845</v>
      </c>
      <c r="E1156" s="2">
        <v>476.67</v>
      </c>
    </row>
    <row r="1157" spans="1:5" x14ac:dyDescent="0.2">
      <c r="A1157" s="2">
        <v>79</v>
      </c>
      <c r="B1157" s="2" t="s">
        <v>39</v>
      </c>
      <c r="C1157" s="2" t="s">
        <v>20</v>
      </c>
      <c r="D1157" s="2">
        <v>13746</v>
      </c>
      <c r="E1157" s="2">
        <v>397.29</v>
      </c>
    </row>
    <row r="1158" spans="1:5" x14ac:dyDescent="0.2">
      <c r="A1158" s="2">
        <v>80</v>
      </c>
      <c r="B1158" s="2" t="s">
        <v>39</v>
      </c>
      <c r="C1158" s="2" t="s">
        <v>17</v>
      </c>
      <c r="D1158" s="2">
        <v>13795</v>
      </c>
      <c r="E1158" s="2">
        <v>211.65</v>
      </c>
    </row>
    <row r="1159" spans="1:5" x14ac:dyDescent="0.2">
      <c r="A1159" s="2">
        <v>80</v>
      </c>
      <c r="B1159" s="2" t="s">
        <v>39</v>
      </c>
      <c r="C1159" s="2" t="s">
        <v>18</v>
      </c>
      <c r="D1159" s="2">
        <v>13795</v>
      </c>
      <c r="E1159" s="2">
        <v>320.16000000000003</v>
      </c>
    </row>
    <row r="1160" spans="1:5" x14ac:dyDescent="0.2">
      <c r="A1160" s="2">
        <v>80</v>
      </c>
      <c r="B1160" s="2" t="s">
        <v>39</v>
      </c>
      <c r="C1160" s="2" t="s">
        <v>19</v>
      </c>
      <c r="D1160" s="2">
        <v>13803</v>
      </c>
      <c r="E1160" s="2">
        <v>366.04</v>
      </c>
    </row>
    <row r="1161" spans="1:5" x14ac:dyDescent="0.2">
      <c r="A1161" s="2">
        <v>80</v>
      </c>
      <c r="B1161" s="2" t="s">
        <v>39</v>
      </c>
      <c r="C1161" s="2" t="s">
        <v>20</v>
      </c>
      <c r="D1161" s="2">
        <v>13816</v>
      </c>
      <c r="E1161" s="2">
        <v>387.13</v>
      </c>
    </row>
    <row r="1162" spans="1:5" x14ac:dyDescent="0.2">
      <c r="A1162" s="2">
        <v>81</v>
      </c>
      <c r="B1162" s="2" t="s">
        <v>39</v>
      </c>
      <c r="C1162" s="2" t="s">
        <v>17</v>
      </c>
      <c r="D1162" s="2">
        <v>13250</v>
      </c>
      <c r="E1162" s="2">
        <v>218.52</v>
      </c>
    </row>
    <row r="1163" spans="1:5" x14ac:dyDescent="0.2">
      <c r="A1163" s="2">
        <v>81</v>
      </c>
      <c r="B1163" s="2" t="s">
        <v>39</v>
      </c>
      <c r="C1163" s="2" t="s">
        <v>18</v>
      </c>
      <c r="D1163" s="2">
        <v>13277</v>
      </c>
      <c r="E1163" s="2">
        <v>280.02</v>
      </c>
    </row>
    <row r="1164" spans="1:5" x14ac:dyDescent="0.2">
      <c r="A1164" s="2">
        <v>81</v>
      </c>
      <c r="B1164" s="2" t="s">
        <v>39</v>
      </c>
      <c r="C1164" s="2" t="s">
        <v>19</v>
      </c>
      <c r="D1164" s="2">
        <v>13250</v>
      </c>
      <c r="E1164" s="2">
        <v>315.43</v>
      </c>
    </row>
    <row r="1165" spans="1:5" x14ac:dyDescent="0.2">
      <c r="A1165" s="2">
        <v>81</v>
      </c>
      <c r="B1165" s="2" t="s">
        <v>39</v>
      </c>
      <c r="C1165" s="2" t="s">
        <v>20</v>
      </c>
      <c r="D1165" s="2">
        <v>13186</v>
      </c>
      <c r="E1165" s="2">
        <v>415.43</v>
      </c>
    </row>
    <row r="1166" spans="1:5" x14ac:dyDescent="0.2">
      <c r="A1166" s="2">
        <v>82</v>
      </c>
      <c r="B1166" s="2" t="s">
        <v>39</v>
      </c>
      <c r="C1166" s="2" t="s">
        <v>17</v>
      </c>
      <c r="D1166" s="2">
        <v>14080</v>
      </c>
      <c r="E1166" s="2">
        <v>251.65</v>
      </c>
    </row>
    <row r="1167" spans="1:5" x14ac:dyDescent="0.2">
      <c r="A1167" s="2">
        <v>82</v>
      </c>
      <c r="B1167" s="2" t="s">
        <v>39</v>
      </c>
      <c r="C1167" s="2" t="s">
        <v>18</v>
      </c>
      <c r="D1167" s="2">
        <v>14105</v>
      </c>
      <c r="E1167" s="2">
        <v>226.95</v>
      </c>
    </row>
    <row r="1168" spans="1:5" x14ac:dyDescent="0.2">
      <c r="A1168" s="2">
        <v>82</v>
      </c>
      <c r="B1168" s="2" t="s">
        <v>39</v>
      </c>
      <c r="C1168" s="2" t="s">
        <v>19</v>
      </c>
      <c r="D1168" s="2">
        <v>14075</v>
      </c>
      <c r="E1168" s="2">
        <v>388.72</v>
      </c>
    </row>
    <row r="1169" spans="1:5" x14ac:dyDescent="0.2">
      <c r="A1169" s="2">
        <v>82</v>
      </c>
      <c r="B1169" s="2" t="s">
        <v>39</v>
      </c>
      <c r="C1169" s="2" t="s">
        <v>20</v>
      </c>
      <c r="D1169" s="2">
        <v>14171</v>
      </c>
      <c r="E1169" s="2">
        <v>501.4</v>
      </c>
    </row>
    <row r="1170" spans="1:5" x14ac:dyDescent="0.2">
      <c r="A1170" s="2">
        <v>83</v>
      </c>
      <c r="B1170" s="2" t="s">
        <v>39</v>
      </c>
      <c r="C1170" s="2" t="s">
        <v>17</v>
      </c>
      <c r="D1170" s="2">
        <v>13429</v>
      </c>
      <c r="E1170" s="2">
        <v>181.42</v>
      </c>
    </row>
    <row r="1171" spans="1:5" x14ac:dyDescent="0.2">
      <c r="A1171" s="2">
        <v>83</v>
      </c>
      <c r="B1171" s="2" t="s">
        <v>39</v>
      </c>
      <c r="C1171" s="2" t="s">
        <v>18</v>
      </c>
      <c r="D1171" s="2">
        <v>13474</v>
      </c>
      <c r="E1171" s="2">
        <v>186.07</v>
      </c>
    </row>
    <row r="1172" spans="1:5" x14ac:dyDescent="0.2">
      <c r="A1172" s="2">
        <v>83</v>
      </c>
      <c r="B1172" s="2" t="s">
        <v>39</v>
      </c>
      <c r="C1172" s="2" t="s">
        <v>19</v>
      </c>
      <c r="D1172" s="2">
        <v>13309</v>
      </c>
      <c r="E1172" s="2">
        <v>459.67</v>
      </c>
    </row>
    <row r="1173" spans="1:5" x14ac:dyDescent="0.2">
      <c r="A1173" s="2">
        <v>83</v>
      </c>
      <c r="B1173" s="2" t="s">
        <v>39</v>
      </c>
      <c r="C1173" s="2" t="s">
        <v>20</v>
      </c>
      <c r="D1173" s="2">
        <v>13318</v>
      </c>
      <c r="E1173" s="2">
        <v>326.19</v>
      </c>
    </row>
    <row r="1174" spans="1:5" x14ac:dyDescent="0.2">
      <c r="A1174" s="2">
        <v>84</v>
      </c>
      <c r="B1174" s="2" t="s">
        <v>39</v>
      </c>
      <c r="C1174" s="2" t="s">
        <v>17</v>
      </c>
      <c r="D1174" s="2">
        <v>13764</v>
      </c>
      <c r="E1174" s="2">
        <v>234.51</v>
      </c>
    </row>
    <row r="1175" spans="1:5" x14ac:dyDescent="0.2">
      <c r="A1175" s="2">
        <v>84</v>
      </c>
      <c r="B1175" s="2" t="s">
        <v>39</v>
      </c>
      <c r="C1175" s="2" t="s">
        <v>18</v>
      </c>
      <c r="D1175" s="2">
        <v>13861</v>
      </c>
      <c r="E1175" s="2">
        <v>220.63</v>
      </c>
    </row>
    <row r="1176" spans="1:5" x14ac:dyDescent="0.2">
      <c r="A1176" s="2">
        <v>84</v>
      </c>
      <c r="B1176" s="2" t="s">
        <v>39</v>
      </c>
      <c r="C1176" s="2" t="s">
        <v>19</v>
      </c>
      <c r="D1176" s="2">
        <v>13848</v>
      </c>
      <c r="E1176" s="2">
        <v>611.29</v>
      </c>
    </row>
    <row r="1177" spans="1:5" x14ac:dyDescent="0.2">
      <c r="A1177" s="2">
        <v>84</v>
      </c>
      <c r="B1177" s="2" t="s">
        <v>39</v>
      </c>
      <c r="C1177" s="2" t="s">
        <v>20</v>
      </c>
      <c r="D1177" s="2">
        <v>13749</v>
      </c>
      <c r="E1177" s="2">
        <v>368.45</v>
      </c>
    </row>
    <row r="1178" spans="1:5" x14ac:dyDescent="0.2">
      <c r="A1178" s="2">
        <v>85</v>
      </c>
      <c r="B1178" s="2" t="s">
        <v>39</v>
      </c>
      <c r="C1178" s="2" t="s">
        <v>17</v>
      </c>
      <c r="D1178" s="2">
        <v>13477</v>
      </c>
      <c r="E1178" s="2">
        <v>178.21</v>
      </c>
    </row>
    <row r="1179" spans="1:5" x14ac:dyDescent="0.2">
      <c r="A1179" s="2">
        <v>85</v>
      </c>
      <c r="B1179" s="2" t="s">
        <v>39</v>
      </c>
      <c r="C1179" s="2" t="s">
        <v>18</v>
      </c>
      <c r="D1179" s="2">
        <v>13477</v>
      </c>
      <c r="E1179" s="2">
        <v>185.92</v>
      </c>
    </row>
    <row r="1180" spans="1:5" x14ac:dyDescent="0.2">
      <c r="A1180" s="2">
        <v>85</v>
      </c>
      <c r="B1180" s="2" t="s">
        <v>39</v>
      </c>
      <c r="C1180" s="2" t="s">
        <v>19</v>
      </c>
      <c r="D1180" s="2">
        <v>13409</v>
      </c>
      <c r="E1180" s="2">
        <v>228.38</v>
      </c>
    </row>
    <row r="1181" spans="1:5" x14ac:dyDescent="0.2">
      <c r="A1181" s="2">
        <v>85</v>
      </c>
      <c r="B1181" s="2" t="s">
        <v>39</v>
      </c>
      <c r="C1181" s="2" t="s">
        <v>20</v>
      </c>
      <c r="D1181" s="2">
        <v>13322</v>
      </c>
      <c r="E1181" s="2">
        <v>417.34</v>
      </c>
    </row>
    <row r="1182" spans="1:5" x14ac:dyDescent="0.2">
      <c r="A1182" s="2">
        <v>86</v>
      </c>
      <c r="B1182" s="2" t="s">
        <v>39</v>
      </c>
      <c r="C1182" s="2" t="s">
        <v>17</v>
      </c>
      <c r="D1182" s="2">
        <v>14664</v>
      </c>
      <c r="E1182" s="2">
        <v>251.38</v>
      </c>
    </row>
    <row r="1183" spans="1:5" x14ac:dyDescent="0.2">
      <c r="A1183" s="2">
        <v>86</v>
      </c>
      <c r="B1183" s="2" t="s">
        <v>39</v>
      </c>
      <c r="C1183" s="2" t="s">
        <v>18</v>
      </c>
      <c r="D1183" s="2">
        <v>14664</v>
      </c>
      <c r="E1183" s="2">
        <v>382.84</v>
      </c>
    </row>
    <row r="1184" spans="1:5" x14ac:dyDescent="0.2">
      <c r="A1184" s="2">
        <v>86</v>
      </c>
      <c r="B1184" s="2" t="s">
        <v>39</v>
      </c>
      <c r="C1184" s="2" t="s">
        <v>19</v>
      </c>
      <c r="D1184" s="2">
        <v>14682</v>
      </c>
      <c r="E1184" s="2">
        <v>488</v>
      </c>
    </row>
    <row r="1185" spans="1:5" x14ac:dyDescent="0.2">
      <c r="A1185" s="2">
        <v>86</v>
      </c>
      <c r="B1185" s="2" t="s">
        <v>39</v>
      </c>
      <c r="C1185" s="2" t="s">
        <v>20</v>
      </c>
      <c r="D1185" s="2">
        <v>14587</v>
      </c>
      <c r="E1185" s="2">
        <v>286.77</v>
      </c>
    </row>
    <row r="1186" spans="1:5" x14ac:dyDescent="0.2">
      <c r="A1186" s="2">
        <v>87</v>
      </c>
      <c r="B1186" s="2" t="s">
        <v>39</v>
      </c>
      <c r="C1186" s="2" t="s">
        <v>17</v>
      </c>
      <c r="D1186" s="2">
        <v>13304</v>
      </c>
      <c r="E1186" s="2">
        <v>199.24</v>
      </c>
    </row>
    <row r="1187" spans="1:5" x14ac:dyDescent="0.2">
      <c r="A1187" s="2">
        <v>87</v>
      </c>
      <c r="B1187" s="2" t="s">
        <v>39</v>
      </c>
      <c r="C1187" s="2" t="s">
        <v>18</v>
      </c>
      <c r="D1187" s="2">
        <v>13304</v>
      </c>
      <c r="E1187" s="2">
        <v>208.29</v>
      </c>
    </row>
    <row r="1188" spans="1:5" x14ac:dyDescent="0.2">
      <c r="A1188" s="2">
        <v>87</v>
      </c>
      <c r="B1188" s="2" t="s">
        <v>39</v>
      </c>
      <c r="C1188" s="2" t="s">
        <v>19</v>
      </c>
      <c r="D1188" s="2">
        <v>13227</v>
      </c>
      <c r="E1188" s="2">
        <v>307.56</v>
      </c>
    </row>
    <row r="1189" spans="1:5" x14ac:dyDescent="0.2">
      <c r="A1189" s="2">
        <v>87</v>
      </c>
      <c r="B1189" s="2" t="s">
        <v>39</v>
      </c>
      <c r="C1189" s="2" t="s">
        <v>20</v>
      </c>
      <c r="D1189" s="2">
        <v>13209</v>
      </c>
      <c r="E1189" s="2">
        <v>355.87</v>
      </c>
    </row>
    <row r="1190" spans="1:5" x14ac:dyDescent="0.2">
      <c r="A1190" s="2">
        <v>88</v>
      </c>
      <c r="B1190" s="2" t="s">
        <v>39</v>
      </c>
      <c r="C1190" s="2" t="s">
        <v>17</v>
      </c>
      <c r="D1190" s="2">
        <v>13591</v>
      </c>
      <c r="E1190" s="2">
        <v>198.86</v>
      </c>
    </row>
    <row r="1191" spans="1:5" x14ac:dyDescent="0.2">
      <c r="A1191" s="2">
        <v>88</v>
      </c>
      <c r="B1191" s="2" t="s">
        <v>39</v>
      </c>
      <c r="C1191" s="2" t="s">
        <v>18</v>
      </c>
      <c r="D1191" s="2">
        <v>13630</v>
      </c>
      <c r="E1191" s="2">
        <v>181.77</v>
      </c>
    </row>
    <row r="1192" spans="1:5" x14ac:dyDescent="0.2">
      <c r="A1192" s="2">
        <v>88</v>
      </c>
      <c r="B1192" s="2" t="s">
        <v>39</v>
      </c>
      <c r="C1192" s="2" t="s">
        <v>19</v>
      </c>
      <c r="D1192" s="2">
        <v>13502</v>
      </c>
      <c r="E1192" s="2">
        <v>578.54999999999995</v>
      </c>
    </row>
    <row r="1193" spans="1:5" x14ac:dyDescent="0.2">
      <c r="A1193" s="2">
        <v>88</v>
      </c>
      <c r="B1193" s="2" t="s">
        <v>39</v>
      </c>
      <c r="C1193" s="2" t="s">
        <v>20</v>
      </c>
      <c r="D1193" s="2">
        <v>13694</v>
      </c>
      <c r="E1193" s="2">
        <v>404.76</v>
      </c>
    </row>
    <row r="1194" spans="1:5" x14ac:dyDescent="0.2">
      <c r="A1194" s="2">
        <v>89</v>
      </c>
      <c r="B1194" s="2" t="s">
        <v>39</v>
      </c>
      <c r="C1194" s="2" t="s">
        <v>17</v>
      </c>
      <c r="D1194" s="2">
        <v>13561</v>
      </c>
      <c r="E1194" s="2">
        <v>211.5</v>
      </c>
    </row>
    <row r="1195" spans="1:5" x14ac:dyDescent="0.2">
      <c r="A1195" s="2">
        <v>89</v>
      </c>
      <c r="B1195" s="2" t="s">
        <v>39</v>
      </c>
      <c r="C1195" s="2" t="s">
        <v>18</v>
      </c>
      <c r="D1195" s="2">
        <v>13678</v>
      </c>
      <c r="E1195" s="2">
        <v>198.36</v>
      </c>
    </row>
    <row r="1196" spans="1:5" x14ac:dyDescent="0.2">
      <c r="A1196" s="2">
        <v>89</v>
      </c>
      <c r="B1196" s="2" t="s">
        <v>39</v>
      </c>
      <c r="C1196" s="2" t="s">
        <v>19</v>
      </c>
      <c r="D1196" s="2">
        <v>13561</v>
      </c>
      <c r="E1196" s="2">
        <v>323.38</v>
      </c>
    </row>
    <row r="1197" spans="1:5" x14ac:dyDescent="0.2">
      <c r="A1197" s="2">
        <v>89</v>
      </c>
      <c r="B1197" s="2" t="s">
        <v>39</v>
      </c>
      <c r="C1197" s="2" t="s">
        <v>20</v>
      </c>
      <c r="D1197" s="2">
        <v>13552</v>
      </c>
      <c r="E1197" s="2">
        <v>192.57</v>
      </c>
    </row>
    <row r="1198" spans="1:5" x14ac:dyDescent="0.2">
      <c r="A1198" s="2">
        <v>90</v>
      </c>
      <c r="B1198" s="2" t="s">
        <v>39</v>
      </c>
      <c r="C1198" s="2" t="s">
        <v>17</v>
      </c>
      <c r="D1198" s="2">
        <v>14137</v>
      </c>
      <c r="E1198" s="2">
        <v>275.89</v>
      </c>
    </row>
    <row r="1199" spans="1:5" x14ac:dyDescent="0.2">
      <c r="A1199" s="2">
        <v>90</v>
      </c>
      <c r="B1199" s="2" t="s">
        <v>39</v>
      </c>
      <c r="C1199" s="2" t="s">
        <v>18</v>
      </c>
      <c r="D1199" s="2">
        <v>14327</v>
      </c>
      <c r="E1199" s="2">
        <v>215.38</v>
      </c>
    </row>
    <row r="1200" spans="1:5" x14ac:dyDescent="0.2">
      <c r="A1200" s="2">
        <v>90</v>
      </c>
      <c r="B1200" s="2" t="s">
        <v>39</v>
      </c>
      <c r="C1200" s="2" t="s">
        <v>19</v>
      </c>
      <c r="D1200" s="2">
        <v>14137</v>
      </c>
      <c r="E1200" s="2">
        <v>414.6</v>
      </c>
    </row>
    <row r="1201" spans="1:5" x14ac:dyDescent="0.2">
      <c r="A1201" s="2">
        <v>90</v>
      </c>
      <c r="B1201" s="2" t="s">
        <v>39</v>
      </c>
      <c r="C1201" s="2" t="s">
        <v>20</v>
      </c>
      <c r="D1201" s="2">
        <v>14192</v>
      </c>
      <c r="E1201" s="2">
        <v>561.88</v>
      </c>
    </row>
    <row r="1202" spans="1:5" x14ac:dyDescent="0.2">
      <c r="A1202" s="2">
        <v>91</v>
      </c>
      <c r="B1202" s="2" t="s">
        <v>39</v>
      </c>
      <c r="C1202" s="2" t="s">
        <v>17</v>
      </c>
      <c r="D1202" s="2">
        <v>14181</v>
      </c>
      <c r="E1202" s="2">
        <v>270.26</v>
      </c>
    </row>
    <row r="1203" spans="1:5" x14ac:dyDescent="0.2">
      <c r="A1203" s="2">
        <v>91</v>
      </c>
      <c r="B1203" s="2" t="s">
        <v>39</v>
      </c>
      <c r="C1203" s="2" t="s">
        <v>18</v>
      </c>
      <c r="D1203" s="2">
        <v>14181</v>
      </c>
      <c r="E1203" s="2">
        <v>235.69</v>
      </c>
    </row>
    <row r="1204" spans="1:5" x14ac:dyDescent="0.2">
      <c r="A1204" s="2">
        <v>91</v>
      </c>
      <c r="B1204" s="2" t="s">
        <v>39</v>
      </c>
      <c r="C1204" s="2" t="s">
        <v>19</v>
      </c>
      <c r="D1204" s="2">
        <v>14242</v>
      </c>
      <c r="E1204" s="2">
        <v>950</v>
      </c>
    </row>
    <row r="1205" spans="1:5" x14ac:dyDescent="0.2">
      <c r="A1205" s="2">
        <v>91</v>
      </c>
      <c r="B1205" s="2" t="s">
        <v>39</v>
      </c>
      <c r="C1205" s="2" t="s">
        <v>20</v>
      </c>
      <c r="D1205" s="2">
        <v>14208</v>
      </c>
      <c r="E1205" s="2">
        <v>685.82</v>
      </c>
    </row>
    <row r="1206" spans="1:5" x14ac:dyDescent="0.2">
      <c r="A1206" s="2">
        <v>92</v>
      </c>
      <c r="B1206" s="2" t="s">
        <v>39</v>
      </c>
      <c r="C1206" s="2" t="s">
        <v>17</v>
      </c>
      <c r="D1206" s="2">
        <v>13664</v>
      </c>
      <c r="E1206" s="2">
        <v>323.7</v>
      </c>
    </row>
    <row r="1207" spans="1:5" x14ac:dyDescent="0.2">
      <c r="A1207" s="2">
        <v>92</v>
      </c>
      <c r="B1207" s="2" t="s">
        <v>39</v>
      </c>
      <c r="C1207" s="2" t="s">
        <v>18</v>
      </c>
      <c r="D1207" s="2">
        <v>13785</v>
      </c>
      <c r="E1207" s="2">
        <v>448.91</v>
      </c>
    </row>
    <row r="1208" spans="1:5" x14ac:dyDescent="0.2">
      <c r="A1208" s="2">
        <v>92</v>
      </c>
      <c r="B1208" s="2" t="s">
        <v>39</v>
      </c>
      <c r="C1208" s="2" t="s">
        <v>19</v>
      </c>
      <c r="D1208" s="2">
        <v>13761</v>
      </c>
      <c r="E1208" s="2">
        <v>354.63</v>
      </c>
    </row>
    <row r="1209" spans="1:5" x14ac:dyDescent="0.2">
      <c r="A1209" s="2">
        <v>92</v>
      </c>
      <c r="B1209" s="2" t="s">
        <v>39</v>
      </c>
      <c r="C1209" s="2" t="s">
        <v>20</v>
      </c>
      <c r="D1209" s="2">
        <v>13759</v>
      </c>
      <c r="E1209" s="2">
        <v>273.39</v>
      </c>
    </row>
    <row r="1210" spans="1:5" x14ac:dyDescent="0.2">
      <c r="A1210" s="2">
        <v>93</v>
      </c>
      <c r="B1210" s="2" t="s">
        <v>39</v>
      </c>
      <c r="C1210" s="2" t="s">
        <v>17</v>
      </c>
      <c r="D1210" s="2">
        <v>14041</v>
      </c>
      <c r="E1210" s="2">
        <v>214.24</v>
      </c>
    </row>
    <row r="1211" spans="1:5" x14ac:dyDescent="0.2">
      <c r="A1211" s="2">
        <v>93</v>
      </c>
      <c r="B1211" s="2" t="s">
        <v>39</v>
      </c>
      <c r="C1211" s="2" t="s">
        <v>18</v>
      </c>
      <c r="D1211" s="2">
        <v>14041</v>
      </c>
      <c r="E1211" s="2">
        <v>203.12</v>
      </c>
    </row>
    <row r="1212" spans="1:5" x14ac:dyDescent="0.2">
      <c r="A1212" s="2">
        <v>93</v>
      </c>
      <c r="B1212" s="2" t="s">
        <v>39</v>
      </c>
      <c r="C1212" s="2" t="s">
        <v>19</v>
      </c>
      <c r="D1212" s="2">
        <v>13953</v>
      </c>
      <c r="E1212" s="2">
        <v>340.41</v>
      </c>
    </row>
    <row r="1213" spans="1:5" x14ac:dyDescent="0.2">
      <c r="A1213" s="2">
        <v>93</v>
      </c>
      <c r="B1213" s="2" t="s">
        <v>39</v>
      </c>
      <c r="C1213" s="2" t="s">
        <v>20</v>
      </c>
      <c r="D1213" s="2">
        <v>13916</v>
      </c>
      <c r="E1213" s="2">
        <v>336.44</v>
      </c>
    </row>
    <row r="1214" spans="1:5" x14ac:dyDescent="0.2">
      <c r="A1214" s="2">
        <v>94</v>
      </c>
      <c r="B1214" s="2" t="s">
        <v>39</v>
      </c>
      <c r="C1214" s="2" t="s">
        <v>17</v>
      </c>
      <c r="D1214" s="2">
        <v>13914</v>
      </c>
      <c r="E1214" s="2">
        <v>288.12</v>
      </c>
    </row>
    <row r="1215" spans="1:5" x14ac:dyDescent="0.2">
      <c r="A1215" s="2">
        <v>94</v>
      </c>
      <c r="B1215" s="2" t="s">
        <v>39</v>
      </c>
      <c r="C1215" s="2" t="s">
        <v>18</v>
      </c>
      <c r="D1215" s="2">
        <v>14102</v>
      </c>
      <c r="E1215" s="2">
        <v>215.69</v>
      </c>
    </row>
    <row r="1216" spans="1:5" x14ac:dyDescent="0.2">
      <c r="A1216" s="2">
        <v>94</v>
      </c>
      <c r="B1216" s="2" t="s">
        <v>39</v>
      </c>
      <c r="C1216" s="2" t="s">
        <v>19</v>
      </c>
      <c r="D1216" s="2">
        <v>13914</v>
      </c>
      <c r="E1216" s="2">
        <v>403.45</v>
      </c>
    </row>
    <row r="1217" spans="1:5" x14ac:dyDescent="0.2">
      <c r="A1217" s="2">
        <v>94</v>
      </c>
      <c r="B1217" s="2" t="s">
        <v>39</v>
      </c>
      <c r="C1217" s="2" t="s">
        <v>20</v>
      </c>
      <c r="D1217" s="2">
        <v>14001</v>
      </c>
      <c r="E1217" s="2">
        <v>378.55</v>
      </c>
    </row>
    <row r="1218" spans="1:5" x14ac:dyDescent="0.2">
      <c r="A1218" s="2">
        <v>95</v>
      </c>
      <c r="B1218" s="2" t="s">
        <v>39</v>
      </c>
      <c r="C1218" s="2" t="s">
        <v>17</v>
      </c>
      <c r="D1218" s="2">
        <v>14124</v>
      </c>
      <c r="E1218" s="2">
        <v>202.49</v>
      </c>
    </row>
    <row r="1219" spans="1:5" x14ac:dyDescent="0.2">
      <c r="A1219" s="2">
        <v>95</v>
      </c>
      <c r="B1219" s="2" t="s">
        <v>39</v>
      </c>
      <c r="C1219" s="2" t="s">
        <v>18</v>
      </c>
      <c r="D1219" s="2">
        <v>14104</v>
      </c>
      <c r="E1219" s="2">
        <v>206.63</v>
      </c>
    </row>
    <row r="1220" spans="1:5" x14ac:dyDescent="0.2">
      <c r="A1220" s="2">
        <v>95</v>
      </c>
      <c r="B1220" s="2" t="s">
        <v>39</v>
      </c>
      <c r="C1220" s="2" t="s">
        <v>19</v>
      </c>
      <c r="D1220" s="2">
        <v>14151</v>
      </c>
      <c r="E1220" s="2">
        <v>747.52</v>
      </c>
    </row>
    <row r="1221" spans="1:5" x14ac:dyDescent="0.2">
      <c r="A1221" s="2">
        <v>95</v>
      </c>
      <c r="B1221" s="2" t="s">
        <v>39</v>
      </c>
      <c r="C1221" s="2" t="s">
        <v>20</v>
      </c>
      <c r="D1221" s="2">
        <v>14113</v>
      </c>
      <c r="E1221" s="2">
        <v>459.03</v>
      </c>
    </row>
    <row r="1222" spans="1:5" x14ac:dyDescent="0.2">
      <c r="A1222" s="2">
        <v>96</v>
      </c>
      <c r="B1222" s="2" t="s">
        <v>39</v>
      </c>
      <c r="C1222" s="2" t="s">
        <v>17</v>
      </c>
      <c r="D1222" s="2">
        <v>13697</v>
      </c>
      <c r="E1222" s="2">
        <v>179.15</v>
      </c>
    </row>
    <row r="1223" spans="1:5" x14ac:dyDescent="0.2">
      <c r="A1223" s="2">
        <v>96</v>
      </c>
      <c r="B1223" s="2" t="s">
        <v>39</v>
      </c>
      <c r="C1223" s="2" t="s">
        <v>18</v>
      </c>
      <c r="D1223" s="2">
        <v>13712</v>
      </c>
      <c r="E1223" s="2">
        <v>159.37</v>
      </c>
    </row>
    <row r="1224" spans="1:5" x14ac:dyDescent="0.2">
      <c r="A1224" s="2">
        <v>96</v>
      </c>
      <c r="B1224" s="2" t="s">
        <v>39</v>
      </c>
      <c r="C1224" s="2" t="s">
        <v>19</v>
      </c>
      <c r="D1224" s="2">
        <v>13622</v>
      </c>
      <c r="E1224" s="2">
        <v>620.98</v>
      </c>
    </row>
    <row r="1225" spans="1:5" x14ac:dyDescent="0.2">
      <c r="A1225" s="2">
        <v>96</v>
      </c>
      <c r="B1225" s="2" t="s">
        <v>39</v>
      </c>
      <c r="C1225" s="2" t="s">
        <v>20</v>
      </c>
      <c r="D1225" s="2">
        <v>13749</v>
      </c>
      <c r="E1225" s="2">
        <v>335.79</v>
      </c>
    </row>
    <row r="1226" spans="1:5" x14ac:dyDescent="0.2">
      <c r="A1226" s="2">
        <v>97</v>
      </c>
      <c r="B1226" s="2" t="s">
        <v>39</v>
      </c>
      <c r="C1226" s="2" t="s">
        <v>17</v>
      </c>
      <c r="D1226" s="2">
        <v>13404</v>
      </c>
      <c r="E1226" s="2">
        <v>199.71</v>
      </c>
    </row>
    <row r="1227" spans="1:5" x14ac:dyDescent="0.2">
      <c r="A1227" s="2">
        <v>97</v>
      </c>
      <c r="B1227" s="2" t="s">
        <v>39</v>
      </c>
      <c r="C1227" s="2" t="s">
        <v>18</v>
      </c>
      <c r="D1227" s="2">
        <v>13418</v>
      </c>
      <c r="E1227" s="2">
        <v>191.46</v>
      </c>
    </row>
    <row r="1228" spans="1:5" x14ac:dyDescent="0.2">
      <c r="A1228" s="2">
        <v>97</v>
      </c>
      <c r="B1228" s="2" t="s">
        <v>39</v>
      </c>
      <c r="C1228" s="2" t="s">
        <v>19</v>
      </c>
      <c r="D1228" s="2">
        <v>13370</v>
      </c>
      <c r="E1228" s="2">
        <v>531.03</v>
      </c>
    </row>
    <row r="1229" spans="1:5" x14ac:dyDescent="0.2">
      <c r="A1229" s="2">
        <v>97</v>
      </c>
      <c r="B1229" s="2" t="s">
        <v>39</v>
      </c>
      <c r="C1229" s="2" t="s">
        <v>20</v>
      </c>
      <c r="D1229" s="2">
        <v>13287</v>
      </c>
      <c r="E1229" s="2">
        <v>321.25</v>
      </c>
    </row>
    <row r="1230" spans="1:5" x14ac:dyDescent="0.2">
      <c r="A1230" s="2">
        <v>98</v>
      </c>
      <c r="B1230" s="2" t="s">
        <v>39</v>
      </c>
      <c r="C1230" s="2" t="s">
        <v>17</v>
      </c>
      <c r="D1230" s="2">
        <v>13725</v>
      </c>
      <c r="E1230" s="2">
        <v>210.69</v>
      </c>
    </row>
    <row r="1231" spans="1:5" x14ac:dyDescent="0.2">
      <c r="A1231" s="2">
        <v>98</v>
      </c>
      <c r="B1231" s="2" t="s">
        <v>39</v>
      </c>
      <c r="C1231" s="2" t="s">
        <v>18</v>
      </c>
      <c r="D1231" s="2">
        <v>13864</v>
      </c>
      <c r="E1231" s="2">
        <v>197.1</v>
      </c>
    </row>
    <row r="1232" spans="1:5" x14ac:dyDescent="0.2">
      <c r="A1232" s="2">
        <v>98</v>
      </c>
      <c r="B1232" s="2" t="s">
        <v>39</v>
      </c>
      <c r="C1232" s="2" t="s">
        <v>19</v>
      </c>
      <c r="D1232" s="2">
        <v>13698</v>
      </c>
      <c r="E1232" s="2">
        <v>486.04</v>
      </c>
    </row>
    <row r="1233" spans="1:5" x14ac:dyDescent="0.2">
      <c r="A1233" s="2">
        <v>98</v>
      </c>
      <c r="B1233" s="2" t="s">
        <v>39</v>
      </c>
      <c r="C1233" s="2" t="s">
        <v>20</v>
      </c>
      <c r="D1233" s="2">
        <v>13823</v>
      </c>
      <c r="E1233" s="2">
        <v>632.36</v>
      </c>
    </row>
    <row r="1234" spans="1:5" x14ac:dyDescent="0.2">
      <c r="A1234" s="2">
        <v>99</v>
      </c>
      <c r="B1234" s="2" t="s">
        <v>39</v>
      </c>
      <c r="C1234" s="2" t="s">
        <v>17</v>
      </c>
      <c r="D1234" s="2">
        <v>15088</v>
      </c>
      <c r="E1234" s="2">
        <v>284.85000000000002</v>
      </c>
    </row>
    <row r="1235" spans="1:5" x14ac:dyDescent="0.2">
      <c r="A1235" s="2">
        <v>99</v>
      </c>
      <c r="B1235" s="2" t="s">
        <v>39</v>
      </c>
      <c r="C1235" s="2" t="s">
        <v>18</v>
      </c>
      <c r="D1235" s="2">
        <v>15088</v>
      </c>
      <c r="E1235" s="2">
        <v>469.67</v>
      </c>
    </row>
    <row r="1236" spans="1:5" x14ac:dyDescent="0.2">
      <c r="A1236" s="2">
        <v>99</v>
      </c>
      <c r="B1236" s="2" t="s">
        <v>39</v>
      </c>
      <c r="C1236" s="2" t="s">
        <v>19</v>
      </c>
      <c r="D1236" s="2">
        <v>15019</v>
      </c>
      <c r="E1236" s="2">
        <v>670.42</v>
      </c>
    </row>
    <row r="1237" spans="1:5" x14ac:dyDescent="0.2">
      <c r="A1237" s="2">
        <v>99</v>
      </c>
      <c r="B1237" s="2" t="s">
        <v>39</v>
      </c>
      <c r="C1237" s="2" t="s">
        <v>20</v>
      </c>
      <c r="D1237" s="2">
        <v>15117</v>
      </c>
      <c r="E1237" s="2">
        <v>458.25</v>
      </c>
    </row>
    <row r="1238" spans="1:5" x14ac:dyDescent="0.2">
      <c r="A1238" s="2">
        <v>100</v>
      </c>
      <c r="B1238" s="2" t="s">
        <v>39</v>
      </c>
      <c r="C1238" s="2" t="s">
        <v>17</v>
      </c>
      <c r="D1238" s="2">
        <v>13368</v>
      </c>
      <c r="E1238" s="2">
        <v>176.51</v>
      </c>
    </row>
    <row r="1239" spans="1:5" x14ac:dyDescent="0.2">
      <c r="A1239" s="2">
        <v>100</v>
      </c>
      <c r="B1239" s="2" t="s">
        <v>39</v>
      </c>
      <c r="C1239" s="2" t="s">
        <v>18</v>
      </c>
      <c r="D1239" s="2">
        <v>13369</v>
      </c>
      <c r="E1239" s="2">
        <v>160.53</v>
      </c>
    </row>
    <row r="1240" spans="1:5" x14ac:dyDescent="0.2">
      <c r="A1240" s="2">
        <v>100</v>
      </c>
      <c r="B1240" s="2" t="s">
        <v>39</v>
      </c>
      <c r="C1240" s="2" t="s">
        <v>19</v>
      </c>
      <c r="D1240" s="2">
        <v>13380</v>
      </c>
      <c r="E1240" s="2">
        <v>458.54</v>
      </c>
    </row>
    <row r="1241" spans="1:5" x14ac:dyDescent="0.2">
      <c r="A1241" s="2">
        <v>100</v>
      </c>
      <c r="B1241" s="2" t="s">
        <v>39</v>
      </c>
      <c r="C1241" s="2" t="s">
        <v>20</v>
      </c>
      <c r="D1241" s="2">
        <v>13396</v>
      </c>
      <c r="E1241" s="2">
        <v>321.14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2023-11-29T19:19:14Z</dcterms:modified>
</cp:coreProperties>
</file>