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ogutierrezaguirre/Desktop/TSPJ_git/"/>
    </mc:Choice>
  </mc:AlternateContent>
  <xr:revisionPtr revIDLastSave="0" documentId="13_ncr:1_{200EDC9A-A1C9-3C46-A5A9-A8E7D9E97D34}" xr6:coauthVersionLast="47" xr6:coauthVersionMax="47" xr10:uidLastSave="{00000000-0000-0000-0000-000000000000}"/>
  <bookViews>
    <workbookView xWindow="4280" yWindow="500" windowWidth="34120" windowHeight="21100" activeTab="6" xr2:uid="{88EE3566-06CE-BC44-AEFF-FA34C3815DF3}"/>
  </bookViews>
  <sheets>
    <sheet name="1." sheetId="1" r:id="rId1"/>
    <sheet name="2." sheetId="2" r:id="rId2"/>
    <sheet name="3. tsplib" sheetId="4" r:id="rId3"/>
    <sheet name="3. small" sheetId="3" r:id="rId4"/>
    <sheet name="3. medium" sheetId="5" r:id="rId5"/>
    <sheet name="3. large" sheetId="6" r:id="rId6"/>
    <sheet name="3. Resume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7" l="1"/>
  <c r="H7" i="7"/>
  <c r="B7" i="7"/>
  <c r="R14" i="7"/>
  <c r="Q14" i="7"/>
  <c r="P14" i="7"/>
  <c r="P15" i="7" s="1"/>
  <c r="O14" i="7"/>
  <c r="E22" i="7"/>
  <c r="D22" i="7"/>
  <c r="P6" i="7"/>
  <c r="Q6" i="7"/>
  <c r="N22" i="7" s="1"/>
  <c r="N23" i="7" s="1"/>
  <c r="R6" i="7"/>
  <c r="Q22" i="7" s="1"/>
  <c r="Q23" i="7" s="1"/>
  <c r="O6" i="7"/>
  <c r="N6" i="7"/>
  <c r="N5" i="7"/>
  <c r="H6" i="7"/>
  <c r="B6" i="7"/>
  <c r="J10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3" i="6"/>
  <c r="H10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3" i="6"/>
  <c r="O5" i="7"/>
  <c r="E21" i="7"/>
  <c r="E23" i="7" s="1"/>
  <c r="D21" i="7"/>
  <c r="E20" i="7"/>
  <c r="D20" i="7"/>
  <c r="E19" i="7"/>
  <c r="H19" i="7"/>
  <c r="D19" i="7"/>
  <c r="R13" i="7"/>
  <c r="R15" i="7" s="1"/>
  <c r="B12" i="7"/>
  <c r="B13" i="7"/>
  <c r="B14" i="7"/>
  <c r="B11" i="7"/>
  <c r="D15" i="7"/>
  <c r="E15" i="7"/>
  <c r="F15" i="7"/>
  <c r="G15" i="7"/>
  <c r="H15" i="7"/>
  <c r="I15" i="7"/>
  <c r="J15" i="7"/>
  <c r="K15" i="7"/>
  <c r="L15" i="7"/>
  <c r="M15" i="7"/>
  <c r="N15" i="7"/>
  <c r="O15" i="7"/>
  <c r="Q15" i="7"/>
  <c r="C15" i="7"/>
  <c r="P13" i="7"/>
  <c r="Q12" i="7"/>
  <c r="Q13" i="7"/>
  <c r="Q11" i="7"/>
  <c r="M12" i="7"/>
  <c r="M11" i="7"/>
  <c r="I12" i="7"/>
  <c r="I11" i="7"/>
  <c r="E12" i="7"/>
  <c r="E11" i="7"/>
  <c r="O3" i="7"/>
  <c r="O13" i="7"/>
  <c r="R12" i="7"/>
  <c r="P12" i="7"/>
  <c r="O12" i="7"/>
  <c r="N12" i="7"/>
  <c r="L12" i="7"/>
  <c r="K12" i="7"/>
  <c r="J12" i="7"/>
  <c r="H12" i="7"/>
  <c r="G12" i="7"/>
  <c r="R11" i="7"/>
  <c r="N11" i="7"/>
  <c r="J11" i="7"/>
  <c r="P11" i="7"/>
  <c r="L11" i="7"/>
  <c r="H11" i="7"/>
  <c r="O11" i="7"/>
  <c r="K11" i="7"/>
  <c r="G11" i="7"/>
  <c r="F12" i="7"/>
  <c r="F11" i="7"/>
  <c r="D12" i="7"/>
  <c r="C12" i="7"/>
  <c r="D11" i="7"/>
  <c r="C11" i="7"/>
  <c r="C3" i="7"/>
  <c r="B19" i="7"/>
  <c r="C23" i="7"/>
  <c r="F23" i="7"/>
  <c r="G23" i="7"/>
  <c r="I23" i="7"/>
  <c r="J23" i="7"/>
  <c r="L23" i="7"/>
  <c r="M23" i="7"/>
  <c r="O23" i="7"/>
  <c r="P23" i="7"/>
  <c r="R23" i="7"/>
  <c r="B23" i="7"/>
  <c r="R20" i="7"/>
  <c r="R21" i="7"/>
  <c r="R22" i="7"/>
  <c r="R19" i="7"/>
  <c r="Q20" i="7"/>
  <c r="Q21" i="7"/>
  <c r="Q19" i="7"/>
  <c r="P20" i="7"/>
  <c r="P21" i="7"/>
  <c r="P22" i="7"/>
  <c r="P19" i="7"/>
  <c r="O20" i="7"/>
  <c r="O21" i="7"/>
  <c r="O22" i="7"/>
  <c r="O19" i="7"/>
  <c r="N20" i="7"/>
  <c r="N21" i="7"/>
  <c r="N19" i="7"/>
  <c r="M22" i="7"/>
  <c r="M20" i="7"/>
  <c r="M21" i="7"/>
  <c r="M19" i="7"/>
  <c r="L20" i="7"/>
  <c r="L21" i="7"/>
  <c r="L22" i="7"/>
  <c r="L19" i="7"/>
  <c r="K20" i="7"/>
  <c r="K21" i="7"/>
  <c r="K22" i="7"/>
  <c r="K23" i="7" s="1"/>
  <c r="K19" i="7"/>
  <c r="J22" i="7"/>
  <c r="J20" i="7"/>
  <c r="J21" i="7"/>
  <c r="J19" i="7"/>
  <c r="I20" i="7"/>
  <c r="I21" i="7"/>
  <c r="I22" i="7"/>
  <c r="I19" i="7"/>
  <c r="H20" i="7"/>
  <c r="H21" i="7"/>
  <c r="H22" i="7"/>
  <c r="G20" i="7"/>
  <c r="G21" i="7"/>
  <c r="G22" i="7"/>
  <c r="G19" i="7"/>
  <c r="F20" i="7"/>
  <c r="F21" i="7"/>
  <c r="F22" i="7"/>
  <c r="F19" i="7"/>
  <c r="C22" i="7"/>
  <c r="C21" i="7"/>
  <c r="C20" i="7"/>
  <c r="C19" i="7"/>
  <c r="B20" i="7"/>
  <c r="B21" i="7"/>
  <c r="B22" i="7"/>
  <c r="N104" i="5"/>
  <c r="D3" i="7"/>
  <c r="D7" i="7" s="1"/>
  <c r="I6" i="7"/>
  <c r="I5" i="7"/>
  <c r="I4" i="7"/>
  <c r="H5" i="7"/>
  <c r="H4" i="7"/>
  <c r="B3" i="7"/>
  <c r="E3" i="7"/>
  <c r="F3" i="7"/>
  <c r="G3" i="7"/>
  <c r="J7" i="7"/>
  <c r="F4" i="7"/>
  <c r="E4" i="7"/>
  <c r="M3" i="7"/>
  <c r="M7" i="7" s="1"/>
  <c r="L3" i="7"/>
  <c r="L7" i="7" s="1"/>
  <c r="K3" i="7"/>
  <c r="K7" i="7" s="1"/>
  <c r="J3" i="7"/>
  <c r="I3" i="7"/>
  <c r="H3" i="7"/>
  <c r="C6" i="7"/>
  <c r="G103" i="6"/>
  <c r="O103" i="6"/>
  <c r="N103" i="6"/>
  <c r="M103" i="6"/>
  <c r="L103" i="6"/>
  <c r="K103" i="6"/>
  <c r="I103" i="6"/>
  <c r="F103" i="6"/>
  <c r="E103" i="6"/>
  <c r="D103" i="6"/>
  <c r="C103" i="6"/>
  <c r="C5" i="7"/>
  <c r="C4" i="7"/>
  <c r="B5" i="7"/>
  <c r="B103" i="5"/>
  <c r="B4" i="7"/>
  <c r="R4" i="7" s="1"/>
  <c r="U103" i="3"/>
  <c r="S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3" i="3"/>
  <c r="H103" i="5"/>
  <c r="I103" i="5"/>
  <c r="J103" i="5"/>
  <c r="K103" i="5"/>
  <c r="L103" i="5"/>
  <c r="M103" i="5"/>
  <c r="N103" i="5"/>
  <c r="O10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3" i="5"/>
  <c r="G103" i="5"/>
  <c r="T103" i="3"/>
  <c r="V103" i="3"/>
  <c r="W103" i="3"/>
  <c r="X103" i="3"/>
  <c r="Y103" i="3"/>
  <c r="Z103" i="3"/>
  <c r="Y13" i="4"/>
  <c r="Z13" i="4"/>
  <c r="AB13" i="4"/>
  <c r="AC13" i="4"/>
  <c r="AE13" i="4"/>
  <c r="AF13" i="4"/>
  <c r="AG13" i="4"/>
  <c r="AH13" i="4"/>
  <c r="W13" i="4"/>
  <c r="AG4" i="4"/>
  <c r="AG5" i="4"/>
  <c r="AG6" i="4"/>
  <c r="AG7" i="4"/>
  <c r="AG8" i="4"/>
  <c r="AG9" i="4"/>
  <c r="AG10" i="4"/>
  <c r="AG11" i="4"/>
  <c r="AG12" i="4"/>
  <c r="AG3" i="4"/>
  <c r="AD4" i="4"/>
  <c r="AD5" i="4"/>
  <c r="AD6" i="4"/>
  <c r="AD7" i="4"/>
  <c r="AD8" i="4"/>
  <c r="AD9" i="4"/>
  <c r="AD10" i="4"/>
  <c r="AD11" i="4"/>
  <c r="AD12" i="4"/>
  <c r="AD3" i="4"/>
  <c r="AD13" i="4" s="1"/>
  <c r="AA4" i="4"/>
  <c r="AA5" i="4"/>
  <c r="AA6" i="4"/>
  <c r="AA7" i="4"/>
  <c r="AA8" i="4"/>
  <c r="AA9" i="4"/>
  <c r="AA10" i="4"/>
  <c r="AA11" i="4"/>
  <c r="AA12" i="4"/>
  <c r="AA3" i="4"/>
  <c r="AA13" i="4" s="1"/>
  <c r="X4" i="4"/>
  <c r="X5" i="4"/>
  <c r="X6" i="4"/>
  <c r="X7" i="4"/>
  <c r="X8" i="4"/>
  <c r="X9" i="4"/>
  <c r="X10" i="4"/>
  <c r="X13" i="4" s="1"/>
  <c r="X11" i="4"/>
  <c r="X12" i="4"/>
  <c r="X3" i="4"/>
  <c r="J13" i="4"/>
  <c r="S13" i="4"/>
  <c r="V13" i="4"/>
  <c r="R13" i="4"/>
  <c r="U4" i="4"/>
  <c r="U5" i="4"/>
  <c r="U6" i="4"/>
  <c r="U7" i="4"/>
  <c r="U8" i="4"/>
  <c r="U9" i="4"/>
  <c r="U10" i="4"/>
  <c r="U11" i="4"/>
  <c r="U12" i="4"/>
  <c r="U3" i="4"/>
  <c r="T3" i="4"/>
  <c r="T4" i="4"/>
  <c r="T5" i="4"/>
  <c r="T6" i="4"/>
  <c r="T7" i="4"/>
  <c r="T8" i="4"/>
  <c r="T9" i="4"/>
  <c r="T10" i="4"/>
  <c r="T11" i="4"/>
  <c r="T12" i="4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03" i="3" s="1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R103" i="3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3" i="5"/>
  <c r="D103" i="5"/>
  <c r="E103" i="5"/>
  <c r="F103" i="5"/>
  <c r="C103" i="5"/>
  <c r="Q13" i="4"/>
  <c r="P13" i="4"/>
  <c r="O13" i="4"/>
  <c r="N13" i="4"/>
  <c r="M13" i="4"/>
  <c r="L13" i="4"/>
  <c r="K13" i="4"/>
  <c r="I13" i="4"/>
  <c r="H13" i="4"/>
  <c r="G13" i="4"/>
  <c r="F13" i="4"/>
  <c r="E13" i="4"/>
  <c r="D13" i="4"/>
  <c r="C13" i="4"/>
  <c r="B13" i="4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B103" i="3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B14" i="2"/>
  <c r="C39" i="1"/>
  <c r="D39" i="1"/>
  <c r="E39" i="1"/>
  <c r="H39" i="1"/>
  <c r="I39" i="1"/>
  <c r="J39" i="1"/>
  <c r="K39" i="1"/>
  <c r="N39" i="1"/>
  <c r="O39" i="1"/>
  <c r="P39" i="1"/>
  <c r="Q39" i="1"/>
  <c r="B39" i="1"/>
  <c r="C26" i="1"/>
  <c r="E26" i="1"/>
  <c r="H26" i="1"/>
  <c r="I26" i="1"/>
  <c r="J26" i="1"/>
  <c r="K26" i="1"/>
  <c r="N26" i="1"/>
  <c r="O26" i="1"/>
  <c r="Q26" i="1"/>
  <c r="B26" i="1"/>
  <c r="C13" i="1"/>
  <c r="E13" i="1"/>
  <c r="H13" i="1"/>
  <c r="I13" i="1"/>
  <c r="K13" i="1"/>
  <c r="N13" i="1"/>
  <c r="O13" i="1"/>
  <c r="Q13" i="1"/>
  <c r="B13" i="1"/>
  <c r="H23" i="7" l="1"/>
  <c r="D23" i="7"/>
  <c r="I7" i="7"/>
  <c r="P4" i="7"/>
  <c r="Q3" i="7"/>
  <c r="Q4" i="7"/>
  <c r="R3" i="7"/>
  <c r="N4" i="7"/>
  <c r="P3" i="7"/>
  <c r="C7" i="7"/>
  <c r="N3" i="7"/>
  <c r="O4" i="7"/>
  <c r="G7" i="7"/>
  <c r="R5" i="7"/>
  <c r="R7" i="7" s="1"/>
  <c r="Q5" i="7"/>
  <c r="Q7" i="7" s="1"/>
  <c r="P5" i="7"/>
  <c r="F7" i="7"/>
  <c r="E7" i="7"/>
  <c r="B103" i="6"/>
  <c r="U13" i="4"/>
  <c r="T13" i="4"/>
  <c r="P7" i="7" l="1"/>
  <c r="O7" i="7"/>
  <c r="N7" i="7"/>
</calcChain>
</file>

<file path=xl/sharedStrings.xml><?xml version="1.0" encoding="utf-8"?>
<sst xmlns="http://schemas.openxmlformats.org/spreadsheetml/2006/main" count="370" uniqueCount="62">
  <si>
    <t>M = M</t>
  </si>
  <si>
    <t>M = M+100</t>
  </si>
  <si>
    <t>M = M+1000</t>
  </si>
  <si>
    <t>GG</t>
  </si>
  <si>
    <t>gr17</t>
  </si>
  <si>
    <t>gr21</t>
  </si>
  <si>
    <t>gr24</t>
  </si>
  <si>
    <t>fri26</t>
  </si>
  <si>
    <t>bays29</t>
  </si>
  <si>
    <t>gr48</t>
  </si>
  <si>
    <t>eil51</t>
  </si>
  <si>
    <t>berlin52</t>
  </si>
  <si>
    <t>eil76</t>
  </si>
  <si>
    <t>eil101</t>
  </si>
  <si>
    <t>MTZ</t>
  </si>
  <si>
    <t>DL</t>
  </si>
  <si>
    <t>Promedio</t>
  </si>
  <si>
    <t>Instancias</t>
  </si>
  <si>
    <t>:  tsplib</t>
  </si>
  <si>
    <t>Sin subtour</t>
  </si>
  <si>
    <t>objective</t>
  </si>
  <si>
    <t>lb</t>
  </si>
  <si>
    <t>GAP</t>
  </si>
  <si>
    <t>time</t>
  </si>
  <si>
    <t>Obj</t>
  </si>
  <si>
    <t>Lb</t>
  </si>
  <si>
    <t>gap</t>
  </si>
  <si>
    <t>instancia</t>
  </si>
  <si>
    <t>bks</t>
  </si>
  <si>
    <t>AG</t>
  </si>
  <si>
    <t>I</t>
  </si>
  <si>
    <t>II</t>
  </si>
  <si>
    <t>III</t>
  </si>
  <si>
    <t>IV</t>
  </si>
  <si>
    <t>Instancia</t>
  </si>
  <si>
    <t>BKS</t>
  </si>
  <si>
    <t>LB</t>
  </si>
  <si>
    <t>Best</t>
  </si>
  <si>
    <t>Gap</t>
  </si>
  <si>
    <t>Avg</t>
  </si>
  <si>
    <t>Time</t>
  </si>
  <si>
    <t>First best</t>
  </si>
  <si>
    <t>Avg iteration</t>
  </si>
  <si>
    <t>Time pop</t>
  </si>
  <si>
    <t>GA</t>
  </si>
  <si>
    <t>Gap min</t>
  </si>
  <si>
    <t>Gap avg</t>
  </si>
  <si>
    <t>cmax</t>
  </si>
  <si>
    <t>Gap best</t>
  </si>
  <si>
    <t>First avg</t>
  </si>
  <si>
    <t>Iteration avg</t>
  </si>
  <si>
    <t>Paper avg</t>
  </si>
  <si>
    <t xml:space="preserve">Cmax </t>
  </si>
  <si>
    <t>Tsplib</t>
  </si>
  <si>
    <t>Small</t>
  </si>
  <si>
    <t>Medium</t>
  </si>
  <si>
    <t>Large</t>
  </si>
  <si>
    <t>-</t>
  </si>
  <si>
    <t>LSH-I</t>
  </si>
  <si>
    <t>LSH-II</t>
  </si>
  <si>
    <t>LSH-III</t>
  </si>
  <si>
    <t>LSH-IV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</si>
</sst>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000000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3" fontId="0" fillId="0" borderId="0" xfId="0" applyNumberFormat="1"/>
    <xf numFmtId="164" fontId="0" fillId="0" borderId="0" xfId="0" applyNumberFormat="1" applyFill="1"/>
    <xf numFmtId="0" fontId="0" fillId="0" borderId="0" xfId="0" applyFill="1"/>
    <xf numFmtId="4" fontId="0" fillId="0" borderId="0" xfId="0" applyNumberFormat="1" applyFill="1"/>
    <xf numFmtId="2" fontId="0" fillId="0" borderId="0" xfId="0" applyNumberFormat="1" applyFill="1"/>
    <xf numFmtId="0" fontId="0" fillId="0" borderId="4" xfId="0" applyBorder="1"/>
    <xf numFmtId="0" fontId="0" fillId="0" borderId="0" xfId="0" applyBorder="1"/>
    <xf numFmtId="3" fontId="0" fillId="0" borderId="0" xfId="0" applyNumberFormat="1" applyBorder="1"/>
    <xf numFmtId="0" fontId="0" fillId="0" borderId="4" xfId="0" applyFill="1" applyBorder="1"/>
    <xf numFmtId="164" fontId="0" fillId="0" borderId="0" xfId="0" applyNumberFormat="1" applyFill="1" applyBorder="1"/>
    <xf numFmtId="0" fontId="0" fillId="0" borderId="0" xfId="0" applyFill="1" applyBorder="1"/>
    <xf numFmtId="0" fontId="0" fillId="3" borderId="6" xfId="0" applyFill="1" applyBorder="1"/>
    <xf numFmtId="2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3" fontId="0" fillId="3" borderId="0" xfId="0" applyNumberFormat="1" applyFill="1" applyBorder="1"/>
    <xf numFmtId="4" fontId="0" fillId="3" borderId="0" xfId="0" applyNumberFormat="1" applyFill="1" applyBorder="1"/>
    <xf numFmtId="0" fontId="0" fillId="2" borderId="10" xfId="0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4" fontId="0" fillId="2" borderId="11" xfId="0" applyNumberFormat="1" applyFill="1" applyBorder="1"/>
    <xf numFmtId="4" fontId="0" fillId="2" borderId="12" xfId="0" applyNumberFormat="1" applyFill="1" applyBorder="1"/>
    <xf numFmtId="2" fontId="0" fillId="2" borderId="11" xfId="0" applyNumberFormat="1" applyFill="1" applyBorder="1"/>
    <xf numFmtId="2" fontId="0" fillId="2" borderId="12" xfId="0" applyNumberFormat="1" applyFill="1" applyBorder="1"/>
    <xf numFmtId="0" fontId="0" fillId="3" borderId="4" xfId="0" applyFill="1" applyBorder="1"/>
    <xf numFmtId="3" fontId="0" fillId="3" borderId="4" xfId="0" applyNumberFormat="1" applyFill="1" applyBorder="1"/>
    <xf numFmtId="0" fontId="0" fillId="0" borderId="20" xfId="0" applyBorder="1"/>
    <xf numFmtId="0" fontId="0" fillId="3" borderId="21" xfId="0" applyFill="1" applyBorder="1"/>
    <xf numFmtId="0" fontId="0" fillId="3" borderId="22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6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165" fontId="0" fillId="3" borderId="0" xfId="0" applyNumberFormat="1" applyFill="1" applyBorder="1"/>
    <xf numFmtId="0" fontId="0" fillId="6" borderId="1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2" fontId="0" fillId="3" borderId="0" xfId="0" applyNumberFormat="1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2" fontId="0" fillId="3" borderId="13" xfId="0" applyNumberFormat="1" applyFill="1" applyBorder="1" applyAlignment="1">
      <alignment horizontal="left"/>
    </xf>
    <xf numFmtId="2" fontId="0" fillId="3" borderId="14" xfId="0" applyNumberFormat="1" applyFill="1" applyBorder="1" applyAlignment="1">
      <alignment horizontal="left"/>
    </xf>
    <xf numFmtId="2" fontId="0" fillId="3" borderId="15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left"/>
    </xf>
    <xf numFmtId="0" fontId="0" fillId="4" borderId="24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2" fontId="0" fillId="3" borderId="5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2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2" fontId="0" fillId="3" borderId="24" xfId="0" applyNumberFormat="1" applyFill="1" applyBorder="1" applyAlignment="1">
      <alignment horizontal="left"/>
    </xf>
    <xf numFmtId="2" fontId="0" fillId="3" borderId="25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2" fontId="0" fillId="0" borderId="0" xfId="0" applyNumberFormat="1" applyAlignment="1">
      <alignment horizontal="left"/>
    </xf>
    <xf numFmtId="0" fontId="0" fillId="4" borderId="26" xfId="0" applyFill="1" applyBorder="1" applyAlignment="1">
      <alignment horizontal="left"/>
    </xf>
    <xf numFmtId="165" fontId="0" fillId="3" borderId="0" xfId="0" applyNumberFormat="1" applyFill="1" applyBorder="1" applyAlignment="1">
      <alignment horizontal="left"/>
    </xf>
    <xf numFmtId="3" fontId="0" fillId="3" borderId="4" xfId="0" applyNumberFormat="1" applyFill="1" applyBorder="1" applyAlignment="1">
      <alignment horizontal="left"/>
    </xf>
    <xf numFmtId="3" fontId="0" fillId="3" borderId="0" xfId="0" applyNumberFormat="1" applyFill="1" applyBorder="1" applyAlignment="1">
      <alignment horizontal="left"/>
    </xf>
    <xf numFmtId="2" fontId="0" fillId="5" borderId="13" xfId="0" applyNumberFormat="1" applyFill="1" applyBorder="1" applyAlignment="1">
      <alignment horizontal="left"/>
    </xf>
    <xf numFmtId="2" fontId="0" fillId="6" borderId="14" xfId="0" applyNumberFormat="1" applyFill="1" applyBorder="1" applyAlignment="1">
      <alignment horizontal="left"/>
    </xf>
    <xf numFmtId="2" fontId="0" fillId="7" borderId="15" xfId="0" applyNumberFormat="1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6" borderId="20" xfId="0" applyFill="1" applyBorder="1" applyAlignment="1">
      <alignment horizontal="left"/>
    </xf>
    <xf numFmtId="0" fontId="0" fillId="6" borderId="26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4" xfId="0" applyFill="1" applyBorder="1" applyAlignment="1">
      <alignment horizontal="left"/>
    </xf>
    <xf numFmtId="0" fontId="0" fillId="6" borderId="25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3" borderId="4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2" fontId="0" fillId="3" borderId="3" xfId="0" applyNumberFormat="1" applyFill="1" applyBorder="1" applyAlignment="1">
      <alignment horizontal="left"/>
    </xf>
    <xf numFmtId="2" fontId="0" fillId="3" borderId="23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6" borderId="1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1" fillId="8" borderId="4" xfId="0" applyFont="1" applyFill="1" applyBorder="1" applyAlignment="1">
      <alignment horizontal="left"/>
    </xf>
    <xf numFmtId="0" fontId="1" fillId="8" borderId="23" xfId="0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1E52-0829-D443-AE7F-C1B6A105C32D}">
  <dimension ref="A1:S39"/>
  <sheetViews>
    <sheetView zoomScale="150" workbookViewId="0">
      <selection activeCell="A8" sqref="A8:D8"/>
    </sheetView>
  </sheetViews>
  <sheetFormatPr baseColWidth="10" defaultRowHeight="16" x14ac:dyDescent="0.2"/>
  <cols>
    <col min="2" max="2" width="12.6640625" bestFit="1" customWidth="1"/>
    <col min="3" max="3" width="15.6640625" bestFit="1" customWidth="1"/>
    <col min="4" max="5" width="11.5" bestFit="1" customWidth="1"/>
    <col min="6" max="6" width="3.33203125" customWidth="1"/>
    <col min="7" max="7" width="11.5" bestFit="1" customWidth="1"/>
    <col min="8" max="9" width="12.6640625" bestFit="1" customWidth="1"/>
    <col min="10" max="11" width="11.5" bestFit="1" customWidth="1"/>
    <col min="12" max="12" width="3.33203125" customWidth="1"/>
    <col min="13" max="13" width="11.5" bestFit="1" customWidth="1"/>
    <col min="14" max="15" width="12.6640625" bestFit="1" customWidth="1"/>
    <col min="16" max="17" width="11.5" bestFit="1" customWidth="1"/>
  </cols>
  <sheetData>
    <row r="1" spans="1:19" ht="17" thickBot="1" x14ac:dyDescent="0.25">
      <c r="A1" s="102" t="s">
        <v>0</v>
      </c>
      <c r="B1" s="103"/>
      <c r="C1" s="103"/>
      <c r="D1" s="103"/>
      <c r="E1" s="104"/>
      <c r="G1" s="99" t="s">
        <v>1</v>
      </c>
      <c r="H1" s="100"/>
      <c r="I1" s="100"/>
      <c r="J1" s="100"/>
      <c r="K1" s="101"/>
      <c r="M1" s="99" t="s">
        <v>2</v>
      </c>
      <c r="N1" s="100"/>
      <c r="O1" s="100"/>
      <c r="P1" s="100"/>
      <c r="Q1" s="101"/>
    </row>
    <row r="2" spans="1:19" x14ac:dyDescent="0.2">
      <c r="A2" s="96" t="s">
        <v>3</v>
      </c>
      <c r="B2" s="97"/>
      <c r="C2" s="97"/>
      <c r="D2" s="97"/>
      <c r="E2" s="98"/>
      <c r="G2" s="96" t="s">
        <v>3</v>
      </c>
      <c r="H2" s="97"/>
      <c r="I2" s="97"/>
      <c r="J2" s="97"/>
      <c r="K2" s="98"/>
      <c r="M2" s="96" t="s">
        <v>3</v>
      </c>
      <c r="N2" s="97"/>
      <c r="O2" s="97"/>
      <c r="P2" s="97"/>
      <c r="Q2" s="98"/>
    </row>
    <row r="3" spans="1:19" x14ac:dyDescent="0.2">
      <c r="A3" s="12" t="s">
        <v>4</v>
      </c>
      <c r="B3" s="13">
        <v>2760</v>
      </c>
      <c r="C3" s="14">
        <v>2760</v>
      </c>
      <c r="D3" s="14">
        <v>0</v>
      </c>
      <c r="E3" s="15">
        <v>0.06</v>
      </c>
      <c r="G3" s="12" t="s">
        <v>4</v>
      </c>
      <c r="H3" s="13">
        <v>2760</v>
      </c>
      <c r="I3" s="14">
        <v>2760</v>
      </c>
      <c r="J3" s="14">
        <v>0</v>
      </c>
      <c r="K3" s="15">
        <v>0.06</v>
      </c>
      <c r="M3" s="12" t="s">
        <v>4</v>
      </c>
      <c r="N3" s="13">
        <v>2760</v>
      </c>
      <c r="O3" s="14">
        <v>2760</v>
      </c>
      <c r="P3" s="14">
        <v>0</v>
      </c>
      <c r="Q3" s="15">
        <v>7.0000000000000007E-2</v>
      </c>
    </row>
    <row r="4" spans="1:19" x14ac:dyDescent="0.2">
      <c r="A4" s="12" t="s">
        <v>5</v>
      </c>
      <c r="B4" s="13">
        <v>7788</v>
      </c>
      <c r="C4" s="14">
        <v>7788</v>
      </c>
      <c r="D4" s="14">
        <v>0</v>
      </c>
      <c r="E4" s="15">
        <v>0.17</v>
      </c>
      <c r="G4" s="12" t="s">
        <v>5</v>
      </c>
      <c r="H4" s="13">
        <v>7788</v>
      </c>
      <c r="I4" s="14">
        <v>7788</v>
      </c>
      <c r="J4" s="14">
        <v>0</v>
      </c>
      <c r="K4" s="15">
        <v>0.16</v>
      </c>
      <c r="M4" s="12" t="s">
        <v>5</v>
      </c>
      <c r="N4" s="13">
        <v>7788</v>
      </c>
      <c r="O4" s="14">
        <v>7788</v>
      </c>
      <c r="P4" s="14">
        <v>0</v>
      </c>
      <c r="Q4" s="15">
        <v>0.14000000000000001</v>
      </c>
    </row>
    <row r="5" spans="1:19" x14ac:dyDescent="0.2">
      <c r="A5" s="12" t="s">
        <v>6</v>
      </c>
      <c r="B5" s="13">
        <v>1806</v>
      </c>
      <c r="C5" s="14">
        <v>1806</v>
      </c>
      <c r="D5" s="14">
        <v>0</v>
      </c>
      <c r="E5" s="15">
        <v>0.33</v>
      </c>
      <c r="G5" s="12" t="s">
        <v>6</v>
      </c>
      <c r="H5" s="13">
        <v>1806</v>
      </c>
      <c r="I5" s="14">
        <v>1806</v>
      </c>
      <c r="J5" s="14">
        <v>0</v>
      </c>
      <c r="K5" s="15">
        <v>0.22</v>
      </c>
      <c r="M5" s="12" t="s">
        <v>6</v>
      </c>
      <c r="N5" s="13">
        <v>1806</v>
      </c>
      <c r="O5" s="14">
        <v>1806</v>
      </c>
      <c r="P5" s="14">
        <v>0</v>
      </c>
      <c r="Q5" s="15">
        <v>0.34</v>
      </c>
    </row>
    <row r="6" spans="1:19" x14ac:dyDescent="0.2">
      <c r="A6" s="12" t="s">
        <v>7</v>
      </c>
      <c r="B6" s="13">
        <v>1283</v>
      </c>
      <c r="C6" s="14">
        <v>1283</v>
      </c>
      <c r="D6" s="14">
        <v>0</v>
      </c>
      <c r="E6" s="15">
        <v>0.26</v>
      </c>
      <c r="G6" s="12" t="s">
        <v>7</v>
      </c>
      <c r="H6" s="13">
        <v>1283</v>
      </c>
      <c r="I6" s="14">
        <v>1283</v>
      </c>
      <c r="J6" s="14">
        <v>0</v>
      </c>
      <c r="K6" s="15">
        <v>0.39</v>
      </c>
      <c r="M6" s="12" t="s">
        <v>7</v>
      </c>
      <c r="N6" s="13">
        <v>1283</v>
      </c>
      <c r="O6" s="14">
        <v>1283</v>
      </c>
      <c r="P6" s="14">
        <v>0</v>
      </c>
      <c r="Q6" s="15">
        <v>0.22</v>
      </c>
    </row>
    <row r="7" spans="1:19" x14ac:dyDescent="0.2">
      <c r="A7" s="12" t="s">
        <v>8</v>
      </c>
      <c r="B7" s="13">
        <v>2916</v>
      </c>
      <c r="C7" s="14">
        <v>2916</v>
      </c>
      <c r="D7" s="14">
        <v>0</v>
      </c>
      <c r="E7" s="15">
        <v>1.1299999999999999</v>
      </c>
      <c r="G7" s="12" t="s">
        <v>8</v>
      </c>
      <c r="H7" s="13">
        <v>2916</v>
      </c>
      <c r="I7" s="14">
        <v>2916</v>
      </c>
      <c r="J7" s="14">
        <v>0</v>
      </c>
      <c r="K7" s="15">
        <v>1.55</v>
      </c>
      <c r="M7" s="12" t="s">
        <v>8</v>
      </c>
      <c r="N7" s="13">
        <v>2916</v>
      </c>
      <c r="O7" s="14">
        <v>2916</v>
      </c>
      <c r="P7" s="14">
        <v>0</v>
      </c>
      <c r="Q7" s="15">
        <v>1.35</v>
      </c>
    </row>
    <row r="8" spans="1:19" x14ac:dyDescent="0.2">
      <c r="A8" s="12" t="s">
        <v>9</v>
      </c>
      <c r="B8" s="13">
        <v>7282</v>
      </c>
      <c r="C8" s="14">
        <v>7282</v>
      </c>
      <c r="D8" s="14">
        <v>0</v>
      </c>
      <c r="E8" s="15">
        <v>7.01</v>
      </c>
      <c r="G8" s="12" t="s">
        <v>9</v>
      </c>
      <c r="H8" s="13">
        <v>7282</v>
      </c>
      <c r="I8" s="14">
        <v>7282</v>
      </c>
      <c r="J8" s="14">
        <v>0</v>
      </c>
      <c r="K8" s="15">
        <v>5.49</v>
      </c>
      <c r="M8" s="12" t="s">
        <v>9</v>
      </c>
      <c r="N8" s="13">
        <v>7281.9997999999996</v>
      </c>
      <c r="O8" s="16">
        <v>7281.9997999999996</v>
      </c>
      <c r="P8" s="14">
        <v>0</v>
      </c>
      <c r="Q8" s="15">
        <v>11.23</v>
      </c>
    </row>
    <row r="9" spans="1:19" x14ac:dyDescent="0.2">
      <c r="A9" s="12" t="s">
        <v>10</v>
      </c>
      <c r="B9" s="13">
        <v>628.51</v>
      </c>
      <c r="C9" s="14">
        <v>628.51</v>
      </c>
      <c r="D9" s="14">
        <v>0</v>
      </c>
      <c r="E9" s="15">
        <v>2.11</v>
      </c>
      <c r="G9" s="12" t="s">
        <v>10</v>
      </c>
      <c r="H9" s="13">
        <v>628.51</v>
      </c>
      <c r="I9" s="14">
        <v>628.51</v>
      </c>
      <c r="J9" s="14">
        <v>0</v>
      </c>
      <c r="K9" s="15">
        <v>1.75</v>
      </c>
      <c r="M9" s="12" t="s">
        <v>10</v>
      </c>
      <c r="N9" s="13">
        <v>628.51</v>
      </c>
      <c r="O9" s="14">
        <v>628.51</v>
      </c>
      <c r="P9" s="14">
        <v>0</v>
      </c>
      <c r="Q9" s="15">
        <v>3.84</v>
      </c>
    </row>
    <row r="10" spans="1:19" x14ac:dyDescent="0.2">
      <c r="A10" s="12" t="s">
        <v>11</v>
      </c>
      <c r="B10" s="13">
        <v>11087.21</v>
      </c>
      <c r="C10" s="14">
        <v>11087.21</v>
      </c>
      <c r="D10" s="14">
        <v>0</v>
      </c>
      <c r="E10" s="15">
        <v>3.68</v>
      </c>
      <c r="G10" s="12" t="s">
        <v>11</v>
      </c>
      <c r="H10" s="13">
        <v>11087.21</v>
      </c>
      <c r="I10" s="14">
        <v>11087.21</v>
      </c>
      <c r="J10" s="14">
        <v>0</v>
      </c>
      <c r="K10" s="15">
        <v>3.55</v>
      </c>
      <c r="M10" s="12" t="s">
        <v>11</v>
      </c>
      <c r="N10" s="13">
        <v>11087.21</v>
      </c>
      <c r="O10" s="14">
        <v>11087.21</v>
      </c>
      <c r="P10" s="14">
        <v>0</v>
      </c>
      <c r="Q10" s="15">
        <v>6.19</v>
      </c>
    </row>
    <row r="11" spans="1:19" x14ac:dyDescent="0.2">
      <c r="A11" s="12" t="s">
        <v>12</v>
      </c>
      <c r="B11" s="13">
        <v>800.91</v>
      </c>
      <c r="C11" s="14">
        <v>800.91</v>
      </c>
      <c r="D11" s="14">
        <v>0</v>
      </c>
      <c r="E11" s="15">
        <v>15.22</v>
      </c>
      <c r="G11" s="12" t="s">
        <v>12</v>
      </c>
      <c r="H11" s="13">
        <v>801.91</v>
      </c>
      <c r="I11" s="14">
        <v>801.91</v>
      </c>
      <c r="J11" s="14">
        <v>0</v>
      </c>
      <c r="K11" s="15">
        <v>12.93</v>
      </c>
      <c r="M11" s="12" t="s">
        <v>12</v>
      </c>
      <c r="N11" s="13">
        <v>801.91</v>
      </c>
      <c r="O11" s="14">
        <v>801.91</v>
      </c>
      <c r="P11" s="14">
        <v>0</v>
      </c>
      <c r="Q11" s="15">
        <v>9.91</v>
      </c>
    </row>
    <row r="12" spans="1:19" x14ac:dyDescent="0.2">
      <c r="A12" s="12" t="s">
        <v>13</v>
      </c>
      <c r="B12" s="13">
        <v>945.3184</v>
      </c>
      <c r="C12" s="16">
        <v>945.3184</v>
      </c>
      <c r="D12" s="14">
        <v>0</v>
      </c>
      <c r="E12" s="15">
        <v>65.61</v>
      </c>
      <c r="G12" s="12" t="s">
        <v>13</v>
      </c>
      <c r="H12" s="13">
        <v>945.3184</v>
      </c>
      <c r="I12" s="16">
        <v>945.3184</v>
      </c>
      <c r="J12" s="14">
        <v>0</v>
      </c>
      <c r="K12" s="15">
        <v>70.8</v>
      </c>
      <c r="M12" s="12" t="s">
        <v>13</v>
      </c>
      <c r="N12" s="13">
        <v>945.3184</v>
      </c>
      <c r="O12" s="16">
        <v>945.3184</v>
      </c>
      <c r="P12" s="14">
        <v>0</v>
      </c>
      <c r="Q12" s="15">
        <v>81.27</v>
      </c>
    </row>
    <row r="13" spans="1:19" ht="17" thickBot="1" x14ac:dyDescent="0.25">
      <c r="A13" s="18" t="s">
        <v>16</v>
      </c>
      <c r="B13" s="19">
        <f>AVERAGE(B3:B12)</f>
        <v>3729.6948400000001</v>
      </c>
      <c r="C13" s="19">
        <f t="shared" ref="C13:Q13" si="0">AVERAGE(C3:C12)</f>
        <v>3729.6948400000001</v>
      </c>
      <c r="D13" s="19"/>
      <c r="E13" s="20">
        <f t="shared" si="0"/>
        <v>9.5579999999999998</v>
      </c>
      <c r="F13" s="2"/>
      <c r="G13" s="18" t="s">
        <v>16</v>
      </c>
      <c r="H13" s="19">
        <f t="shared" si="0"/>
        <v>3729.79484</v>
      </c>
      <c r="I13" s="19">
        <f t="shared" si="0"/>
        <v>3729.79484</v>
      </c>
      <c r="J13" s="19"/>
      <c r="K13" s="20">
        <f t="shared" si="0"/>
        <v>9.6900000000000013</v>
      </c>
      <c r="L13" s="2"/>
      <c r="M13" s="18" t="s">
        <v>16</v>
      </c>
      <c r="N13" s="19">
        <f t="shared" si="0"/>
        <v>3729.7948199999992</v>
      </c>
      <c r="O13" s="19">
        <f t="shared" si="0"/>
        <v>3729.7948199999992</v>
      </c>
      <c r="P13" s="19"/>
      <c r="Q13" s="20">
        <f t="shared" si="0"/>
        <v>11.456</v>
      </c>
    </row>
    <row r="14" spans="1:19" ht="17" thickBot="1" x14ac:dyDescent="0.25">
      <c r="A14" s="9"/>
      <c r="B14" s="10"/>
      <c r="C14" s="10"/>
      <c r="D14" s="10"/>
      <c r="E14" s="10"/>
      <c r="F14" s="1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/>
      <c r="S14" s="3"/>
    </row>
    <row r="15" spans="1:19" x14ac:dyDescent="0.2">
      <c r="A15" s="96" t="s">
        <v>14</v>
      </c>
      <c r="B15" s="97"/>
      <c r="C15" s="97"/>
      <c r="D15" s="97"/>
      <c r="E15" s="98"/>
      <c r="F15" s="3"/>
      <c r="G15" s="96" t="s">
        <v>14</v>
      </c>
      <c r="H15" s="97"/>
      <c r="I15" s="97"/>
      <c r="J15" s="97"/>
      <c r="K15" s="98"/>
      <c r="L15" s="3"/>
      <c r="M15" s="96" t="s">
        <v>14</v>
      </c>
      <c r="N15" s="97"/>
      <c r="O15" s="97"/>
      <c r="P15" s="97"/>
      <c r="Q15" s="98"/>
    </row>
    <row r="16" spans="1:19" x14ac:dyDescent="0.2">
      <c r="A16" s="12" t="s">
        <v>4</v>
      </c>
      <c r="B16" s="13">
        <v>2760</v>
      </c>
      <c r="C16" s="14">
        <v>2760</v>
      </c>
      <c r="D16" s="14">
        <v>0</v>
      </c>
      <c r="E16" s="15">
        <v>0.11</v>
      </c>
      <c r="F16" s="3"/>
      <c r="G16" s="12" t="s">
        <v>4</v>
      </c>
      <c r="H16" s="13">
        <v>2760</v>
      </c>
      <c r="I16" s="14">
        <v>2760</v>
      </c>
      <c r="J16" s="14">
        <v>0</v>
      </c>
      <c r="K16" s="15">
        <v>0.15</v>
      </c>
      <c r="L16" s="3"/>
      <c r="M16" s="12" t="s">
        <v>4</v>
      </c>
      <c r="N16" s="13">
        <v>2760</v>
      </c>
      <c r="O16" s="14">
        <v>2760</v>
      </c>
      <c r="P16" s="14">
        <v>0</v>
      </c>
      <c r="Q16" s="15">
        <v>0.14000000000000001</v>
      </c>
    </row>
    <row r="17" spans="1:17" x14ac:dyDescent="0.2">
      <c r="A17" s="12" t="s">
        <v>5</v>
      </c>
      <c r="B17" s="13">
        <v>7788</v>
      </c>
      <c r="C17" s="14">
        <v>7788</v>
      </c>
      <c r="D17" s="14">
        <v>0</v>
      </c>
      <c r="E17" s="15">
        <v>0.32</v>
      </c>
      <c r="F17" s="3"/>
      <c r="G17" s="12" t="s">
        <v>5</v>
      </c>
      <c r="H17" s="13">
        <v>7788</v>
      </c>
      <c r="I17" s="14">
        <v>7788</v>
      </c>
      <c r="J17" s="14">
        <v>0</v>
      </c>
      <c r="K17" s="15">
        <v>0.21</v>
      </c>
      <c r="L17" s="3"/>
      <c r="M17" s="12" t="s">
        <v>5</v>
      </c>
      <c r="N17" s="13">
        <v>7788</v>
      </c>
      <c r="O17" s="14">
        <v>7788</v>
      </c>
      <c r="P17" s="14">
        <v>0</v>
      </c>
      <c r="Q17" s="15">
        <v>0.34</v>
      </c>
    </row>
    <row r="18" spans="1:17" x14ac:dyDescent="0.2">
      <c r="A18" s="12" t="s">
        <v>6</v>
      </c>
      <c r="B18" s="13">
        <v>1806</v>
      </c>
      <c r="C18" s="14">
        <v>1806</v>
      </c>
      <c r="D18" s="14">
        <v>0</v>
      </c>
      <c r="E18" s="15">
        <v>0.28000000000000003</v>
      </c>
      <c r="F18" s="3"/>
      <c r="G18" s="12" t="s">
        <v>6</v>
      </c>
      <c r="H18" s="13">
        <v>1806</v>
      </c>
      <c r="I18" s="14">
        <v>1806</v>
      </c>
      <c r="J18" s="14">
        <v>0</v>
      </c>
      <c r="K18" s="15">
        <v>0.31</v>
      </c>
      <c r="L18" s="3"/>
      <c r="M18" s="12" t="s">
        <v>6</v>
      </c>
      <c r="N18" s="13">
        <v>1806</v>
      </c>
      <c r="O18" s="14">
        <v>1806</v>
      </c>
      <c r="P18" s="14">
        <v>0</v>
      </c>
      <c r="Q18" s="15">
        <v>0.28000000000000003</v>
      </c>
    </row>
    <row r="19" spans="1:17" x14ac:dyDescent="0.2">
      <c r="A19" s="12" t="s">
        <v>7</v>
      </c>
      <c r="B19" s="13">
        <v>1283</v>
      </c>
      <c r="C19" s="14">
        <v>1283</v>
      </c>
      <c r="D19" s="14">
        <v>0</v>
      </c>
      <c r="E19" s="15">
        <v>0.41</v>
      </c>
      <c r="F19" s="3"/>
      <c r="G19" s="12" t="s">
        <v>7</v>
      </c>
      <c r="H19" s="13">
        <v>1283</v>
      </c>
      <c r="I19" s="14">
        <v>1283</v>
      </c>
      <c r="J19" s="14">
        <v>0</v>
      </c>
      <c r="K19" s="15">
        <v>0.41</v>
      </c>
      <c r="L19" s="3"/>
      <c r="M19" s="12" t="s">
        <v>7</v>
      </c>
      <c r="N19" s="13">
        <v>1283</v>
      </c>
      <c r="O19" s="14">
        <v>1283</v>
      </c>
      <c r="P19" s="14">
        <v>0</v>
      </c>
      <c r="Q19" s="15">
        <v>0.51</v>
      </c>
    </row>
    <row r="20" spans="1:17" x14ac:dyDescent="0.2">
      <c r="A20" s="12" t="s">
        <v>8</v>
      </c>
      <c r="B20" s="13">
        <v>2916</v>
      </c>
      <c r="C20" s="14">
        <v>2916</v>
      </c>
      <c r="D20" s="14">
        <v>0</v>
      </c>
      <c r="E20" s="15">
        <v>6.09</v>
      </c>
      <c r="F20" s="3"/>
      <c r="G20" s="12" t="s">
        <v>8</v>
      </c>
      <c r="H20" s="13">
        <v>2916</v>
      </c>
      <c r="I20" s="14">
        <v>2916</v>
      </c>
      <c r="J20" s="14">
        <v>0</v>
      </c>
      <c r="K20" s="15">
        <v>4.5</v>
      </c>
      <c r="L20" s="3"/>
      <c r="M20" s="12" t="s">
        <v>8</v>
      </c>
      <c r="N20" s="13">
        <v>2916</v>
      </c>
      <c r="O20" s="14">
        <v>2916</v>
      </c>
      <c r="P20" s="14">
        <v>0</v>
      </c>
      <c r="Q20" s="15">
        <v>5.8</v>
      </c>
    </row>
    <row r="21" spans="1:17" x14ac:dyDescent="0.2">
      <c r="A21" s="12" t="s">
        <v>9</v>
      </c>
      <c r="B21" s="13">
        <v>7282</v>
      </c>
      <c r="C21" s="14">
        <v>7282</v>
      </c>
      <c r="D21" s="14">
        <v>0</v>
      </c>
      <c r="E21" s="15">
        <v>24.12</v>
      </c>
      <c r="F21" s="3"/>
      <c r="G21" s="12" t="s">
        <v>9</v>
      </c>
      <c r="H21" s="13">
        <v>7281.9892</v>
      </c>
      <c r="I21" s="16">
        <v>7281.9892</v>
      </c>
      <c r="J21" s="14">
        <v>0</v>
      </c>
      <c r="K21" s="15">
        <v>22.13</v>
      </c>
      <c r="L21" s="3"/>
      <c r="M21" s="12" t="s">
        <v>9</v>
      </c>
      <c r="N21" s="13">
        <v>7282</v>
      </c>
      <c r="O21" s="14">
        <v>7282</v>
      </c>
      <c r="P21" s="14">
        <v>0</v>
      </c>
      <c r="Q21" s="15">
        <v>20.21</v>
      </c>
    </row>
    <row r="22" spans="1:17" x14ac:dyDescent="0.2">
      <c r="A22" s="12" t="s">
        <v>10</v>
      </c>
      <c r="B22" s="13">
        <v>628.51</v>
      </c>
      <c r="C22" s="14">
        <v>628.51</v>
      </c>
      <c r="D22" s="14">
        <v>0</v>
      </c>
      <c r="E22" s="15">
        <v>5.26</v>
      </c>
      <c r="F22" s="3"/>
      <c r="G22" s="12" t="s">
        <v>10</v>
      </c>
      <c r="H22" s="13">
        <v>628.51</v>
      </c>
      <c r="I22" s="14">
        <v>628.51</v>
      </c>
      <c r="J22" s="14">
        <v>0</v>
      </c>
      <c r="K22" s="15">
        <v>5.01</v>
      </c>
      <c r="L22" s="3"/>
      <c r="M22" s="12" t="s">
        <v>10</v>
      </c>
      <c r="N22" s="13">
        <v>628.51</v>
      </c>
      <c r="O22" s="14">
        <v>628.51</v>
      </c>
      <c r="P22" s="14">
        <v>0</v>
      </c>
      <c r="Q22" s="15">
        <v>9.36</v>
      </c>
    </row>
    <row r="23" spans="1:17" x14ac:dyDescent="0.2">
      <c r="A23" s="12" t="s">
        <v>11</v>
      </c>
      <c r="B23" s="13">
        <v>11087.21</v>
      </c>
      <c r="C23" s="16">
        <v>110867818</v>
      </c>
      <c r="D23" s="14">
        <v>3.8999999999999998E-3</v>
      </c>
      <c r="E23" s="15">
        <v>11.14</v>
      </c>
      <c r="F23" s="3"/>
      <c r="G23" s="12" t="s">
        <v>11</v>
      </c>
      <c r="H23" s="13">
        <v>11087.21</v>
      </c>
      <c r="I23" s="14">
        <v>11087.21</v>
      </c>
      <c r="J23" s="14">
        <v>0</v>
      </c>
      <c r="K23" s="15">
        <v>16.61</v>
      </c>
      <c r="L23" s="3"/>
      <c r="M23" s="12" t="s">
        <v>11</v>
      </c>
      <c r="N23" s="13">
        <v>11087.21</v>
      </c>
      <c r="O23" s="14">
        <v>11087.21</v>
      </c>
      <c r="P23" s="14">
        <v>0</v>
      </c>
      <c r="Q23" s="15">
        <v>23.78</v>
      </c>
    </row>
    <row r="24" spans="1:17" x14ac:dyDescent="0.2">
      <c r="A24" s="12" t="s">
        <v>12</v>
      </c>
      <c r="B24" s="13">
        <v>801.91</v>
      </c>
      <c r="C24" s="14">
        <v>801.91</v>
      </c>
      <c r="D24" s="14">
        <v>0</v>
      </c>
      <c r="E24" s="15">
        <v>24.86</v>
      </c>
      <c r="F24" s="3"/>
      <c r="G24" s="12" t="s">
        <v>12</v>
      </c>
      <c r="H24" s="13">
        <v>801.91</v>
      </c>
      <c r="I24" s="14">
        <v>801.91</v>
      </c>
      <c r="J24" s="14">
        <v>0</v>
      </c>
      <c r="K24" s="15">
        <v>10.1</v>
      </c>
      <c r="L24" s="3"/>
      <c r="M24" s="12" t="s">
        <v>12</v>
      </c>
      <c r="N24" s="13">
        <v>801.91</v>
      </c>
      <c r="O24" s="14">
        <v>801.91</v>
      </c>
      <c r="P24" s="14">
        <v>0</v>
      </c>
      <c r="Q24" s="15">
        <v>34.86</v>
      </c>
    </row>
    <row r="25" spans="1:17" x14ac:dyDescent="0.2">
      <c r="A25" s="12" t="s">
        <v>13</v>
      </c>
      <c r="B25" s="13">
        <v>945.3184</v>
      </c>
      <c r="C25" s="16">
        <v>945.3184</v>
      </c>
      <c r="D25" s="14">
        <v>0</v>
      </c>
      <c r="E25" s="15">
        <v>119.86</v>
      </c>
      <c r="F25" s="3"/>
      <c r="G25" s="12" t="s">
        <v>13</v>
      </c>
      <c r="H25" s="13">
        <v>945.3184</v>
      </c>
      <c r="I25" s="16">
        <v>945.3184</v>
      </c>
      <c r="J25" s="14">
        <v>0</v>
      </c>
      <c r="K25" s="15">
        <v>123.2</v>
      </c>
      <c r="L25" s="3"/>
      <c r="M25" s="12" t="s">
        <v>13</v>
      </c>
      <c r="N25" s="13">
        <v>945.3184</v>
      </c>
      <c r="O25" s="16">
        <v>945.3184</v>
      </c>
      <c r="P25" s="14">
        <v>0</v>
      </c>
      <c r="Q25" s="15">
        <v>120.45</v>
      </c>
    </row>
    <row r="26" spans="1:17" ht="17" thickBot="1" x14ac:dyDescent="0.25">
      <c r="A26" s="18" t="s">
        <v>16</v>
      </c>
      <c r="B26" s="21">
        <f>AVERAGE(B16:B25)</f>
        <v>3729.79484</v>
      </c>
      <c r="C26" s="21">
        <f t="shared" ref="C26:Q26" si="1">AVERAGE(C16:C25)</f>
        <v>11089402.87384</v>
      </c>
      <c r="D26" s="21"/>
      <c r="E26" s="22">
        <f t="shared" si="1"/>
        <v>19.244999999999997</v>
      </c>
      <c r="F26" s="4"/>
      <c r="G26" s="18" t="s">
        <v>16</v>
      </c>
      <c r="H26" s="21">
        <f t="shared" si="1"/>
        <v>3729.7937599999996</v>
      </c>
      <c r="I26" s="21">
        <f t="shared" si="1"/>
        <v>3729.7937599999996</v>
      </c>
      <c r="J26" s="21">
        <f t="shared" si="1"/>
        <v>0</v>
      </c>
      <c r="K26" s="22">
        <f t="shared" si="1"/>
        <v>18.262999999999998</v>
      </c>
      <c r="L26" s="4"/>
      <c r="M26" s="18" t="s">
        <v>16</v>
      </c>
      <c r="N26" s="21">
        <f t="shared" si="1"/>
        <v>3729.79484</v>
      </c>
      <c r="O26" s="21">
        <f t="shared" si="1"/>
        <v>3729.79484</v>
      </c>
      <c r="P26" s="21"/>
      <c r="Q26" s="22">
        <f t="shared" si="1"/>
        <v>21.573</v>
      </c>
    </row>
    <row r="27" spans="1:17" ht="17" thickBot="1" x14ac:dyDescent="0.25">
      <c r="A27" s="6"/>
      <c r="B27" s="8"/>
      <c r="C27" s="8"/>
      <c r="D27" s="7"/>
      <c r="E27" s="7"/>
      <c r="F27" s="11"/>
      <c r="H27" s="1"/>
      <c r="I27" s="1"/>
      <c r="L27" s="3"/>
      <c r="N27" s="1"/>
      <c r="O27" s="1"/>
    </row>
    <row r="28" spans="1:17" x14ac:dyDescent="0.2">
      <c r="A28" s="96" t="s">
        <v>15</v>
      </c>
      <c r="B28" s="97"/>
      <c r="C28" s="97"/>
      <c r="D28" s="97"/>
      <c r="E28" s="98"/>
      <c r="F28" s="3"/>
      <c r="G28" s="96" t="s">
        <v>15</v>
      </c>
      <c r="H28" s="97"/>
      <c r="I28" s="97"/>
      <c r="J28" s="97"/>
      <c r="K28" s="98"/>
      <c r="L28" s="3"/>
      <c r="M28" s="96" t="s">
        <v>15</v>
      </c>
      <c r="N28" s="97"/>
      <c r="O28" s="97"/>
      <c r="P28" s="97"/>
      <c r="Q28" s="98"/>
    </row>
    <row r="29" spans="1:17" x14ac:dyDescent="0.2">
      <c r="A29" s="12" t="s">
        <v>4</v>
      </c>
      <c r="B29" s="17">
        <v>2760</v>
      </c>
      <c r="C29" s="14">
        <v>2760</v>
      </c>
      <c r="D29" s="14">
        <v>0</v>
      </c>
      <c r="E29" s="15">
        <v>0.1</v>
      </c>
      <c r="F29" s="3"/>
      <c r="G29" s="12" t="s">
        <v>4</v>
      </c>
      <c r="H29" s="17">
        <v>2760</v>
      </c>
      <c r="I29" s="14">
        <v>2760</v>
      </c>
      <c r="J29" s="14">
        <v>0</v>
      </c>
      <c r="K29" s="15">
        <v>0.09</v>
      </c>
      <c r="L29" s="3"/>
      <c r="M29" s="12" t="s">
        <v>4</v>
      </c>
      <c r="N29" s="17">
        <v>2760</v>
      </c>
      <c r="O29" s="14">
        <v>2760</v>
      </c>
      <c r="P29" s="14">
        <v>0</v>
      </c>
      <c r="Q29" s="15">
        <v>0.12</v>
      </c>
    </row>
    <row r="30" spans="1:17" x14ac:dyDescent="0.2">
      <c r="A30" s="12" t="s">
        <v>5</v>
      </c>
      <c r="B30" s="17">
        <v>7788</v>
      </c>
      <c r="C30" s="14">
        <v>7788</v>
      </c>
      <c r="D30" s="14">
        <v>0</v>
      </c>
      <c r="E30" s="15">
        <v>0.13</v>
      </c>
      <c r="F30" s="3"/>
      <c r="G30" s="12" t="s">
        <v>5</v>
      </c>
      <c r="H30" s="17">
        <v>7788</v>
      </c>
      <c r="I30" s="14">
        <v>7788</v>
      </c>
      <c r="J30" s="14">
        <v>0</v>
      </c>
      <c r="K30" s="15">
        <v>0.14000000000000001</v>
      </c>
      <c r="L30" s="3"/>
      <c r="M30" s="12" t="s">
        <v>5</v>
      </c>
      <c r="N30" s="17">
        <v>7788</v>
      </c>
      <c r="O30" s="14">
        <v>7788</v>
      </c>
      <c r="P30" s="14">
        <v>0</v>
      </c>
      <c r="Q30" s="15">
        <v>0.14000000000000001</v>
      </c>
    </row>
    <row r="31" spans="1:17" x14ac:dyDescent="0.2">
      <c r="A31" s="12" t="s">
        <v>6</v>
      </c>
      <c r="B31" s="17">
        <v>1806</v>
      </c>
      <c r="C31" s="14">
        <v>1806</v>
      </c>
      <c r="D31" s="14">
        <v>0</v>
      </c>
      <c r="E31" s="15">
        <v>0.42</v>
      </c>
      <c r="F31" s="3"/>
      <c r="G31" s="12" t="s">
        <v>6</v>
      </c>
      <c r="H31" s="17">
        <v>1806</v>
      </c>
      <c r="I31" s="14">
        <v>1806</v>
      </c>
      <c r="J31" s="14">
        <v>0</v>
      </c>
      <c r="K31" s="15">
        <v>0.16</v>
      </c>
      <c r="L31" s="3"/>
      <c r="M31" s="12" t="s">
        <v>6</v>
      </c>
      <c r="N31" s="17">
        <v>1806</v>
      </c>
      <c r="O31" s="14">
        <v>1806</v>
      </c>
      <c r="P31" s="14">
        <v>0</v>
      </c>
      <c r="Q31" s="15">
        <v>0.2</v>
      </c>
    </row>
    <row r="32" spans="1:17" x14ac:dyDescent="0.2">
      <c r="A32" s="12" t="s">
        <v>7</v>
      </c>
      <c r="B32" s="17">
        <v>1283</v>
      </c>
      <c r="C32" s="14">
        <v>1283</v>
      </c>
      <c r="D32" s="14">
        <v>0</v>
      </c>
      <c r="E32" s="15">
        <v>0.44</v>
      </c>
      <c r="F32" s="3"/>
      <c r="G32" s="12" t="s">
        <v>7</v>
      </c>
      <c r="H32" s="17">
        <v>1283</v>
      </c>
      <c r="I32" s="14">
        <v>1283</v>
      </c>
      <c r="J32" s="14">
        <v>0</v>
      </c>
      <c r="K32" s="15">
        <v>0.56999999999999995</v>
      </c>
      <c r="L32" s="3"/>
      <c r="M32" s="12" t="s">
        <v>7</v>
      </c>
      <c r="N32" s="17">
        <v>1283</v>
      </c>
      <c r="O32" s="14">
        <v>1283</v>
      </c>
      <c r="P32" s="14">
        <v>0</v>
      </c>
      <c r="Q32" s="15">
        <v>0.49</v>
      </c>
    </row>
    <row r="33" spans="1:17" x14ac:dyDescent="0.2">
      <c r="A33" s="12" t="s">
        <v>8</v>
      </c>
      <c r="B33" s="17">
        <v>2915</v>
      </c>
      <c r="C33" s="14">
        <v>2915</v>
      </c>
      <c r="D33" s="14">
        <v>0</v>
      </c>
      <c r="E33" s="15">
        <v>2.1800000000000002</v>
      </c>
      <c r="F33" s="3"/>
      <c r="G33" s="12" t="s">
        <v>8</v>
      </c>
      <c r="H33" s="17">
        <v>2916</v>
      </c>
      <c r="I33" s="14">
        <v>2916</v>
      </c>
      <c r="J33" s="14">
        <v>0</v>
      </c>
      <c r="K33" s="15">
        <v>2.46</v>
      </c>
      <c r="L33" s="3"/>
      <c r="M33" s="12" t="s">
        <v>8</v>
      </c>
      <c r="N33" s="17">
        <v>2916</v>
      </c>
      <c r="O33" s="14">
        <v>2916</v>
      </c>
      <c r="P33" s="14">
        <v>0</v>
      </c>
      <c r="Q33" s="15">
        <v>1.41</v>
      </c>
    </row>
    <row r="34" spans="1:17" x14ac:dyDescent="0.2">
      <c r="A34" s="12" t="s">
        <v>9</v>
      </c>
      <c r="B34" s="17">
        <v>7282</v>
      </c>
      <c r="C34" s="16">
        <v>72819978</v>
      </c>
      <c r="D34" s="14">
        <v>0</v>
      </c>
      <c r="E34" s="15">
        <v>30</v>
      </c>
      <c r="F34" s="3"/>
      <c r="G34" s="12" t="s">
        <v>9</v>
      </c>
      <c r="H34" s="17">
        <v>7282</v>
      </c>
      <c r="I34" s="14">
        <v>7282</v>
      </c>
      <c r="J34" s="14">
        <v>0</v>
      </c>
      <c r="K34" s="15">
        <v>15.63</v>
      </c>
      <c r="L34" s="3"/>
      <c r="M34" s="12" t="s">
        <v>9</v>
      </c>
      <c r="N34" s="17">
        <v>7282</v>
      </c>
      <c r="O34" s="14">
        <v>7282</v>
      </c>
      <c r="P34" s="14">
        <v>0</v>
      </c>
      <c r="Q34" s="15">
        <v>16.399999999999999</v>
      </c>
    </row>
    <row r="35" spans="1:17" x14ac:dyDescent="0.2">
      <c r="A35" s="12" t="s">
        <v>10</v>
      </c>
      <c r="B35" s="17">
        <v>628.51</v>
      </c>
      <c r="C35" s="14">
        <v>628.51</v>
      </c>
      <c r="D35" s="14">
        <v>0</v>
      </c>
      <c r="E35" s="15">
        <v>3.34</v>
      </c>
      <c r="F35" s="3"/>
      <c r="G35" s="12" t="s">
        <v>10</v>
      </c>
      <c r="H35" s="17">
        <v>628.51</v>
      </c>
      <c r="I35" s="14">
        <v>628.51</v>
      </c>
      <c r="J35" s="14">
        <v>0</v>
      </c>
      <c r="K35" s="15">
        <v>8.48</v>
      </c>
      <c r="L35" s="3"/>
      <c r="M35" s="12" t="s">
        <v>10</v>
      </c>
      <c r="N35" s="17">
        <v>628.51</v>
      </c>
      <c r="O35" s="14">
        <v>628.51</v>
      </c>
      <c r="P35" s="14">
        <v>0</v>
      </c>
      <c r="Q35" s="15">
        <v>3.51</v>
      </c>
    </row>
    <row r="36" spans="1:17" x14ac:dyDescent="0.2">
      <c r="A36" s="12" t="s">
        <v>11</v>
      </c>
      <c r="B36" s="17">
        <v>11087.21</v>
      </c>
      <c r="C36" s="14">
        <v>11087.21</v>
      </c>
      <c r="D36" s="14">
        <v>0</v>
      </c>
      <c r="E36" s="15">
        <v>12.12</v>
      </c>
      <c r="F36" s="3"/>
      <c r="G36" s="12" t="s">
        <v>11</v>
      </c>
      <c r="H36" s="17">
        <v>11087.21</v>
      </c>
      <c r="I36" s="14">
        <v>11087.21</v>
      </c>
      <c r="J36" s="14">
        <v>0</v>
      </c>
      <c r="K36" s="15">
        <v>11.13</v>
      </c>
      <c r="L36" s="3"/>
      <c r="M36" s="12" t="s">
        <v>11</v>
      </c>
      <c r="N36" s="17">
        <v>11087.21</v>
      </c>
      <c r="O36" s="14">
        <v>11087.21</v>
      </c>
      <c r="P36" s="14">
        <v>0</v>
      </c>
      <c r="Q36" s="15">
        <v>11.01</v>
      </c>
    </row>
    <row r="37" spans="1:17" x14ac:dyDescent="0.2">
      <c r="A37" s="12" t="s">
        <v>12</v>
      </c>
      <c r="B37" s="17">
        <v>800.91</v>
      </c>
      <c r="C37" s="14">
        <v>800.91</v>
      </c>
      <c r="D37" s="14">
        <v>0</v>
      </c>
      <c r="E37" s="15">
        <v>13.77</v>
      </c>
      <c r="F37" s="3"/>
      <c r="G37" s="12" t="s">
        <v>12</v>
      </c>
      <c r="H37" s="17">
        <v>801.91</v>
      </c>
      <c r="I37" s="14">
        <v>801.91</v>
      </c>
      <c r="J37" s="14">
        <v>0</v>
      </c>
      <c r="K37" s="15">
        <v>24.69</v>
      </c>
      <c r="L37" s="3"/>
      <c r="M37" s="12" t="s">
        <v>12</v>
      </c>
      <c r="N37" s="17">
        <v>801.90819999999997</v>
      </c>
      <c r="O37" s="16">
        <v>801.90819999999997</v>
      </c>
      <c r="P37" s="14">
        <v>0</v>
      </c>
      <c r="Q37" s="15">
        <v>8.48</v>
      </c>
    </row>
    <row r="38" spans="1:17" x14ac:dyDescent="0.2">
      <c r="A38" s="12" t="s">
        <v>13</v>
      </c>
      <c r="B38" s="17">
        <v>945.3184</v>
      </c>
      <c r="C38" s="16">
        <v>945.3184</v>
      </c>
      <c r="D38" s="14">
        <v>0</v>
      </c>
      <c r="E38" s="15">
        <v>160.94</v>
      </c>
      <c r="F38" s="3"/>
      <c r="G38" s="12" t="s">
        <v>13</v>
      </c>
      <c r="H38" s="17">
        <v>945.3184</v>
      </c>
      <c r="I38" s="16">
        <v>945.3184</v>
      </c>
      <c r="J38" s="14">
        <v>0</v>
      </c>
      <c r="K38" s="15">
        <v>95.46</v>
      </c>
      <c r="L38" s="3"/>
      <c r="M38" s="12" t="s">
        <v>13</v>
      </c>
      <c r="N38" s="17">
        <v>945.3184</v>
      </c>
      <c r="O38" s="16">
        <v>945.3184</v>
      </c>
      <c r="P38" s="14">
        <v>0</v>
      </c>
      <c r="Q38" s="15">
        <v>211.71</v>
      </c>
    </row>
    <row r="39" spans="1:17" ht="17" thickBot="1" x14ac:dyDescent="0.25">
      <c r="A39" s="18" t="s">
        <v>16</v>
      </c>
      <c r="B39" s="21">
        <f>AVERAGE(B29:B38)</f>
        <v>3729.5948400000002</v>
      </c>
      <c r="C39" s="23">
        <f t="shared" ref="C39:Q39" si="2">AVERAGE(C29:C38)</f>
        <v>7284999.1948399991</v>
      </c>
      <c r="D39" s="23">
        <f t="shared" si="2"/>
        <v>0</v>
      </c>
      <c r="E39" s="24">
        <f t="shared" si="2"/>
        <v>22.344000000000001</v>
      </c>
      <c r="F39" s="5"/>
      <c r="G39" s="18" t="s">
        <v>16</v>
      </c>
      <c r="H39" s="21">
        <f t="shared" si="2"/>
        <v>3729.79484</v>
      </c>
      <c r="I39" s="23">
        <f t="shared" si="2"/>
        <v>3729.79484</v>
      </c>
      <c r="J39" s="23">
        <f t="shared" si="2"/>
        <v>0</v>
      </c>
      <c r="K39" s="24">
        <f t="shared" si="2"/>
        <v>15.881</v>
      </c>
      <c r="L39" s="5"/>
      <c r="M39" s="18" t="s">
        <v>16</v>
      </c>
      <c r="N39" s="21">
        <f t="shared" si="2"/>
        <v>3729.7946599999996</v>
      </c>
      <c r="O39" s="23">
        <f t="shared" si="2"/>
        <v>3729.7946599999996</v>
      </c>
      <c r="P39" s="23">
        <f t="shared" si="2"/>
        <v>0</v>
      </c>
      <c r="Q39" s="24">
        <f t="shared" si="2"/>
        <v>25.347000000000001</v>
      </c>
    </row>
  </sheetData>
  <mergeCells count="12">
    <mergeCell ref="M1:Q1"/>
    <mergeCell ref="G1:K1"/>
    <mergeCell ref="A1:E1"/>
    <mergeCell ref="A2:E2"/>
    <mergeCell ref="G2:K2"/>
    <mergeCell ref="M2:Q2"/>
    <mergeCell ref="M15:Q15"/>
    <mergeCell ref="G15:K15"/>
    <mergeCell ref="A15:E15"/>
    <mergeCell ref="A28:E28"/>
    <mergeCell ref="G28:K28"/>
    <mergeCell ref="M28:Q2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BB03-8C30-B64D-8184-3BE351BB1EF6}">
  <dimension ref="A1:Q14"/>
  <sheetViews>
    <sheetView zoomScale="113" workbookViewId="0">
      <selection activeCell="C32" sqref="A1:XFD1048576"/>
    </sheetView>
  </sheetViews>
  <sheetFormatPr baseColWidth="10" defaultRowHeight="16" x14ac:dyDescent="0.2"/>
  <sheetData>
    <row r="1" spans="1:17" ht="17" thickBot="1" x14ac:dyDescent="0.25">
      <c r="A1" t="s">
        <v>17</v>
      </c>
      <c r="B1" t="s">
        <v>18</v>
      </c>
    </row>
    <row r="2" spans="1:17" x14ac:dyDescent="0.2">
      <c r="A2" s="27"/>
      <c r="B2" s="106" t="s">
        <v>19</v>
      </c>
      <c r="C2" s="106"/>
      <c r="D2" s="106"/>
      <c r="E2" s="107"/>
      <c r="F2" s="105" t="s">
        <v>3</v>
      </c>
      <c r="G2" s="106"/>
      <c r="H2" s="106"/>
      <c r="I2" s="107"/>
      <c r="J2" s="105" t="s">
        <v>14</v>
      </c>
      <c r="K2" s="106"/>
      <c r="L2" s="106"/>
      <c r="M2" s="107"/>
      <c r="N2" s="106" t="s">
        <v>15</v>
      </c>
      <c r="O2" s="106"/>
      <c r="P2" s="106"/>
      <c r="Q2" s="107"/>
    </row>
    <row r="3" spans="1:17" x14ac:dyDescent="0.2">
      <c r="A3" s="29"/>
      <c r="B3" s="31" t="s">
        <v>20</v>
      </c>
      <c r="C3" s="31" t="s">
        <v>21</v>
      </c>
      <c r="D3" s="31" t="s">
        <v>22</v>
      </c>
      <c r="E3" s="32" t="s">
        <v>23</v>
      </c>
      <c r="F3" s="30" t="s">
        <v>20</v>
      </c>
      <c r="G3" s="31" t="s">
        <v>21</v>
      </c>
      <c r="H3" s="31" t="s">
        <v>22</v>
      </c>
      <c r="I3" s="32" t="s">
        <v>23</v>
      </c>
      <c r="J3" s="30" t="s">
        <v>20</v>
      </c>
      <c r="K3" s="31" t="s">
        <v>21</v>
      </c>
      <c r="L3" s="31" t="s">
        <v>22</v>
      </c>
      <c r="M3" s="32" t="s">
        <v>23</v>
      </c>
      <c r="N3" s="31" t="s">
        <v>20</v>
      </c>
      <c r="O3" s="31" t="s">
        <v>21</v>
      </c>
      <c r="P3" s="31" t="s">
        <v>22</v>
      </c>
      <c r="Q3" s="32" t="s">
        <v>23</v>
      </c>
    </row>
    <row r="4" spans="1:17" x14ac:dyDescent="0.2">
      <c r="A4" s="28" t="s">
        <v>4</v>
      </c>
      <c r="B4" s="37">
        <v>2760</v>
      </c>
      <c r="C4" s="37">
        <v>2760</v>
      </c>
      <c r="D4" s="14">
        <v>0</v>
      </c>
      <c r="E4" s="15">
        <v>0.15</v>
      </c>
      <c r="F4" s="25">
        <v>2760</v>
      </c>
      <c r="G4" s="14">
        <v>2760</v>
      </c>
      <c r="H4" s="14">
        <v>0</v>
      </c>
      <c r="I4" s="15">
        <v>0.1</v>
      </c>
      <c r="J4" s="25">
        <v>2760</v>
      </c>
      <c r="K4" s="14">
        <v>2760</v>
      </c>
      <c r="L4" s="14">
        <v>0</v>
      </c>
      <c r="M4" s="15">
        <v>0.16</v>
      </c>
      <c r="N4" s="14">
        <v>2760</v>
      </c>
      <c r="O4" s="14">
        <v>2760</v>
      </c>
      <c r="P4" s="14">
        <v>0</v>
      </c>
      <c r="Q4" s="15">
        <v>0.14000000000000001</v>
      </c>
    </row>
    <row r="5" spans="1:17" x14ac:dyDescent="0.2">
      <c r="A5" s="29" t="s">
        <v>5</v>
      </c>
      <c r="B5" s="37">
        <v>7788</v>
      </c>
      <c r="C5" s="37">
        <v>7788</v>
      </c>
      <c r="D5" s="14">
        <v>0</v>
      </c>
      <c r="E5" s="15">
        <v>0.3</v>
      </c>
      <c r="F5" s="25">
        <v>7788</v>
      </c>
      <c r="G5" s="14">
        <v>7788</v>
      </c>
      <c r="H5" s="14">
        <v>0</v>
      </c>
      <c r="I5" s="15">
        <v>0.13</v>
      </c>
      <c r="J5" s="25">
        <v>7788</v>
      </c>
      <c r="K5" s="14">
        <v>7788</v>
      </c>
      <c r="L5" s="14">
        <v>0</v>
      </c>
      <c r="M5" s="15">
        <v>0.31</v>
      </c>
      <c r="N5" s="14">
        <v>7788</v>
      </c>
      <c r="O5" s="14">
        <v>7788</v>
      </c>
      <c r="P5" s="14">
        <v>0</v>
      </c>
      <c r="Q5" s="15">
        <v>0.13</v>
      </c>
    </row>
    <row r="6" spans="1:17" x14ac:dyDescent="0.2">
      <c r="A6" s="29" t="s">
        <v>6</v>
      </c>
      <c r="B6" s="37">
        <v>1806</v>
      </c>
      <c r="C6" s="37">
        <v>1806</v>
      </c>
      <c r="D6" s="14">
        <v>0</v>
      </c>
      <c r="E6" s="15">
        <v>0.34</v>
      </c>
      <c r="F6" s="25">
        <v>1806</v>
      </c>
      <c r="G6" s="14">
        <v>1806</v>
      </c>
      <c r="H6" s="14">
        <v>0</v>
      </c>
      <c r="I6" s="15">
        <v>0.37</v>
      </c>
      <c r="J6" s="25">
        <v>1806</v>
      </c>
      <c r="K6" s="14">
        <v>1806</v>
      </c>
      <c r="L6" s="14">
        <v>0</v>
      </c>
      <c r="M6" s="15">
        <v>0.72</v>
      </c>
      <c r="N6" s="14">
        <v>1806</v>
      </c>
      <c r="O6" s="14">
        <v>1806</v>
      </c>
      <c r="P6" s="14">
        <v>0</v>
      </c>
      <c r="Q6" s="15">
        <v>0.21</v>
      </c>
    </row>
    <row r="7" spans="1:17" x14ac:dyDescent="0.2">
      <c r="A7" s="29" t="s">
        <v>7</v>
      </c>
      <c r="B7" s="37">
        <v>1283</v>
      </c>
      <c r="C7" s="37">
        <v>1283</v>
      </c>
      <c r="D7" s="14">
        <v>0</v>
      </c>
      <c r="E7" s="15">
        <v>0.43</v>
      </c>
      <c r="F7" s="25">
        <v>1283</v>
      </c>
      <c r="G7" s="14">
        <v>1283</v>
      </c>
      <c r="H7" s="14">
        <v>0</v>
      </c>
      <c r="I7" s="15">
        <v>0.39</v>
      </c>
      <c r="J7" s="25">
        <v>1283</v>
      </c>
      <c r="K7" s="14">
        <v>1283</v>
      </c>
      <c r="L7" s="14">
        <v>0</v>
      </c>
      <c r="M7" s="15">
        <v>0.55000000000000004</v>
      </c>
      <c r="N7" s="14">
        <v>1283</v>
      </c>
      <c r="O7" s="14">
        <v>1283</v>
      </c>
      <c r="P7" s="14">
        <v>0</v>
      </c>
      <c r="Q7" s="15">
        <v>0.48</v>
      </c>
    </row>
    <row r="8" spans="1:17" x14ac:dyDescent="0.2">
      <c r="A8" s="29" t="s">
        <v>8</v>
      </c>
      <c r="B8" s="37">
        <v>2916</v>
      </c>
      <c r="C8" s="37">
        <v>2916</v>
      </c>
      <c r="D8" s="14">
        <v>0</v>
      </c>
      <c r="E8" s="15">
        <v>4.2300000000000004</v>
      </c>
      <c r="F8" s="25">
        <v>2916</v>
      </c>
      <c r="G8" s="14">
        <v>2916</v>
      </c>
      <c r="H8" s="14">
        <v>0</v>
      </c>
      <c r="I8" s="15">
        <v>1.37</v>
      </c>
      <c r="J8" s="25">
        <v>2916</v>
      </c>
      <c r="K8" s="14">
        <v>2916</v>
      </c>
      <c r="L8" s="14">
        <v>0</v>
      </c>
      <c r="M8" s="15">
        <v>6.59</v>
      </c>
      <c r="N8" s="14">
        <v>2916</v>
      </c>
      <c r="O8" s="14">
        <v>2916</v>
      </c>
      <c r="P8" s="14">
        <v>0</v>
      </c>
      <c r="Q8" s="15">
        <v>1.1100000000000001</v>
      </c>
    </row>
    <row r="9" spans="1:17" x14ac:dyDescent="0.2">
      <c r="A9" s="29" t="s">
        <v>9</v>
      </c>
      <c r="B9" s="37">
        <v>7282</v>
      </c>
      <c r="C9" s="37">
        <v>7282</v>
      </c>
      <c r="D9" s="14">
        <v>0</v>
      </c>
      <c r="E9" s="15">
        <v>14.64</v>
      </c>
      <c r="F9" s="25">
        <v>7282</v>
      </c>
      <c r="G9" s="14">
        <v>7282</v>
      </c>
      <c r="H9" s="14">
        <v>0</v>
      </c>
      <c r="I9" s="15">
        <v>6.79</v>
      </c>
      <c r="J9" s="25">
        <v>7282</v>
      </c>
      <c r="K9" s="14">
        <v>7282</v>
      </c>
      <c r="L9" s="14">
        <v>0</v>
      </c>
      <c r="M9" s="15">
        <v>32.369999999999997</v>
      </c>
      <c r="N9" s="14">
        <v>7282</v>
      </c>
      <c r="O9" s="14">
        <v>7282</v>
      </c>
      <c r="P9" s="14">
        <v>0</v>
      </c>
      <c r="Q9" s="15">
        <v>19</v>
      </c>
    </row>
    <row r="10" spans="1:17" x14ac:dyDescent="0.2">
      <c r="A10" s="29" t="s">
        <v>10</v>
      </c>
      <c r="B10" s="37">
        <v>628.51</v>
      </c>
      <c r="C10" s="37">
        <v>628.51</v>
      </c>
      <c r="D10" s="14">
        <v>0</v>
      </c>
      <c r="E10" s="15">
        <v>3.45</v>
      </c>
      <c r="F10" s="25">
        <v>628.51</v>
      </c>
      <c r="G10" s="14">
        <v>628.51</v>
      </c>
      <c r="H10" s="14">
        <v>0</v>
      </c>
      <c r="I10" s="15">
        <v>2.4500000000000002</v>
      </c>
      <c r="J10" s="25">
        <v>628.51</v>
      </c>
      <c r="K10" s="14">
        <v>628.51</v>
      </c>
      <c r="L10" s="14">
        <v>0</v>
      </c>
      <c r="M10" s="15">
        <v>2.68</v>
      </c>
      <c r="N10" s="14">
        <v>628.51</v>
      </c>
      <c r="O10" s="14">
        <v>628.51</v>
      </c>
      <c r="P10" s="14">
        <v>0</v>
      </c>
      <c r="Q10" s="15">
        <v>3.58</v>
      </c>
    </row>
    <row r="11" spans="1:17" x14ac:dyDescent="0.2">
      <c r="A11" s="29" t="s">
        <v>11</v>
      </c>
      <c r="B11" s="37">
        <v>11087.21</v>
      </c>
      <c r="C11" s="37">
        <v>11087.21</v>
      </c>
      <c r="D11" s="14">
        <v>0</v>
      </c>
      <c r="E11" s="15">
        <v>9.5299999999999994</v>
      </c>
      <c r="F11" s="25">
        <v>11087.21</v>
      </c>
      <c r="G11" s="14">
        <v>11087.21</v>
      </c>
      <c r="H11" s="14">
        <v>0</v>
      </c>
      <c r="I11" s="15">
        <v>4.55</v>
      </c>
      <c r="J11" s="25">
        <v>11087.21</v>
      </c>
      <c r="K11" s="14">
        <v>11087.21</v>
      </c>
      <c r="L11" s="14">
        <v>0</v>
      </c>
      <c r="M11" s="15">
        <v>7.24</v>
      </c>
      <c r="N11" s="14">
        <v>11087.21</v>
      </c>
      <c r="O11" s="14">
        <v>11087.21</v>
      </c>
      <c r="P11" s="14">
        <v>0</v>
      </c>
      <c r="Q11" s="15">
        <v>9.32</v>
      </c>
    </row>
    <row r="12" spans="1:17" x14ac:dyDescent="0.2">
      <c r="A12" s="29" t="s">
        <v>12</v>
      </c>
      <c r="B12" s="37">
        <v>801.91</v>
      </c>
      <c r="C12" s="37">
        <v>801.91</v>
      </c>
      <c r="D12" s="14">
        <v>0</v>
      </c>
      <c r="E12" s="15">
        <v>11.9</v>
      </c>
      <c r="F12" s="25">
        <v>801.91</v>
      </c>
      <c r="G12" s="14">
        <v>801.91</v>
      </c>
      <c r="H12" s="14">
        <v>0</v>
      </c>
      <c r="I12" s="15">
        <v>17.47</v>
      </c>
      <c r="J12" s="25">
        <v>801.91</v>
      </c>
      <c r="K12" s="14">
        <v>801.91</v>
      </c>
      <c r="L12" s="14">
        <v>0</v>
      </c>
      <c r="M12" s="15">
        <v>53.04</v>
      </c>
      <c r="N12" s="14">
        <v>801.91</v>
      </c>
      <c r="O12" s="14">
        <v>801.91</v>
      </c>
      <c r="P12" s="14">
        <v>0</v>
      </c>
      <c r="Q12" s="15">
        <v>30.39</v>
      </c>
    </row>
    <row r="13" spans="1:17" ht="17" thickBot="1" x14ac:dyDescent="0.25">
      <c r="A13" s="29" t="s">
        <v>13</v>
      </c>
      <c r="B13" s="37">
        <v>945.3184</v>
      </c>
      <c r="C13" s="37">
        <v>945.3184</v>
      </c>
      <c r="D13" s="14">
        <v>0</v>
      </c>
      <c r="E13" s="15">
        <v>83.97</v>
      </c>
      <c r="F13" s="26">
        <v>945.3184</v>
      </c>
      <c r="G13" s="16">
        <v>945.3184</v>
      </c>
      <c r="H13" s="14">
        <v>0</v>
      </c>
      <c r="I13" s="15">
        <v>104.85</v>
      </c>
      <c r="J13" s="26">
        <v>945.3184</v>
      </c>
      <c r="K13" s="16">
        <v>945.3184</v>
      </c>
      <c r="L13" s="14">
        <v>0</v>
      </c>
      <c r="M13" s="15">
        <v>252.84</v>
      </c>
      <c r="N13" s="16">
        <v>945.3184</v>
      </c>
      <c r="O13" s="16">
        <v>945.3184</v>
      </c>
      <c r="P13" s="14">
        <v>0</v>
      </c>
      <c r="Q13" s="15">
        <v>115.26</v>
      </c>
    </row>
    <row r="14" spans="1:17" ht="17" thickBot="1" x14ac:dyDescent="0.25">
      <c r="A14" s="33" t="s">
        <v>16</v>
      </c>
      <c r="B14" s="35">
        <f>AVERAGE(B4:B13)</f>
        <v>3729.79484</v>
      </c>
      <c r="C14" s="35">
        <f t="shared" ref="C14:Q14" si="0">AVERAGE(C4:C13)</f>
        <v>3729.79484</v>
      </c>
      <c r="D14" s="35">
        <f t="shared" si="0"/>
        <v>0</v>
      </c>
      <c r="E14" s="36">
        <f t="shared" si="0"/>
        <v>12.894</v>
      </c>
      <c r="F14" s="34">
        <f t="shared" si="0"/>
        <v>3729.79484</v>
      </c>
      <c r="G14" s="35">
        <f t="shared" si="0"/>
        <v>3729.79484</v>
      </c>
      <c r="H14" s="35">
        <f t="shared" si="0"/>
        <v>0</v>
      </c>
      <c r="I14" s="36">
        <f t="shared" si="0"/>
        <v>13.847</v>
      </c>
      <c r="J14" s="34">
        <f t="shared" si="0"/>
        <v>3729.79484</v>
      </c>
      <c r="K14" s="35">
        <f t="shared" si="0"/>
        <v>3729.79484</v>
      </c>
      <c r="L14" s="35">
        <f t="shared" si="0"/>
        <v>0</v>
      </c>
      <c r="M14" s="36">
        <f t="shared" si="0"/>
        <v>35.65</v>
      </c>
      <c r="N14" s="35">
        <f t="shared" si="0"/>
        <v>3729.79484</v>
      </c>
      <c r="O14" s="35">
        <f t="shared" si="0"/>
        <v>3729.79484</v>
      </c>
      <c r="P14" s="35">
        <f t="shared" si="0"/>
        <v>0</v>
      </c>
      <c r="Q14" s="36">
        <f t="shared" si="0"/>
        <v>17.962</v>
      </c>
    </row>
  </sheetData>
  <mergeCells count="4">
    <mergeCell ref="F2:I2"/>
    <mergeCell ref="J2:M2"/>
    <mergeCell ref="N2:Q2"/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AF5A-9E11-D94F-BFEE-86A4E8A714F3}">
  <sheetPr>
    <tabColor theme="9"/>
  </sheetPr>
  <dimension ref="A1:AH14"/>
  <sheetViews>
    <sheetView zoomScale="114" zoomScaleNormal="123" workbookViewId="0">
      <selection activeCell="A9" activeCellId="4" sqref="A5:XFD5 A8:XFD8 A7:XFD7 A11:XFD11 A9:XFD9"/>
    </sheetView>
  </sheetViews>
  <sheetFormatPr baseColWidth="10" defaultRowHeight="16" x14ac:dyDescent="0.2"/>
  <cols>
    <col min="1" max="1" width="10.83203125" style="59"/>
    <col min="2" max="3" width="10.1640625" style="59" bestFit="1" customWidth="1"/>
    <col min="4" max="4" width="4.6640625" style="59" bestFit="1" customWidth="1"/>
    <col min="5" max="7" width="9.1640625" style="59" bestFit="1" customWidth="1"/>
    <col min="8" max="8" width="4.6640625" style="59" bestFit="1" customWidth="1"/>
    <col min="9" max="9" width="8.1640625" style="59" bestFit="1" customWidth="1"/>
    <col min="10" max="11" width="9.1640625" style="59" bestFit="1" customWidth="1"/>
    <col min="12" max="12" width="4.6640625" style="59" bestFit="1" customWidth="1"/>
    <col min="13" max="15" width="9.1640625" style="59" bestFit="1" customWidth="1"/>
    <col min="16" max="16" width="4.6640625" style="59" bestFit="1" customWidth="1"/>
    <col min="17" max="19" width="9.1640625" style="59" bestFit="1" customWidth="1"/>
    <col min="20" max="20" width="8.1640625" style="59" bestFit="1" customWidth="1"/>
    <col min="21" max="21" width="7.83203125" style="59" bestFit="1" customWidth="1"/>
    <col min="22" max="22" width="5.33203125" style="59" bestFit="1" customWidth="1"/>
    <col min="23" max="23" width="9.1640625" style="59" bestFit="1" customWidth="1"/>
    <col min="24" max="24" width="4.6640625" style="59" bestFit="1" customWidth="1"/>
    <col min="25" max="25" width="6.1640625" style="59" bestFit="1" customWidth="1"/>
    <col min="26" max="26" width="7.6640625" style="59" bestFit="1" customWidth="1"/>
    <col min="27" max="27" width="4.6640625" style="59" bestFit="1" customWidth="1"/>
    <col min="28" max="28" width="6.1640625" style="59" bestFit="1" customWidth="1"/>
    <col min="29" max="29" width="9.1640625" style="59" bestFit="1" customWidth="1"/>
    <col min="30" max="30" width="4.6640625" style="59" bestFit="1" customWidth="1"/>
    <col min="31" max="31" width="6.1640625" style="59" bestFit="1" customWidth="1"/>
    <col min="32" max="32" width="9.1640625" style="59" bestFit="1" customWidth="1"/>
    <col min="33" max="33" width="4.6640625" style="59" bestFit="1" customWidth="1"/>
    <col min="34" max="34" width="6.1640625" style="59" bestFit="1" customWidth="1"/>
    <col min="35" max="16384" width="10.83203125" style="59"/>
  </cols>
  <sheetData>
    <row r="1" spans="1:34" ht="17" thickBot="1" x14ac:dyDescent="0.25">
      <c r="A1" s="80"/>
      <c r="B1" s="103" t="s">
        <v>19</v>
      </c>
      <c r="C1" s="103"/>
      <c r="D1" s="103"/>
      <c r="E1" s="104"/>
      <c r="F1" s="102" t="s">
        <v>3</v>
      </c>
      <c r="G1" s="103"/>
      <c r="H1" s="103"/>
      <c r="I1" s="104"/>
      <c r="J1" s="102" t="s">
        <v>14</v>
      </c>
      <c r="K1" s="103"/>
      <c r="L1" s="103"/>
      <c r="M1" s="104"/>
      <c r="N1" s="103" t="s">
        <v>15</v>
      </c>
      <c r="O1" s="103"/>
      <c r="P1" s="103"/>
      <c r="Q1" s="104"/>
      <c r="R1" s="99" t="s">
        <v>29</v>
      </c>
      <c r="S1" s="100"/>
      <c r="T1" s="100"/>
      <c r="U1" s="100"/>
      <c r="V1" s="101"/>
      <c r="W1" s="99" t="s">
        <v>58</v>
      </c>
      <c r="X1" s="100"/>
      <c r="Y1" s="100"/>
      <c r="Z1" s="99" t="s">
        <v>59</v>
      </c>
      <c r="AA1" s="100"/>
      <c r="AB1" s="100"/>
      <c r="AC1" s="99" t="s">
        <v>60</v>
      </c>
      <c r="AD1" s="100"/>
      <c r="AE1" s="100"/>
      <c r="AF1" s="99" t="s">
        <v>61</v>
      </c>
      <c r="AG1" s="100"/>
      <c r="AH1" s="101"/>
    </row>
    <row r="2" spans="1:34" ht="17" thickBot="1" x14ac:dyDescent="0.25">
      <c r="A2" s="73"/>
      <c r="B2" s="43" t="s">
        <v>20</v>
      </c>
      <c r="C2" s="41" t="s">
        <v>21</v>
      </c>
      <c r="D2" s="41" t="s">
        <v>22</v>
      </c>
      <c r="E2" s="42" t="s">
        <v>23</v>
      </c>
      <c r="F2" s="43" t="s">
        <v>20</v>
      </c>
      <c r="G2" s="41" t="s">
        <v>21</v>
      </c>
      <c r="H2" s="41" t="s">
        <v>22</v>
      </c>
      <c r="I2" s="42" t="s">
        <v>23</v>
      </c>
      <c r="J2" s="43" t="s">
        <v>20</v>
      </c>
      <c r="K2" s="41" t="s">
        <v>21</v>
      </c>
      <c r="L2" s="41" t="s">
        <v>22</v>
      </c>
      <c r="M2" s="42" t="s">
        <v>23</v>
      </c>
      <c r="N2" s="41" t="s">
        <v>20</v>
      </c>
      <c r="O2" s="41" t="s">
        <v>21</v>
      </c>
      <c r="P2" s="41" t="s">
        <v>22</v>
      </c>
      <c r="Q2" s="42" t="s">
        <v>23</v>
      </c>
      <c r="R2" s="43" t="s">
        <v>37</v>
      </c>
      <c r="S2" s="41" t="s">
        <v>39</v>
      </c>
      <c r="T2" s="41" t="s">
        <v>45</v>
      </c>
      <c r="U2" s="41" t="s">
        <v>46</v>
      </c>
      <c r="V2" s="42" t="s">
        <v>40</v>
      </c>
      <c r="W2" s="43" t="s">
        <v>37</v>
      </c>
      <c r="X2" s="41" t="s">
        <v>38</v>
      </c>
      <c r="Y2" s="42" t="s">
        <v>40</v>
      </c>
      <c r="Z2" s="43" t="s">
        <v>37</v>
      </c>
      <c r="AA2" s="41" t="s">
        <v>38</v>
      </c>
      <c r="AB2" s="42" t="s">
        <v>40</v>
      </c>
      <c r="AC2" s="43" t="s">
        <v>37</v>
      </c>
      <c r="AD2" s="41" t="s">
        <v>38</v>
      </c>
      <c r="AE2" s="42" t="s">
        <v>40</v>
      </c>
      <c r="AF2" s="43" t="s">
        <v>37</v>
      </c>
      <c r="AG2" s="41" t="s">
        <v>38</v>
      </c>
      <c r="AH2" s="42" t="s">
        <v>40</v>
      </c>
    </row>
    <row r="3" spans="1:34" x14ac:dyDescent="0.2">
      <c r="A3" s="44" t="s">
        <v>4</v>
      </c>
      <c r="B3" s="74">
        <v>2760</v>
      </c>
      <c r="C3" s="74">
        <v>2760</v>
      </c>
      <c r="D3" s="45">
        <v>0</v>
      </c>
      <c r="E3" s="46">
        <v>0.25609999999999999</v>
      </c>
      <c r="F3" s="47">
        <v>2760</v>
      </c>
      <c r="G3" s="45">
        <v>2760</v>
      </c>
      <c r="H3" s="45">
        <v>0</v>
      </c>
      <c r="I3" s="46">
        <v>0.13150000000000001</v>
      </c>
      <c r="J3" s="47">
        <v>2760</v>
      </c>
      <c r="K3" s="45">
        <v>2760</v>
      </c>
      <c r="L3" s="45">
        <v>0</v>
      </c>
      <c r="M3" s="46">
        <v>0.24629999999999999</v>
      </c>
      <c r="N3" s="45">
        <v>2760</v>
      </c>
      <c r="O3" s="45">
        <v>2760</v>
      </c>
      <c r="P3" s="45">
        <v>0</v>
      </c>
      <c r="Q3" s="46">
        <v>0.19259999999999999</v>
      </c>
      <c r="R3" s="65">
        <v>2760</v>
      </c>
      <c r="S3" s="67">
        <v>2808</v>
      </c>
      <c r="T3" s="66">
        <f t="shared" ref="T3:T12" si="0">(R3-N3)/N3*100</f>
        <v>0</v>
      </c>
      <c r="U3" s="66">
        <f t="shared" ref="U3:U12" si="1">(S3-N3)/N3*100</f>
        <v>1.7391304347826086</v>
      </c>
      <c r="V3" s="68">
        <v>1.21</v>
      </c>
      <c r="W3" s="65">
        <v>2760</v>
      </c>
      <c r="X3" s="66">
        <f>(W3-N3)/N3*100</f>
        <v>0</v>
      </c>
      <c r="Y3" s="68">
        <v>0.13</v>
      </c>
      <c r="Z3" s="65">
        <v>2991</v>
      </c>
      <c r="AA3" s="66">
        <f>(Z3-N3)/N3*100</f>
        <v>8.3695652173913047</v>
      </c>
      <c r="AB3" s="68">
        <v>0.13</v>
      </c>
      <c r="AC3" s="65">
        <v>2760</v>
      </c>
      <c r="AD3" s="66">
        <f>(AC3-N3)/N3*100</f>
        <v>0</v>
      </c>
      <c r="AE3" s="68">
        <v>0.19</v>
      </c>
      <c r="AF3" s="65">
        <v>2760</v>
      </c>
      <c r="AG3" s="66">
        <f>(AF3-N3)/N3*100</f>
        <v>0</v>
      </c>
      <c r="AH3" s="68">
        <v>0.15</v>
      </c>
    </row>
    <row r="4" spans="1:34" x14ac:dyDescent="0.2">
      <c r="A4" s="44" t="s">
        <v>5</v>
      </c>
      <c r="B4" s="74">
        <v>7788</v>
      </c>
      <c r="C4" s="74">
        <v>7788</v>
      </c>
      <c r="D4" s="45">
        <v>0</v>
      </c>
      <c r="E4" s="46">
        <v>0.51590000000000003</v>
      </c>
      <c r="F4" s="47">
        <v>7788</v>
      </c>
      <c r="G4" s="45">
        <v>7788</v>
      </c>
      <c r="H4" s="45">
        <v>0</v>
      </c>
      <c r="I4" s="46">
        <v>0.20569999999999999</v>
      </c>
      <c r="J4" s="47">
        <v>7788</v>
      </c>
      <c r="K4" s="45">
        <v>7788</v>
      </c>
      <c r="L4" s="45">
        <v>0</v>
      </c>
      <c r="M4" s="46">
        <v>0.752</v>
      </c>
      <c r="N4" s="45">
        <v>7788</v>
      </c>
      <c r="O4" s="45">
        <v>7788</v>
      </c>
      <c r="P4" s="45">
        <v>0</v>
      </c>
      <c r="Q4" s="46">
        <v>0.17499999999999999</v>
      </c>
      <c r="R4" s="47">
        <v>7788</v>
      </c>
      <c r="S4" s="45">
        <v>8125.1</v>
      </c>
      <c r="T4" s="48">
        <f t="shared" si="0"/>
        <v>0</v>
      </c>
      <c r="U4" s="48">
        <f t="shared" si="1"/>
        <v>4.3284540318438669</v>
      </c>
      <c r="V4" s="46">
        <v>1.26</v>
      </c>
      <c r="W4" s="47">
        <v>7956</v>
      </c>
      <c r="X4" s="48">
        <f t="shared" ref="X4:X12" si="2">(W4-N4)/N4*100</f>
        <v>2.157164869029276</v>
      </c>
      <c r="Y4" s="46">
        <v>0.21</v>
      </c>
      <c r="Z4" s="47">
        <v>8428</v>
      </c>
      <c r="AA4" s="48">
        <f t="shared" ref="AA4:AA12" si="3">(Z4-N4)/N4*100</f>
        <v>8.2177709296353356</v>
      </c>
      <c r="AB4" s="46">
        <v>0.23</v>
      </c>
      <c r="AC4" s="47">
        <v>7962</v>
      </c>
      <c r="AD4" s="48">
        <f t="shared" ref="AD4:AD12" si="4">(AC4-N4)/N4*100</f>
        <v>2.2342064714946068</v>
      </c>
      <c r="AE4" s="46">
        <v>0.27</v>
      </c>
      <c r="AF4" s="47">
        <v>7962</v>
      </c>
      <c r="AG4" s="48">
        <f t="shared" ref="AG4:AG12" si="5">(AF4-N4)/N4*100</f>
        <v>2.2342064714946068</v>
      </c>
      <c r="AH4" s="46">
        <v>0.21</v>
      </c>
    </row>
    <row r="5" spans="1:34" x14ac:dyDescent="0.2">
      <c r="A5" s="44" t="s">
        <v>6</v>
      </c>
      <c r="B5" s="74">
        <v>1806</v>
      </c>
      <c r="C5" s="74">
        <v>1806</v>
      </c>
      <c r="D5" s="45">
        <v>0</v>
      </c>
      <c r="E5" s="46">
        <v>0.34860000000000002</v>
      </c>
      <c r="F5" s="47">
        <v>1806</v>
      </c>
      <c r="G5" s="45">
        <v>1806</v>
      </c>
      <c r="H5" s="45">
        <v>0</v>
      </c>
      <c r="I5" s="46">
        <v>0.48430000000000001</v>
      </c>
      <c r="J5" s="47">
        <v>1806</v>
      </c>
      <c r="K5" s="45">
        <v>1806</v>
      </c>
      <c r="L5" s="45">
        <v>0</v>
      </c>
      <c r="M5" s="46">
        <v>2.1455000000000002</v>
      </c>
      <c r="N5" s="45">
        <v>1806</v>
      </c>
      <c r="O5" s="45">
        <v>1806</v>
      </c>
      <c r="P5" s="45">
        <v>0</v>
      </c>
      <c r="Q5" s="46">
        <v>0.48759999999999998</v>
      </c>
      <c r="R5" s="47">
        <v>1867</v>
      </c>
      <c r="S5" s="45">
        <v>1867</v>
      </c>
      <c r="T5" s="48">
        <f t="shared" si="0"/>
        <v>3.3776301218161686</v>
      </c>
      <c r="U5" s="48">
        <f t="shared" si="1"/>
        <v>3.3776301218161686</v>
      </c>
      <c r="V5" s="46">
        <v>1.44</v>
      </c>
      <c r="W5" s="47">
        <v>1818</v>
      </c>
      <c r="X5" s="48">
        <f t="shared" si="2"/>
        <v>0.66445182724252494</v>
      </c>
      <c r="Y5" s="46">
        <v>0.36</v>
      </c>
      <c r="Z5" s="47">
        <v>1927</v>
      </c>
      <c r="AA5" s="48">
        <f t="shared" si="3"/>
        <v>6.6998892580287936</v>
      </c>
      <c r="AB5" s="46">
        <v>0.21</v>
      </c>
      <c r="AC5" s="47">
        <v>1818</v>
      </c>
      <c r="AD5" s="48">
        <f t="shared" si="4"/>
        <v>0.66445182724252494</v>
      </c>
      <c r="AE5" s="46">
        <v>0.47</v>
      </c>
      <c r="AF5" s="47">
        <v>1853</v>
      </c>
      <c r="AG5" s="48">
        <f t="shared" si="5"/>
        <v>2.6024363233665562</v>
      </c>
      <c r="AH5" s="46">
        <v>0.34</v>
      </c>
    </row>
    <row r="6" spans="1:34" x14ac:dyDescent="0.2">
      <c r="A6" s="44" t="s">
        <v>7</v>
      </c>
      <c r="B6" s="74">
        <v>1283</v>
      </c>
      <c r="C6" s="74">
        <v>1283</v>
      </c>
      <c r="D6" s="45">
        <v>0</v>
      </c>
      <c r="E6" s="46">
        <v>1.4621</v>
      </c>
      <c r="F6" s="47">
        <v>1283</v>
      </c>
      <c r="G6" s="45">
        <v>1283</v>
      </c>
      <c r="H6" s="45">
        <v>0</v>
      </c>
      <c r="I6" s="46">
        <v>0.41299999999999998</v>
      </c>
      <c r="J6" s="47">
        <v>1283</v>
      </c>
      <c r="K6" s="45">
        <v>1283</v>
      </c>
      <c r="L6" s="45">
        <v>0</v>
      </c>
      <c r="M6" s="46">
        <v>3.1438000000000001</v>
      </c>
      <c r="N6" s="45">
        <v>1283</v>
      </c>
      <c r="O6" s="45">
        <v>1283</v>
      </c>
      <c r="P6" s="45">
        <v>0</v>
      </c>
      <c r="Q6" s="46">
        <v>1.4399</v>
      </c>
      <c r="R6" s="47">
        <v>1302</v>
      </c>
      <c r="S6" s="45">
        <v>1302</v>
      </c>
      <c r="T6" s="48">
        <f t="shared" si="0"/>
        <v>1.4809041309431021</v>
      </c>
      <c r="U6" s="48">
        <f t="shared" si="1"/>
        <v>1.4809041309431021</v>
      </c>
      <c r="V6" s="46">
        <v>1.57</v>
      </c>
      <c r="W6" s="47">
        <v>1326</v>
      </c>
      <c r="X6" s="48">
        <f t="shared" si="2"/>
        <v>3.3515198752922837</v>
      </c>
      <c r="Y6" s="46">
        <v>0.22</v>
      </c>
      <c r="Z6" s="47">
        <v>1326</v>
      </c>
      <c r="AA6" s="48">
        <f t="shared" si="3"/>
        <v>3.3515198752922837</v>
      </c>
      <c r="AB6" s="46">
        <v>0.27</v>
      </c>
      <c r="AC6" s="47">
        <v>1326</v>
      </c>
      <c r="AD6" s="48">
        <f t="shared" si="4"/>
        <v>3.3515198752922837</v>
      </c>
      <c r="AE6" s="46">
        <v>0.35</v>
      </c>
      <c r="AF6" s="47">
        <v>1326</v>
      </c>
      <c r="AG6" s="48">
        <f t="shared" si="5"/>
        <v>3.3515198752922837</v>
      </c>
      <c r="AH6" s="46">
        <v>0.41</v>
      </c>
    </row>
    <row r="7" spans="1:34" x14ac:dyDescent="0.2">
      <c r="A7" s="44" t="s">
        <v>8</v>
      </c>
      <c r="B7" s="74">
        <v>2916</v>
      </c>
      <c r="C7" s="74">
        <v>2916</v>
      </c>
      <c r="D7" s="45">
        <v>0</v>
      </c>
      <c r="E7" s="46">
        <v>8.8569999999999993</v>
      </c>
      <c r="F7" s="47">
        <v>2916</v>
      </c>
      <c r="G7" s="45">
        <v>2916</v>
      </c>
      <c r="H7" s="45">
        <v>0</v>
      </c>
      <c r="I7" s="46">
        <v>1.7423</v>
      </c>
      <c r="J7" s="47">
        <v>2916</v>
      </c>
      <c r="K7" s="45">
        <v>2916</v>
      </c>
      <c r="L7" s="45">
        <v>0</v>
      </c>
      <c r="M7" s="46">
        <v>12.9978</v>
      </c>
      <c r="N7" s="45">
        <v>2916</v>
      </c>
      <c r="O7" s="45">
        <v>2916</v>
      </c>
      <c r="P7" s="45">
        <v>0</v>
      </c>
      <c r="Q7" s="46">
        <v>4.2976000000000001</v>
      </c>
      <c r="R7" s="47">
        <v>2991</v>
      </c>
      <c r="S7" s="45">
        <v>2991</v>
      </c>
      <c r="T7" s="48">
        <f t="shared" si="0"/>
        <v>2.57201646090535</v>
      </c>
      <c r="U7" s="48">
        <f t="shared" si="1"/>
        <v>2.57201646090535</v>
      </c>
      <c r="V7" s="46">
        <v>1.69</v>
      </c>
      <c r="W7" s="47">
        <v>2978</v>
      </c>
      <c r="X7" s="48">
        <f t="shared" si="2"/>
        <v>2.1262002743484225</v>
      </c>
      <c r="Y7" s="46">
        <v>0.28999999999999998</v>
      </c>
      <c r="Z7" s="47">
        <v>2943</v>
      </c>
      <c r="AA7" s="48">
        <f t="shared" si="3"/>
        <v>0.92592592592592582</v>
      </c>
      <c r="AB7" s="46">
        <v>0.35</v>
      </c>
      <c r="AC7" s="47">
        <v>2940</v>
      </c>
      <c r="AD7" s="48">
        <f t="shared" si="4"/>
        <v>0.82304526748971196</v>
      </c>
      <c r="AE7" s="46">
        <v>0.56999999999999995</v>
      </c>
      <c r="AF7" s="47">
        <v>2962</v>
      </c>
      <c r="AG7" s="48">
        <f t="shared" si="5"/>
        <v>1.577503429355281</v>
      </c>
      <c r="AH7" s="46">
        <v>0.6</v>
      </c>
    </row>
    <row r="8" spans="1:34" x14ac:dyDescent="0.2">
      <c r="A8" s="44" t="s">
        <v>9</v>
      </c>
      <c r="B8" s="74">
        <v>7282</v>
      </c>
      <c r="C8" s="74">
        <v>7282</v>
      </c>
      <c r="D8" s="45">
        <v>0</v>
      </c>
      <c r="E8" s="46">
        <v>56.974200000000003</v>
      </c>
      <c r="F8" s="47">
        <v>7282</v>
      </c>
      <c r="G8" s="45">
        <v>7282</v>
      </c>
      <c r="H8" s="45">
        <v>0</v>
      </c>
      <c r="I8" s="46">
        <v>22.732800000000001</v>
      </c>
      <c r="J8" s="47">
        <v>7282</v>
      </c>
      <c r="K8" s="45">
        <v>7282</v>
      </c>
      <c r="L8" s="45">
        <v>0</v>
      </c>
      <c r="M8" s="46">
        <v>72.528899999999993</v>
      </c>
      <c r="N8" s="45">
        <v>7282</v>
      </c>
      <c r="O8" s="45">
        <v>7282</v>
      </c>
      <c r="P8" s="45">
        <v>0</v>
      </c>
      <c r="Q8" s="46">
        <v>56.822899999999997</v>
      </c>
      <c r="R8" s="47">
        <v>7594</v>
      </c>
      <c r="S8" s="45">
        <v>7594</v>
      </c>
      <c r="T8" s="48">
        <f t="shared" si="0"/>
        <v>4.2845372150508103</v>
      </c>
      <c r="U8" s="48">
        <f t="shared" si="1"/>
        <v>4.2845372150508103</v>
      </c>
      <c r="V8" s="46">
        <v>2.46</v>
      </c>
      <c r="W8" s="47">
        <v>7692</v>
      </c>
      <c r="X8" s="48">
        <f t="shared" si="2"/>
        <v>5.630321340291129</v>
      </c>
      <c r="Y8" s="46">
        <v>0.89</v>
      </c>
      <c r="Z8" s="47">
        <v>7499</v>
      </c>
      <c r="AA8" s="48">
        <f t="shared" si="3"/>
        <v>2.9799505630321339</v>
      </c>
      <c r="AB8" s="46">
        <v>2.48</v>
      </c>
      <c r="AC8" s="47">
        <v>7692</v>
      </c>
      <c r="AD8" s="48">
        <f t="shared" si="4"/>
        <v>5.630321340291129</v>
      </c>
      <c r="AE8" s="46">
        <v>1.36</v>
      </c>
      <c r="AF8" s="47">
        <v>7630</v>
      </c>
      <c r="AG8" s="48">
        <f t="shared" si="5"/>
        <v>4.778906893710519</v>
      </c>
      <c r="AH8" s="46">
        <v>1.23</v>
      </c>
    </row>
    <row r="9" spans="1:34" x14ac:dyDescent="0.2">
      <c r="A9" s="44" t="s">
        <v>10</v>
      </c>
      <c r="B9" s="74">
        <v>628.51</v>
      </c>
      <c r="C9" s="74">
        <v>628.51</v>
      </c>
      <c r="D9" s="45">
        <v>0</v>
      </c>
      <c r="E9" s="46">
        <v>15.544700000000001</v>
      </c>
      <c r="F9" s="47">
        <v>628.51</v>
      </c>
      <c r="G9" s="45">
        <v>628.51</v>
      </c>
      <c r="H9" s="45">
        <v>0</v>
      </c>
      <c r="I9" s="46">
        <v>2.8845999999999998</v>
      </c>
      <c r="J9" s="47">
        <v>628.51</v>
      </c>
      <c r="K9" s="45">
        <v>628.51</v>
      </c>
      <c r="L9" s="45">
        <v>0</v>
      </c>
      <c r="M9" s="46">
        <v>15.515000000000001</v>
      </c>
      <c r="N9" s="45">
        <v>628.51</v>
      </c>
      <c r="O9" s="45">
        <v>628.51</v>
      </c>
      <c r="P9" s="45">
        <v>0</v>
      </c>
      <c r="Q9" s="46">
        <v>13.2193</v>
      </c>
      <c r="R9" s="47">
        <v>639.78</v>
      </c>
      <c r="S9" s="45">
        <v>639.78</v>
      </c>
      <c r="T9" s="48">
        <f t="shared" si="0"/>
        <v>1.7931297831378947</v>
      </c>
      <c r="U9" s="48">
        <f t="shared" si="1"/>
        <v>1.7931297831378947</v>
      </c>
      <c r="V9" s="46">
        <v>2.21</v>
      </c>
      <c r="W9" s="47">
        <v>648.71</v>
      </c>
      <c r="X9" s="48">
        <f t="shared" si="2"/>
        <v>3.2139504542489457</v>
      </c>
      <c r="Y9" s="46">
        <v>3.86</v>
      </c>
      <c r="Z9" s="47">
        <v>651</v>
      </c>
      <c r="AA9" s="48">
        <f t="shared" si="3"/>
        <v>3.5783042433692396</v>
      </c>
      <c r="AB9" s="46">
        <v>3.3</v>
      </c>
      <c r="AC9" s="47">
        <v>648.71</v>
      </c>
      <c r="AD9" s="48">
        <f t="shared" si="4"/>
        <v>3.2139504542489457</v>
      </c>
      <c r="AE9" s="46">
        <v>5.9</v>
      </c>
      <c r="AF9" s="47">
        <v>640.20000000000005</v>
      </c>
      <c r="AG9" s="48">
        <f t="shared" si="5"/>
        <v>1.8599544955529832</v>
      </c>
      <c r="AH9" s="46">
        <v>5.69</v>
      </c>
    </row>
    <row r="10" spans="1:34" x14ac:dyDescent="0.2">
      <c r="A10" s="44" t="s">
        <v>11</v>
      </c>
      <c r="B10" s="74">
        <v>11087.21</v>
      </c>
      <c r="C10" s="74">
        <v>11087.21</v>
      </c>
      <c r="D10" s="45">
        <v>0</v>
      </c>
      <c r="E10" s="46">
        <v>18.346399999999999</v>
      </c>
      <c r="F10" s="47">
        <v>11087.21</v>
      </c>
      <c r="G10" s="45">
        <v>11087.21</v>
      </c>
      <c r="H10" s="45">
        <v>0</v>
      </c>
      <c r="I10" s="46">
        <v>5.2869999999999999</v>
      </c>
      <c r="J10" s="47">
        <v>11087.21</v>
      </c>
      <c r="K10" s="45">
        <v>11087.21</v>
      </c>
      <c r="L10" s="45">
        <v>0</v>
      </c>
      <c r="M10" s="46">
        <v>16.778199999999998</v>
      </c>
      <c r="N10" s="45">
        <v>11087.21</v>
      </c>
      <c r="O10" s="45">
        <v>11087.21</v>
      </c>
      <c r="P10" s="45">
        <v>0</v>
      </c>
      <c r="Q10" s="46">
        <v>10.606400000000001</v>
      </c>
      <c r="R10" s="47">
        <v>11218.12</v>
      </c>
      <c r="S10" s="45">
        <v>11250.94</v>
      </c>
      <c r="T10" s="48">
        <f t="shared" si="0"/>
        <v>1.1807298680191112</v>
      </c>
      <c r="U10" s="48">
        <f t="shared" si="1"/>
        <v>1.4767466296751066</v>
      </c>
      <c r="V10" s="46">
        <v>2.36</v>
      </c>
      <c r="W10" s="47">
        <v>11230.49</v>
      </c>
      <c r="X10" s="48">
        <f t="shared" si="2"/>
        <v>1.2922998662422798</v>
      </c>
      <c r="Y10" s="46">
        <v>0.96</v>
      </c>
      <c r="Z10" s="47">
        <v>11362</v>
      </c>
      <c r="AA10" s="48">
        <f t="shared" si="3"/>
        <v>2.4784413752422916</v>
      </c>
      <c r="AB10" s="46">
        <v>1.05</v>
      </c>
      <c r="AC10" s="47">
        <v>11225.77</v>
      </c>
      <c r="AD10" s="48">
        <f t="shared" si="4"/>
        <v>1.2497282905257618</v>
      </c>
      <c r="AE10" s="46">
        <v>1.41</v>
      </c>
      <c r="AF10" s="47">
        <v>11427.66</v>
      </c>
      <c r="AG10" s="48">
        <f t="shared" si="5"/>
        <v>3.0706552865869838</v>
      </c>
      <c r="AH10" s="46">
        <v>2.2999999999999998</v>
      </c>
    </row>
    <row r="11" spans="1:34" x14ac:dyDescent="0.2">
      <c r="A11" s="44" t="s">
        <v>12</v>
      </c>
      <c r="B11" s="74">
        <v>801.91</v>
      </c>
      <c r="C11" s="74">
        <v>801.91</v>
      </c>
      <c r="D11" s="45">
        <v>0</v>
      </c>
      <c r="E11" s="46">
        <v>131.63239999999999</v>
      </c>
      <c r="F11" s="47">
        <v>801.91</v>
      </c>
      <c r="G11" s="45">
        <v>801.91</v>
      </c>
      <c r="H11" s="45">
        <v>0</v>
      </c>
      <c r="I11" s="46">
        <v>30.731300000000001</v>
      </c>
      <c r="J11" s="47">
        <v>801.91</v>
      </c>
      <c r="K11" s="45">
        <v>801.91</v>
      </c>
      <c r="L11" s="45">
        <v>0</v>
      </c>
      <c r="M11" s="46">
        <v>162.43190000000001</v>
      </c>
      <c r="N11" s="45">
        <v>801.91</v>
      </c>
      <c r="O11" s="45">
        <v>801.91</v>
      </c>
      <c r="P11" s="45">
        <v>0</v>
      </c>
      <c r="Q11" s="46">
        <v>66.911199999999994</v>
      </c>
      <c r="R11" s="47">
        <v>818.94</v>
      </c>
      <c r="S11" s="45">
        <v>818.94</v>
      </c>
      <c r="T11" s="48">
        <f t="shared" si="0"/>
        <v>2.1236797146812094</v>
      </c>
      <c r="U11" s="48">
        <f t="shared" si="1"/>
        <v>2.1236797146812094</v>
      </c>
      <c r="V11" s="46">
        <v>3.19</v>
      </c>
      <c r="W11" s="47">
        <v>847.99</v>
      </c>
      <c r="X11" s="48">
        <f t="shared" si="2"/>
        <v>5.746280754698164</v>
      </c>
      <c r="Y11" s="46">
        <v>1.68</v>
      </c>
      <c r="Z11" s="47">
        <v>845</v>
      </c>
      <c r="AA11" s="48">
        <f t="shared" si="3"/>
        <v>5.3734209574640595</v>
      </c>
      <c r="AB11" s="46">
        <v>2.61</v>
      </c>
      <c r="AC11" s="47">
        <v>847.65</v>
      </c>
      <c r="AD11" s="48">
        <f t="shared" si="4"/>
        <v>5.7038819817685296</v>
      </c>
      <c r="AE11" s="46">
        <v>2.0499999999999998</v>
      </c>
      <c r="AF11" s="47">
        <v>822.46</v>
      </c>
      <c r="AG11" s="48">
        <f t="shared" si="5"/>
        <v>2.5626317167762052</v>
      </c>
      <c r="AH11" s="46">
        <v>3.32</v>
      </c>
    </row>
    <row r="12" spans="1:34" ht="17" thickBot="1" x14ac:dyDescent="0.25">
      <c r="A12" s="44" t="s">
        <v>13</v>
      </c>
      <c r="B12" s="74">
        <v>945.3184</v>
      </c>
      <c r="C12" s="74">
        <v>945.3184</v>
      </c>
      <c r="D12" s="45">
        <v>0</v>
      </c>
      <c r="E12" s="46">
        <v>448.16640000000001</v>
      </c>
      <c r="F12" s="75">
        <v>945.3184</v>
      </c>
      <c r="G12" s="76">
        <v>945.3184</v>
      </c>
      <c r="H12" s="45">
        <v>0</v>
      </c>
      <c r="I12" s="46">
        <v>80.545100000000005</v>
      </c>
      <c r="J12" s="75">
        <v>945.3184</v>
      </c>
      <c r="K12" s="76">
        <v>945.3184</v>
      </c>
      <c r="L12" s="45">
        <v>0</v>
      </c>
      <c r="M12" s="46">
        <v>461.7158</v>
      </c>
      <c r="N12" s="76">
        <v>945.3184</v>
      </c>
      <c r="O12" s="76">
        <v>945.3184</v>
      </c>
      <c r="P12" s="45">
        <v>0</v>
      </c>
      <c r="Q12" s="46">
        <v>337.95639999999997</v>
      </c>
      <c r="R12" s="47">
        <v>950.74</v>
      </c>
      <c r="S12" s="45">
        <v>950.74</v>
      </c>
      <c r="T12" s="48">
        <f t="shared" si="0"/>
        <v>0.57352104856945685</v>
      </c>
      <c r="U12" s="48">
        <f t="shared" si="1"/>
        <v>0.57352104856945685</v>
      </c>
      <c r="V12" s="46">
        <v>3.56</v>
      </c>
      <c r="W12" s="47">
        <v>975.94</v>
      </c>
      <c r="X12" s="48">
        <f t="shared" si="2"/>
        <v>3.2392895346160673</v>
      </c>
      <c r="Y12" s="46">
        <v>14.75</v>
      </c>
      <c r="Z12" s="47">
        <v>1003</v>
      </c>
      <c r="AA12" s="48">
        <f t="shared" si="3"/>
        <v>6.1018171232042038</v>
      </c>
      <c r="AB12" s="46">
        <v>13.83</v>
      </c>
      <c r="AC12" s="47">
        <v>975.94</v>
      </c>
      <c r="AD12" s="48">
        <f t="shared" si="4"/>
        <v>3.2392895346160673</v>
      </c>
      <c r="AE12" s="46">
        <v>22.52</v>
      </c>
      <c r="AF12" s="47">
        <v>998.92</v>
      </c>
      <c r="AG12" s="48">
        <f t="shared" si="5"/>
        <v>5.6702165111776051</v>
      </c>
      <c r="AH12" s="46">
        <v>28.37</v>
      </c>
    </row>
    <row r="13" spans="1:34" ht="17" thickBot="1" x14ac:dyDescent="0.25">
      <c r="A13" s="53" t="s">
        <v>16</v>
      </c>
      <c r="B13" s="57">
        <f>AVERAGE(B3:B12)</f>
        <v>3729.79484</v>
      </c>
      <c r="C13" s="57">
        <f t="shared" ref="C13:Q13" si="6">AVERAGE(C3:C12)</f>
        <v>3729.79484</v>
      </c>
      <c r="D13" s="57">
        <f t="shared" si="6"/>
        <v>0</v>
      </c>
      <c r="E13" s="58">
        <f t="shared" si="6"/>
        <v>68.210380000000001</v>
      </c>
      <c r="F13" s="77">
        <f t="shared" si="6"/>
        <v>3729.79484</v>
      </c>
      <c r="G13" s="57">
        <f t="shared" si="6"/>
        <v>3729.79484</v>
      </c>
      <c r="H13" s="57">
        <f t="shared" si="6"/>
        <v>0</v>
      </c>
      <c r="I13" s="58">
        <f t="shared" si="6"/>
        <v>14.51576</v>
      </c>
      <c r="J13" s="56">
        <f>AVERAGE(J3:J12)</f>
        <v>3729.79484</v>
      </c>
      <c r="K13" s="57">
        <f t="shared" si="6"/>
        <v>3729.79484</v>
      </c>
      <c r="L13" s="57">
        <f t="shared" si="6"/>
        <v>0</v>
      </c>
      <c r="M13" s="58">
        <f t="shared" si="6"/>
        <v>74.825520000000012</v>
      </c>
      <c r="N13" s="57">
        <f t="shared" si="6"/>
        <v>3729.79484</v>
      </c>
      <c r="O13" s="57">
        <f t="shared" si="6"/>
        <v>3729.79484</v>
      </c>
      <c r="P13" s="57">
        <f t="shared" si="6"/>
        <v>0</v>
      </c>
      <c r="Q13" s="58">
        <f t="shared" si="6"/>
        <v>49.210889999999992</v>
      </c>
      <c r="R13" s="77">
        <f>AVERAGE(R3:R12)</f>
        <v>3792.9580000000001</v>
      </c>
      <c r="S13" s="57">
        <f t="shared" ref="S13:U13" si="7">AVERAGE(S3:S12)</f>
        <v>3834.75</v>
      </c>
      <c r="T13" s="78">
        <f t="shared" si="7"/>
        <v>1.7386148343123105</v>
      </c>
      <c r="U13" s="57">
        <f t="shared" si="7"/>
        <v>2.3749749571405578</v>
      </c>
      <c r="V13" s="79">
        <f>AVERAGE(V3:V12)</f>
        <v>2.0949999999999998</v>
      </c>
      <c r="W13" s="77">
        <f>AVERAGE(W3:W12)</f>
        <v>3823.3129999999996</v>
      </c>
      <c r="X13" s="78">
        <f t="shared" ref="X13:AH13" si="8">AVERAGE(X3:X12)</f>
        <v>2.7421478796009096</v>
      </c>
      <c r="Y13" s="79">
        <f t="shared" si="8"/>
        <v>2.335</v>
      </c>
      <c r="Z13" s="77">
        <f t="shared" si="8"/>
        <v>3897.5</v>
      </c>
      <c r="AA13" s="78">
        <f t="shared" si="8"/>
        <v>4.8076605468585578</v>
      </c>
      <c r="AB13" s="79">
        <f t="shared" si="8"/>
        <v>2.4460000000000002</v>
      </c>
      <c r="AC13" s="77">
        <f t="shared" si="8"/>
        <v>3819.607</v>
      </c>
      <c r="AD13" s="78">
        <f t="shared" si="8"/>
        <v>2.6110395042969556</v>
      </c>
      <c r="AE13" s="79">
        <f t="shared" si="8"/>
        <v>3.5090000000000003</v>
      </c>
      <c r="AF13" s="77">
        <f t="shared" si="8"/>
        <v>3838.2239999999997</v>
      </c>
      <c r="AG13" s="78">
        <f t="shared" si="8"/>
        <v>2.7708031003313023</v>
      </c>
      <c r="AH13" s="79">
        <f t="shared" si="8"/>
        <v>4.2620000000000005</v>
      </c>
    </row>
    <row r="14" spans="1:34" x14ac:dyDescent="0.2">
      <c r="T14" s="48"/>
    </row>
  </sheetData>
  <mergeCells count="9">
    <mergeCell ref="W1:Y1"/>
    <mergeCell ref="Z1:AB1"/>
    <mergeCell ref="AC1:AE1"/>
    <mergeCell ref="AF1:AH1"/>
    <mergeCell ref="B1:E1"/>
    <mergeCell ref="F1:I1"/>
    <mergeCell ref="J1:M1"/>
    <mergeCell ref="N1:Q1"/>
    <mergeCell ref="R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B476-8C08-D546-BF56-708CA2582C14}">
  <sheetPr>
    <tabColor theme="9"/>
  </sheetPr>
  <dimension ref="A1:Z106"/>
  <sheetViews>
    <sheetView topLeftCell="H1" zoomScale="125" workbookViewId="0">
      <pane ySplit="2" topLeftCell="A52" activePane="bottomLeft" state="frozen"/>
      <selection activeCell="E1" sqref="E1"/>
      <selection pane="bottomLeft" activeCell="S83" sqref="S83"/>
    </sheetView>
  </sheetViews>
  <sheetFormatPr baseColWidth="10" defaultRowHeight="16" x14ac:dyDescent="0.2"/>
  <cols>
    <col min="1" max="1" width="9" style="59" bestFit="1" customWidth="1"/>
    <col min="2" max="17" width="10.83203125" style="59"/>
    <col min="18" max="18" width="6.83203125" style="59" bestFit="1" customWidth="1"/>
    <col min="19" max="19" width="8.5" style="59" bestFit="1" customWidth="1"/>
    <col min="20" max="20" width="6.83203125" style="59" bestFit="1" customWidth="1"/>
    <col min="21" max="21" width="7.83203125" style="59" bestFit="1" customWidth="1"/>
    <col min="22" max="22" width="5.33203125" style="59" bestFit="1" customWidth="1"/>
    <col min="23" max="23" width="8.83203125" style="59" bestFit="1" customWidth="1"/>
    <col min="24" max="24" width="12" style="59" bestFit="1" customWidth="1"/>
    <col min="25" max="25" width="11.6640625" style="59" bestFit="1" customWidth="1"/>
    <col min="26" max="26" width="8.83203125" style="59" bestFit="1" customWidth="1"/>
    <col min="27" max="16384" width="10.83203125" style="59"/>
  </cols>
  <sheetData>
    <row r="1" spans="1:26" x14ac:dyDescent="0.2">
      <c r="A1" s="60"/>
      <c r="B1" s="109" t="s">
        <v>19</v>
      </c>
      <c r="C1" s="109"/>
      <c r="D1" s="109"/>
      <c r="E1" s="110"/>
      <c r="F1" s="108" t="s">
        <v>3</v>
      </c>
      <c r="G1" s="109"/>
      <c r="H1" s="109"/>
      <c r="I1" s="110"/>
      <c r="J1" s="108" t="s">
        <v>14</v>
      </c>
      <c r="K1" s="109"/>
      <c r="L1" s="109"/>
      <c r="M1" s="110"/>
      <c r="N1" s="108" t="s">
        <v>15</v>
      </c>
      <c r="O1" s="109"/>
      <c r="P1" s="109"/>
      <c r="Q1" s="110"/>
      <c r="R1" s="108" t="s">
        <v>44</v>
      </c>
      <c r="S1" s="109"/>
      <c r="T1" s="109"/>
      <c r="U1" s="109"/>
      <c r="V1" s="109"/>
      <c r="W1" s="109"/>
      <c r="X1" s="109"/>
      <c r="Y1" s="109"/>
      <c r="Z1" s="110"/>
    </row>
    <row r="2" spans="1:26" ht="17" thickBot="1" x14ac:dyDescent="0.25">
      <c r="A2" s="49" t="s">
        <v>34</v>
      </c>
      <c r="B2" s="61" t="s">
        <v>35</v>
      </c>
      <c r="C2" s="61" t="s">
        <v>36</v>
      </c>
      <c r="D2" s="61" t="s">
        <v>22</v>
      </c>
      <c r="E2" s="62" t="s">
        <v>23</v>
      </c>
      <c r="F2" s="63" t="s">
        <v>35</v>
      </c>
      <c r="G2" s="61" t="s">
        <v>36</v>
      </c>
      <c r="H2" s="61" t="s">
        <v>22</v>
      </c>
      <c r="I2" s="62" t="s">
        <v>23</v>
      </c>
      <c r="J2" s="63" t="s">
        <v>35</v>
      </c>
      <c r="K2" s="61" t="s">
        <v>36</v>
      </c>
      <c r="L2" s="61" t="s">
        <v>22</v>
      </c>
      <c r="M2" s="62" t="s">
        <v>23</v>
      </c>
      <c r="N2" s="63" t="s">
        <v>35</v>
      </c>
      <c r="O2" s="61" t="s">
        <v>36</v>
      </c>
      <c r="P2" s="61" t="s">
        <v>22</v>
      </c>
      <c r="Q2" s="62" t="s">
        <v>23</v>
      </c>
      <c r="R2" s="63" t="s">
        <v>37</v>
      </c>
      <c r="S2" s="61" t="s">
        <v>48</v>
      </c>
      <c r="T2" s="61" t="s">
        <v>39</v>
      </c>
      <c r="U2" s="61" t="s">
        <v>46</v>
      </c>
      <c r="V2" s="61" t="s">
        <v>40</v>
      </c>
      <c r="W2" s="61" t="s">
        <v>41</v>
      </c>
      <c r="X2" s="61" t="s">
        <v>49</v>
      </c>
      <c r="Y2" s="61" t="s">
        <v>42</v>
      </c>
      <c r="Z2" s="62" t="s">
        <v>43</v>
      </c>
    </row>
    <row r="3" spans="1:26" x14ac:dyDescent="0.2">
      <c r="A3" s="44">
        <v>1</v>
      </c>
      <c r="B3" s="45">
        <v>298</v>
      </c>
      <c r="C3" s="45">
        <v>298</v>
      </c>
      <c r="D3" s="48">
        <v>0</v>
      </c>
      <c r="E3" s="64">
        <v>20.0305</v>
      </c>
      <c r="F3" s="47">
        <v>298</v>
      </c>
      <c r="G3" s="45">
        <v>298</v>
      </c>
      <c r="H3" s="48">
        <v>0</v>
      </c>
      <c r="I3" s="64">
        <v>7.0663999999999998</v>
      </c>
      <c r="J3" s="47">
        <v>298</v>
      </c>
      <c r="K3" s="45">
        <v>298</v>
      </c>
      <c r="L3" s="48">
        <v>0</v>
      </c>
      <c r="M3" s="64">
        <v>30.158000000000001</v>
      </c>
      <c r="N3" s="47">
        <v>298</v>
      </c>
      <c r="O3" s="45">
        <v>298</v>
      </c>
      <c r="P3" s="48">
        <v>0</v>
      </c>
      <c r="Q3" s="64">
        <v>15.297000000000001</v>
      </c>
      <c r="R3" s="65">
        <v>308</v>
      </c>
      <c r="S3" s="66">
        <f>(R3-F3)/F3*100</f>
        <v>3.3557046979865772</v>
      </c>
      <c r="T3" s="67">
        <v>310.60000000000002</v>
      </c>
      <c r="U3" s="66">
        <f>(T3-F3)/F3*100</f>
        <v>4.2281879194630951</v>
      </c>
      <c r="V3" s="67">
        <v>6.39</v>
      </c>
      <c r="W3" s="67">
        <v>339</v>
      </c>
      <c r="X3" s="67">
        <v>435.55</v>
      </c>
      <c r="Y3" s="67">
        <v>28</v>
      </c>
      <c r="Z3" s="68">
        <v>0.04</v>
      </c>
    </row>
    <row r="4" spans="1:26" x14ac:dyDescent="0.2">
      <c r="A4" s="44">
        <v>2</v>
      </c>
      <c r="B4" s="45">
        <v>267</v>
      </c>
      <c r="C4" s="45">
        <v>267</v>
      </c>
      <c r="D4" s="48">
        <v>0</v>
      </c>
      <c r="E4" s="64">
        <v>5.4310999999999998</v>
      </c>
      <c r="F4" s="47">
        <v>267</v>
      </c>
      <c r="G4" s="45">
        <v>267</v>
      </c>
      <c r="H4" s="48">
        <v>0</v>
      </c>
      <c r="I4" s="64">
        <v>2.6097000000000001</v>
      </c>
      <c r="J4" s="47">
        <v>267</v>
      </c>
      <c r="K4" s="45">
        <v>267</v>
      </c>
      <c r="L4" s="48">
        <v>0</v>
      </c>
      <c r="M4" s="64">
        <v>12.607699999999999</v>
      </c>
      <c r="N4" s="47">
        <v>267</v>
      </c>
      <c r="O4" s="45">
        <v>267</v>
      </c>
      <c r="P4" s="48">
        <v>0</v>
      </c>
      <c r="Q4" s="64">
        <v>10.619300000000001</v>
      </c>
      <c r="R4" s="47">
        <v>277</v>
      </c>
      <c r="S4" s="48">
        <f t="shared" ref="S4:S67" si="0">(R4-F4)/F4*100</f>
        <v>3.7453183520599254</v>
      </c>
      <c r="T4" s="45">
        <v>277.60000000000002</v>
      </c>
      <c r="U4" s="48">
        <f t="shared" ref="U4:U67" si="1">(T4-F4)/F4*100</f>
        <v>3.970037453183529</v>
      </c>
      <c r="V4" s="45">
        <v>6.96</v>
      </c>
      <c r="W4" s="45">
        <v>289</v>
      </c>
      <c r="X4" s="45">
        <v>388.24</v>
      </c>
      <c r="Y4" s="45">
        <v>26</v>
      </c>
      <c r="Z4" s="46">
        <v>0.04</v>
      </c>
    </row>
    <row r="5" spans="1:26" x14ac:dyDescent="0.2">
      <c r="A5" s="44">
        <v>3</v>
      </c>
      <c r="B5" s="45">
        <v>280</v>
      </c>
      <c r="C5" s="45">
        <v>280</v>
      </c>
      <c r="D5" s="48">
        <v>0</v>
      </c>
      <c r="E5" s="64">
        <v>19.4068</v>
      </c>
      <c r="F5" s="47">
        <v>280</v>
      </c>
      <c r="G5" s="45">
        <v>280</v>
      </c>
      <c r="H5" s="48">
        <v>0</v>
      </c>
      <c r="I5" s="64">
        <v>3.6223000000000001</v>
      </c>
      <c r="J5" s="47">
        <v>280</v>
      </c>
      <c r="K5" s="45">
        <v>280</v>
      </c>
      <c r="L5" s="48">
        <v>0</v>
      </c>
      <c r="M5" s="64">
        <v>23.426100000000002</v>
      </c>
      <c r="N5" s="47">
        <v>280</v>
      </c>
      <c r="O5" s="45">
        <v>280</v>
      </c>
      <c r="P5" s="48">
        <v>0</v>
      </c>
      <c r="Q5" s="64">
        <v>14.213900000000001</v>
      </c>
      <c r="R5" s="47">
        <v>285</v>
      </c>
      <c r="S5" s="48">
        <f t="shared" si="0"/>
        <v>1.7857142857142856</v>
      </c>
      <c r="T5" s="45">
        <v>285</v>
      </c>
      <c r="U5" s="48">
        <f t="shared" si="1"/>
        <v>1.7857142857142856</v>
      </c>
      <c r="V5" s="45">
        <v>7.29</v>
      </c>
      <c r="W5" s="45">
        <v>308</v>
      </c>
      <c r="X5" s="45">
        <v>417.37</v>
      </c>
      <c r="Y5" s="45">
        <v>17</v>
      </c>
      <c r="Z5" s="46">
        <v>0.04</v>
      </c>
    </row>
    <row r="6" spans="1:26" x14ac:dyDescent="0.2">
      <c r="A6" s="44">
        <v>4</v>
      </c>
      <c r="B6" s="45">
        <v>283</v>
      </c>
      <c r="C6" s="45">
        <v>283</v>
      </c>
      <c r="D6" s="48">
        <v>0</v>
      </c>
      <c r="E6" s="64">
        <v>65.364800000000002</v>
      </c>
      <c r="F6" s="47">
        <v>283</v>
      </c>
      <c r="G6" s="45">
        <v>283</v>
      </c>
      <c r="H6" s="48">
        <v>0</v>
      </c>
      <c r="I6" s="64">
        <v>4.0464000000000002</v>
      </c>
      <c r="J6" s="47">
        <v>283</v>
      </c>
      <c r="K6" s="45">
        <v>283</v>
      </c>
      <c r="L6" s="48">
        <v>0</v>
      </c>
      <c r="M6" s="64">
        <v>83.543599999999998</v>
      </c>
      <c r="N6" s="47">
        <v>283</v>
      </c>
      <c r="O6" s="45">
        <v>283</v>
      </c>
      <c r="P6" s="48">
        <v>0</v>
      </c>
      <c r="Q6" s="64">
        <v>81.846299999999999</v>
      </c>
      <c r="R6" s="47">
        <v>288</v>
      </c>
      <c r="S6" s="48">
        <f t="shared" si="0"/>
        <v>1.7667844522968199</v>
      </c>
      <c r="T6" s="45">
        <v>288</v>
      </c>
      <c r="U6" s="48">
        <f t="shared" si="1"/>
        <v>1.7667844522968199</v>
      </c>
      <c r="V6" s="45">
        <v>7.91</v>
      </c>
      <c r="W6" s="45">
        <v>308</v>
      </c>
      <c r="X6" s="45">
        <v>421.28</v>
      </c>
      <c r="Y6" s="45">
        <v>20.100000000000001</v>
      </c>
      <c r="Z6" s="46">
        <v>0.05</v>
      </c>
    </row>
    <row r="7" spans="1:26" x14ac:dyDescent="0.2">
      <c r="A7" s="44">
        <v>5</v>
      </c>
      <c r="B7" s="45">
        <v>275</v>
      </c>
      <c r="C7" s="45">
        <v>275</v>
      </c>
      <c r="D7" s="48">
        <v>0</v>
      </c>
      <c r="E7" s="64">
        <v>16.874400000000001</v>
      </c>
      <c r="F7" s="47">
        <v>275</v>
      </c>
      <c r="G7" s="45">
        <v>275</v>
      </c>
      <c r="H7" s="48">
        <v>0</v>
      </c>
      <c r="I7" s="64">
        <v>4.2729999999999997</v>
      </c>
      <c r="J7" s="47">
        <v>275</v>
      </c>
      <c r="K7" s="45">
        <v>275</v>
      </c>
      <c r="L7" s="48">
        <v>0</v>
      </c>
      <c r="M7" s="64">
        <v>21.4253</v>
      </c>
      <c r="N7" s="47">
        <v>275</v>
      </c>
      <c r="O7" s="45">
        <v>275</v>
      </c>
      <c r="P7" s="48">
        <v>0</v>
      </c>
      <c r="Q7" s="64">
        <v>19.165400000000002</v>
      </c>
      <c r="R7" s="47">
        <v>283</v>
      </c>
      <c r="S7" s="48">
        <f t="shared" si="0"/>
        <v>2.9090909090909092</v>
      </c>
      <c r="T7" s="45">
        <v>283</v>
      </c>
      <c r="U7" s="48">
        <f t="shared" si="1"/>
        <v>2.9090909090909092</v>
      </c>
      <c r="V7" s="45">
        <v>7.82</v>
      </c>
      <c r="W7" s="45">
        <v>310</v>
      </c>
      <c r="X7" s="45">
        <v>416.15</v>
      </c>
      <c r="Y7" s="45">
        <v>21.3</v>
      </c>
      <c r="Z7" s="46">
        <v>0.08</v>
      </c>
    </row>
    <row r="8" spans="1:26" x14ac:dyDescent="0.2">
      <c r="A8" s="44">
        <v>6</v>
      </c>
      <c r="B8" s="45">
        <v>298</v>
      </c>
      <c r="C8" s="45">
        <v>298</v>
      </c>
      <c r="D8" s="48">
        <v>0</v>
      </c>
      <c r="E8" s="64">
        <v>1.2181</v>
      </c>
      <c r="F8" s="47">
        <v>298</v>
      </c>
      <c r="G8" s="45">
        <v>298</v>
      </c>
      <c r="H8" s="48">
        <v>0</v>
      </c>
      <c r="I8" s="64">
        <v>2.2930999999999999</v>
      </c>
      <c r="J8" s="47">
        <v>298</v>
      </c>
      <c r="K8" s="45">
        <v>298</v>
      </c>
      <c r="L8" s="48">
        <v>0</v>
      </c>
      <c r="M8" s="64">
        <v>2.2726000000000002</v>
      </c>
      <c r="N8" s="47">
        <v>298</v>
      </c>
      <c r="O8" s="45">
        <v>298</v>
      </c>
      <c r="P8" s="48">
        <v>0</v>
      </c>
      <c r="Q8" s="64">
        <v>1.1923999999999999</v>
      </c>
      <c r="R8" s="47">
        <v>305</v>
      </c>
      <c r="S8" s="48">
        <f t="shared" si="0"/>
        <v>2.348993288590604</v>
      </c>
      <c r="T8" s="45">
        <v>305</v>
      </c>
      <c r="U8" s="48">
        <f t="shared" si="1"/>
        <v>2.348993288590604</v>
      </c>
      <c r="V8" s="45">
        <v>6.43</v>
      </c>
      <c r="W8" s="45">
        <v>329</v>
      </c>
      <c r="X8" s="45">
        <v>431.71</v>
      </c>
      <c r="Y8" s="45">
        <v>24.1</v>
      </c>
      <c r="Z8" s="46">
        <v>0.06</v>
      </c>
    </row>
    <row r="9" spans="1:26" x14ac:dyDescent="0.2">
      <c r="A9" s="44">
        <v>7</v>
      </c>
      <c r="B9" s="45">
        <v>281</v>
      </c>
      <c r="C9" s="45">
        <v>281</v>
      </c>
      <c r="D9" s="48">
        <v>0</v>
      </c>
      <c r="E9" s="64">
        <v>40.964599999999997</v>
      </c>
      <c r="F9" s="47">
        <v>281</v>
      </c>
      <c r="G9" s="45">
        <v>281</v>
      </c>
      <c r="H9" s="48">
        <v>0</v>
      </c>
      <c r="I9" s="64">
        <v>15.95</v>
      </c>
      <c r="J9" s="47">
        <v>281</v>
      </c>
      <c r="K9" s="45">
        <v>281</v>
      </c>
      <c r="L9" s="48">
        <v>0</v>
      </c>
      <c r="M9" s="64">
        <v>94.756600000000006</v>
      </c>
      <c r="N9" s="47">
        <v>281</v>
      </c>
      <c r="O9" s="45">
        <v>281</v>
      </c>
      <c r="P9" s="48">
        <v>0</v>
      </c>
      <c r="Q9" s="64">
        <v>49.006700000000002</v>
      </c>
      <c r="R9" s="47">
        <v>288</v>
      </c>
      <c r="S9" s="48">
        <f t="shared" si="0"/>
        <v>2.4911032028469751</v>
      </c>
      <c r="T9" s="45">
        <v>288.89999999999998</v>
      </c>
      <c r="U9" s="48">
        <f t="shared" si="1"/>
        <v>2.8113879003558639</v>
      </c>
      <c r="V9" s="45">
        <v>7.77</v>
      </c>
      <c r="W9" s="45">
        <v>310</v>
      </c>
      <c r="X9" s="45">
        <v>408.42</v>
      </c>
      <c r="Y9" s="45">
        <v>25.1</v>
      </c>
      <c r="Z9" s="46">
        <v>0.05</v>
      </c>
    </row>
    <row r="10" spans="1:26" x14ac:dyDescent="0.2">
      <c r="A10" s="44">
        <v>8</v>
      </c>
      <c r="B10" s="45">
        <v>250</v>
      </c>
      <c r="C10" s="45">
        <v>250</v>
      </c>
      <c r="D10" s="48">
        <v>0</v>
      </c>
      <c r="E10" s="64">
        <v>5.2778999999999998</v>
      </c>
      <c r="F10" s="47">
        <v>250</v>
      </c>
      <c r="G10" s="45">
        <v>250</v>
      </c>
      <c r="H10" s="48">
        <v>0</v>
      </c>
      <c r="I10" s="64">
        <v>1.2951999999999999</v>
      </c>
      <c r="J10" s="47">
        <v>250</v>
      </c>
      <c r="K10" s="45">
        <v>250</v>
      </c>
      <c r="L10" s="48">
        <v>0</v>
      </c>
      <c r="M10" s="64">
        <v>4.3323999999999998</v>
      </c>
      <c r="N10" s="47">
        <v>250</v>
      </c>
      <c r="O10" s="45">
        <v>250</v>
      </c>
      <c r="P10" s="48">
        <v>0</v>
      </c>
      <c r="Q10" s="64">
        <v>4.7755000000000001</v>
      </c>
      <c r="R10" s="47">
        <v>256</v>
      </c>
      <c r="S10" s="48">
        <f t="shared" si="0"/>
        <v>2.4</v>
      </c>
      <c r="T10" s="45">
        <v>256</v>
      </c>
      <c r="U10" s="48">
        <f t="shared" si="1"/>
        <v>2.4</v>
      </c>
      <c r="V10" s="45">
        <v>7.45</v>
      </c>
      <c r="W10" s="45">
        <v>264</v>
      </c>
      <c r="X10" s="45">
        <v>365.86</v>
      </c>
      <c r="Y10" s="45">
        <v>8.6999999999999993</v>
      </c>
      <c r="Z10" s="46">
        <v>0.05</v>
      </c>
    </row>
    <row r="11" spans="1:26" x14ac:dyDescent="0.2">
      <c r="A11" s="44">
        <v>9</v>
      </c>
      <c r="B11" s="45">
        <v>277</v>
      </c>
      <c r="C11" s="45">
        <v>277</v>
      </c>
      <c r="D11" s="48">
        <v>0</v>
      </c>
      <c r="E11" s="64">
        <v>0.39479999999999998</v>
      </c>
      <c r="F11" s="47">
        <v>277</v>
      </c>
      <c r="G11" s="45">
        <v>277</v>
      </c>
      <c r="H11" s="48">
        <v>0</v>
      </c>
      <c r="I11" s="64">
        <v>0.51149999999999995</v>
      </c>
      <c r="J11" s="47">
        <v>277</v>
      </c>
      <c r="K11" s="45">
        <v>277</v>
      </c>
      <c r="L11" s="48">
        <v>0</v>
      </c>
      <c r="M11" s="64">
        <v>0.68879999999999997</v>
      </c>
      <c r="N11" s="47">
        <v>277</v>
      </c>
      <c r="O11" s="45">
        <v>277</v>
      </c>
      <c r="P11" s="48">
        <v>0</v>
      </c>
      <c r="Q11" s="64">
        <v>0.32119999999999999</v>
      </c>
      <c r="R11" s="47">
        <v>277</v>
      </c>
      <c r="S11" s="48">
        <f t="shared" si="0"/>
        <v>0</v>
      </c>
      <c r="T11" s="45">
        <v>277</v>
      </c>
      <c r="U11" s="48">
        <f t="shared" si="1"/>
        <v>0</v>
      </c>
      <c r="V11" s="45">
        <v>6.96</v>
      </c>
      <c r="W11" s="45">
        <v>296</v>
      </c>
      <c r="X11" s="45">
        <v>397.32</v>
      </c>
      <c r="Y11" s="45">
        <v>15.9</v>
      </c>
      <c r="Z11" s="46">
        <v>0.04</v>
      </c>
    </row>
    <row r="12" spans="1:26" x14ac:dyDescent="0.2">
      <c r="A12" s="44">
        <v>10</v>
      </c>
      <c r="B12" s="45">
        <v>308</v>
      </c>
      <c r="C12" s="45">
        <v>308</v>
      </c>
      <c r="D12" s="48">
        <v>0</v>
      </c>
      <c r="E12" s="64">
        <v>96.462299999999999</v>
      </c>
      <c r="F12" s="47">
        <v>308</v>
      </c>
      <c r="G12" s="45">
        <v>308</v>
      </c>
      <c r="H12" s="48">
        <v>0</v>
      </c>
      <c r="I12" s="64">
        <v>12.8139</v>
      </c>
      <c r="J12" s="47">
        <v>308</v>
      </c>
      <c r="K12" s="45">
        <v>308</v>
      </c>
      <c r="L12" s="48">
        <v>0</v>
      </c>
      <c r="M12" s="64">
        <v>133.62520000000001</v>
      </c>
      <c r="N12" s="47">
        <v>308</v>
      </c>
      <c r="O12" s="45">
        <v>308</v>
      </c>
      <c r="P12" s="48">
        <v>0</v>
      </c>
      <c r="Q12" s="64">
        <v>115.8729</v>
      </c>
      <c r="R12" s="47">
        <v>316</v>
      </c>
      <c r="S12" s="48">
        <f t="shared" si="0"/>
        <v>2.5974025974025974</v>
      </c>
      <c r="T12" s="45">
        <v>318.2</v>
      </c>
      <c r="U12" s="48">
        <f t="shared" si="1"/>
        <v>3.3116883116883078</v>
      </c>
      <c r="V12" s="45">
        <v>7.21</v>
      </c>
      <c r="W12" s="45">
        <v>344</v>
      </c>
      <c r="X12" s="45">
        <v>449.9</v>
      </c>
      <c r="Y12" s="45">
        <v>36</v>
      </c>
      <c r="Z12" s="46">
        <v>0.08</v>
      </c>
    </row>
    <row r="13" spans="1:26" x14ac:dyDescent="0.2">
      <c r="A13" s="44">
        <v>11</v>
      </c>
      <c r="B13" s="45">
        <v>297</v>
      </c>
      <c r="C13" s="45">
        <v>297</v>
      </c>
      <c r="D13" s="48">
        <v>0</v>
      </c>
      <c r="E13" s="64">
        <v>5.8689999999999998</v>
      </c>
      <c r="F13" s="47">
        <v>297</v>
      </c>
      <c r="G13" s="45">
        <v>297</v>
      </c>
      <c r="H13" s="48">
        <v>0</v>
      </c>
      <c r="I13" s="64">
        <v>1.9157999999999999</v>
      </c>
      <c r="J13" s="47">
        <v>297</v>
      </c>
      <c r="K13" s="45">
        <v>297</v>
      </c>
      <c r="L13" s="48">
        <v>0</v>
      </c>
      <c r="M13" s="64">
        <v>12.216799999999999</v>
      </c>
      <c r="N13" s="47">
        <v>297</v>
      </c>
      <c r="O13" s="45">
        <v>297</v>
      </c>
      <c r="P13" s="48">
        <v>0</v>
      </c>
      <c r="Q13" s="64">
        <v>5.5536000000000003</v>
      </c>
      <c r="R13" s="47">
        <v>304</v>
      </c>
      <c r="S13" s="48">
        <f t="shared" si="0"/>
        <v>2.3569023569023568</v>
      </c>
      <c r="T13" s="45">
        <v>304</v>
      </c>
      <c r="U13" s="48">
        <f t="shared" si="1"/>
        <v>2.3569023569023568</v>
      </c>
      <c r="V13" s="45">
        <v>7.93</v>
      </c>
      <c r="W13" s="45">
        <v>332</v>
      </c>
      <c r="X13" s="45">
        <v>424.6</v>
      </c>
      <c r="Y13" s="45">
        <v>25.5</v>
      </c>
      <c r="Z13" s="46">
        <v>0.04</v>
      </c>
    </row>
    <row r="14" spans="1:26" x14ac:dyDescent="0.2">
      <c r="A14" s="44">
        <v>12</v>
      </c>
      <c r="B14" s="45">
        <v>280</v>
      </c>
      <c r="C14" s="45">
        <v>280</v>
      </c>
      <c r="D14" s="48">
        <v>0</v>
      </c>
      <c r="E14" s="64">
        <v>7.5347999999999997</v>
      </c>
      <c r="F14" s="47">
        <v>280</v>
      </c>
      <c r="G14" s="45">
        <v>280</v>
      </c>
      <c r="H14" s="48">
        <v>0</v>
      </c>
      <c r="I14" s="64">
        <v>2.1796000000000002</v>
      </c>
      <c r="J14" s="47">
        <v>280</v>
      </c>
      <c r="K14" s="45">
        <v>280</v>
      </c>
      <c r="L14" s="48">
        <v>0</v>
      </c>
      <c r="M14" s="64">
        <v>7.6863000000000001</v>
      </c>
      <c r="N14" s="47">
        <v>280</v>
      </c>
      <c r="O14" s="45">
        <v>280</v>
      </c>
      <c r="P14" s="48">
        <v>0</v>
      </c>
      <c r="Q14" s="64">
        <v>1.7259</v>
      </c>
      <c r="R14" s="47">
        <v>286</v>
      </c>
      <c r="S14" s="48">
        <f t="shared" si="0"/>
        <v>2.1428571428571428</v>
      </c>
      <c r="T14" s="45">
        <v>286</v>
      </c>
      <c r="U14" s="48">
        <f t="shared" si="1"/>
        <v>2.1428571428571428</v>
      </c>
      <c r="V14" s="45">
        <v>7.44</v>
      </c>
      <c r="W14" s="45">
        <v>302</v>
      </c>
      <c r="X14" s="45">
        <v>416.74</v>
      </c>
      <c r="Y14" s="45">
        <v>25.8</v>
      </c>
      <c r="Z14" s="46">
        <v>0.05</v>
      </c>
    </row>
    <row r="15" spans="1:26" x14ac:dyDescent="0.2">
      <c r="A15" s="44">
        <v>13</v>
      </c>
      <c r="B15" s="45">
        <v>263</v>
      </c>
      <c r="C15" s="45">
        <v>263</v>
      </c>
      <c r="D15" s="48">
        <v>0</v>
      </c>
      <c r="E15" s="64">
        <v>15.2036</v>
      </c>
      <c r="F15" s="47">
        <v>263</v>
      </c>
      <c r="G15" s="45">
        <v>263</v>
      </c>
      <c r="H15" s="48">
        <v>0</v>
      </c>
      <c r="I15" s="64">
        <v>6.1329000000000002</v>
      </c>
      <c r="J15" s="47">
        <v>263</v>
      </c>
      <c r="K15" s="45">
        <v>263</v>
      </c>
      <c r="L15" s="48">
        <v>0</v>
      </c>
      <c r="M15" s="64">
        <v>23.210599999999999</v>
      </c>
      <c r="N15" s="47">
        <v>263</v>
      </c>
      <c r="O15" s="45">
        <v>263</v>
      </c>
      <c r="P15" s="48">
        <v>0</v>
      </c>
      <c r="Q15" s="64">
        <v>12.0076</v>
      </c>
      <c r="R15" s="47">
        <v>266</v>
      </c>
      <c r="S15" s="48">
        <f t="shared" si="0"/>
        <v>1.1406844106463878</v>
      </c>
      <c r="T15" s="45">
        <v>266</v>
      </c>
      <c r="U15" s="48">
        <f t="shared" si="1"/>
        <v>1.1406844106463878</v>
      </c>
      <c r="V15" s="45">
        <v>8.39</v>
      </c>
      <c r="W15" s="45">
        <v>287</v>
      </c>
      <c r="X15" s="45">
        <v>390.42</v>
      </c>
      <c r="Y15" s="45">
        <v>23</v>
      </c>
      <c r="Z15" s="46">
        <v>7.0000000000000007E-2</v>
      </c>
    </row>
    <row r="16" spans="1:26" x14ac:dyDescent="0.2">
      <c r="A16" s="44">
        <v>14</v>
      </c>
      <c r="B16" s="45">
        <v>266</v>
      </c>
      <c r="C16" s="45">
        <v>266</v>
      </c>
      <c r="D16" s="48">
        <v>0</v>
      </c>
      <c r="E16" s="64">
        <v>6.2571000000000003</v>
      </c>
      <c r="F16" s="47">
        <v>266</v>
      </c>
      <c r="G16" s="45">
        <v>266</v>
      </c>
      <c r="H16" s="48">
        <v>0</v>
      </c>
      <c r="I16" s="64">
        <v>1.2038</v>
      </c>
      <c r="J16" s="47">
        <v>266</v>
      </c>
      <c r="K16" s="45">
        <v>266</v>
      </c>
      <c r="L16" s="48">
        <v>0</v>
      </c>
      <c r="M16" s="64">
        <v>3.4506999999999999</v>
      </c>
      <c r="N16" s="47">
        <v>266</v>
      </c>
      <c r="O16" s="45">
        <v>266</v>
      </c>
      <c r="P16" s="48">
        <v>0</v>
      </c>
      <c r="Q16" s="64">
        <v>6.7378</v>
      </c>
      <c r="R16" s="47">
        <v>269</v>
      </c>
      <c r="S16" s="48">
        <f t="shared" si="0"/>
        <v>1.1278195488721803</v>
      </c>
      <c r="T16" s="45">
        <v>269</v>
      </c>
      <c r="U16" s="48">
        <f t="shared" si="1"/>
        <v>1.1278195488721803</v>
      </c>
      <c r="V16" s="45">
        <v>7.3</v>
      </c>
      <c r="W16" s="45">
        <v>283</v>
      </c>
      <c r="X16" s="45">
        <v>390.66</v>
      </c>
      <c r="Y16" s="45">
        <v>20.3</v>
      </c>
      <c r="Z16" s="46">
        <v>0.04</v>
      </c>
    </row>
    <row r="17" spans="1:26" x14ac:dyDescent="0.2">
      <c r="A17" s="44">
        <v>15</v>
      </c>
      <c r="B17" s="45">
        <v>269</v>
      </c>
      <c r="C17" s="45">
        <v>269</v>
      </c>
      <c r="D17" s="48">
        <v>0</v>
      </c>
      <c r="E17" s="64">
        <v>1.4584999999999999</v>
      </c>
      <c r="F17" s="47">
        <v>269</v>
      </c>
      <c r="G17" s="45">
        <v>269</v>
      </c>
      <c r="H17" s="48">
        <v>0</v>
      </c>
      <c r="I17" s="64">
        <v>1.0474000000000001</v>
      </c>
      <c r="J17" s="47">
        <v>269</v>
      </c>
      <c r="K17" s="45">
        <v>269</v>
      </c>
      <c r="L17" s="48">
        <v>0</v>
      </c>
      <c r="M17" s="64">
        <v>2.2418</v>
      </c>
      <c r="N17" s="47">
        <v>269</v>
      </c>
      <c r="O17" s="45">
        <v>269</v>
      </c>
      <c r="P17" s="48">
        <v>0</v>
      </c>
      <c r="Q17" s="64">
        <v>1.4058999999999999</v>
      </c>
      <c r="R17" s="47">
        <v>275</v>
      </c>
      <c r="S17" s="48">
        <f t="shared" si="0"/>
        <v>2.2304832713754648</v>
      </c>
      <c r="T17" s="45">
        <v>275</v>
      </c>
      <c r="U17" s="48">
        <f t="shared" si="1"/>
        <v>2.2304832713754648</v>
      </c>
      <c r="V17" s="45">
        <v>7.36</v>
      </c>
      <c r="W17" s="45">
        <v>301</v>
      </c>
      <c r="X17" s="45">
        <v>407.39</v>
      </c>
      <c r="Y17" s="45">
        <v>21.4</v>
      </c>
      <c r="Z17" s="46">
        <v>0.05</v>
      </c>
    </row>
    <row r="18" spans="1:26" x14ac:dyDescent="0.2">
      <c r="A18" s="44">
        <v>16</v>
      </c>
      <c r="B18" s="45">
        <v>291</v>
      </c>
      <c r="C18" s="45">
        <v>291</v>
      </c>
      <c r="D18" s="48">
        <v>0</v>
      </c>
      <c r="E18" s="64">
        <v>97.818700000000007</v>
      </c>
      <c r="F18" s="47">
        <v>291</v>
      </c>
      <c r="G18" s="45">
        <v>291</v>
      </c>
      <c r="H18" s="48">
        <v>0</v>
      </c>
      <c r="I18" s="64">
        <v>12.205</v>
      </c>
      <c r="J18" s="47">
        <v>291</v>
      </c>
      <c r="K18" s="45">
        <v>291</v>
      </c>
      <c r="L18" s="48">
        <v>0</v>
      </c>
      <c r="M18" s="64">
        <v>110.2458</v>
      </c>
      <c r="N18" s="47">
        <v>291</v>
      </c>
      <c r="O18" s="45">
        <v>291</v>
      </c>
      <c r="P18" s="48">
        <v>0</v>
      </c>
      <c r="Q18" s="64">
        <v>51.252800000000001</v>
      </c>
      <c r="R18" s="47">
        <v>295</v>
      </c>
      <c r="S18" s="48">
        <f t="shared" si="0"/>
        <v>1.3745704467353952</v>
      </c>
      <c r="T18" s="45">
        <v>295</v>
      </c>
      <c r="U18" s="48">
        <f t="shared" si="1"/>
        <v>1.3745704467353952</v>
      </c>
      <c r="V18" s="45">
        <v>8.01</v>
      </c>
      <c r="W18" s="45">
        <v>326</v>
      </c>
      <c r="X18" s="45">
        <v>435.47</v>
      </c>
      <c r="Y18" s="45">
        <v>26.4</v>
      </c>
      <c r="Z18" s="46">
        <v>0.04</v>
      </c>
    </row>
    <row r="19" spans="1:26" x14ac:dyDescent="0.2">
      <c r="A19" s="44">
        <v>17</v>
      </c>
      <c r="B19" s="45">
        <v>260</v>
      </c>
      <c r="C19" s="45">
        <v>260</v>
      </c>
      <c r="D19" s="48">
        <v>0</v>
      </c>
      <c r="E19" s="64">
        <v>23.111999999999998</v>
      </c>
      <c r="F19" s="47">
        <v>260</v>
      </c>
      <c r="G19" s="45">
        <v>260</v>
      </c>
      <c r="H19" s="48">
        <v>0</v>
      </c>
      <c r="I19" s="64">
        <v>1.7875000000000001</v>
      </c>
      <c r="J19" s="47">
        <v>260</v>
      </c>
      <c r="K19" s="45">
        <v>260</v>
      </c>
      <c r="L19" s="48">
        <v>0</v>
      </c>
      <c r="M19" s="64">
        <v>35.454099999999997</v>
      </c>
      <c r="N19" s="47">
        <v>260</v>
      </c>
      <c r="O19" s="45">
        <v>260</v>
      </c>
      <c r="P19" s="48">
        <v>0</v>
      </c>
      <c r="Q19" s="64">
        <v>11.2096</v>
      </c>
      <c r="R19" s="47">
        <v>262</v>
      </c>
      <c r="S19" s="48">
        <f t="shared" si="0"/>
        <v>0.76923076923076927</v>
      </c>
      <c r="T19" s="45">
        <v>262</v>
      </c>
      <c r="U19" s="48">
        <f t="shared" si="1"/>
        <v>0.76923076923076927</v>
      </c>
      <c r="V19" s="45">
        <v>7.82</v>
      </c>
      <c r="W19" s="45">
        <v>285</v>
      </c>
      <c r="X19" s="45">
        <v>381.09</v>
      </c>
      <c r="Y19" s="45">
        <v>34.700000000000003</v>
      </c>
      <c r="Z19" s="46">
        <v>0.05</v>
      </c>
    </row>
    <row r="20" spans="1:26" x14ac:dyDescent="0.2">
      <c r="A20" s="44">
        <v>18</v>
      </c>
      <c r="B20" s="45">
        <v>252</v>
      </c>
      <c r="C20" s="45">
        <v>252</v>
      </c>
      <c r="D20" s="48">
        <v>0</v>
      </c>
      <c r="E20" s="64">
        <v>1.6</v>
      </c>
      <c r="F20" s="47">
        <v>252</v>
      </c>
      <c r="G20" s="45">
        <v>252</v>
      </c>
      <c r="H20" s="48">
        <v>0</v>
      </c>
      <c r="I20" s="64">
        <v>1.0310999999999999</v>
      </c>
      <c r="J20" s="47">
        <v>252</v>
      </c>
      <c r="K20" s="45">
        <v>252</v>
      </c>
      <c r="L20" s="48">
        <v>0</v>
      </c>
      <c r="M20" s="64">
        <v>1.7895000000000001</v>
      </c>
      <c r="N20" s="47">
        <v>252</v>
      </c>
      <c r="O20" s="45">
        <v>252</v>
      </c>
      <c r="P20" s="48">
        <v>0</v>
      </c>
      <c r="Q20" s="64">
        <v>1.591</v>
      </c>
      <c r="R20" s="47">
        <v>253</v>
      </c>
      <c r="S20" s="48">
        <f t="shared" si="0"/>
        <v>0.3968253968253968</v>
      </c>
      <c r="T20" s="45">
        <v>253</v>
      </c>
      <c r="U20" s="48">
        <f t="shared" si="1"/>
        <v>0.3968253968253968</v>
      </c>
      <c r="V20" s="45">
        <v>7.38</v>
      </c>
      <c r="W20" s="45">
        <v>282</v>
      </c>
      <c r="X20" s="45">
        <v>367.02</v>
      </c>
      <c r="Y20" s="45">
        <v>23</v>
      </c>
      <c r="Z20" s="46">
        <v>0.06</v>
      </c>
    </row>
    <row r="21" spans="1:26" x14ac:dyDescent="0.2">
      <c r="A21" s="44">
        <v>19</v>
      </c>
      <c r="B21" s="45">
        <v>239</v>
      </c>
      <c r="C21" s="45">
        <v>239</v>
      </c>
      <c r="D21" s="48">
        <v>0</v>
      </c>
      <c r="E21" s="64">
        <v>24.836099999999998</v>
      </c>
      <c r="F21" s="47">
        <v>239</v>
      </c>
      <c r="G21" s="45">
        <v>239</v>
      </c>
      <c r="H21" s="48">
        <v>0</v>
      </c>
      <c r="I21" s="64">
        <v>2.3711000000000002</v>
      </c>
      <c r="J21" s="47">
        <v>239</v>
      </c>
      <c r="K21" s="45">
        <v>239</v>
      </c>
      <c r="L21" s="48">
        <v>0</v>
      </c>
      <c r="M21" s="64">
        <v>24.916</v>
      </c>
      <c r="N21" s="47">
        <v>239</v>
      </c>
      <c r="O21" s="45">
        <v>239</v>
      </c>
      <c r="P21" s="48">
        <v>0</v>
      </c>
      <c r="Q21" s="64">
        <v>32.7194</v>
      </c>
      <c r="R21" s="47">
        <v>244</v>
      </c>
      <c r="S21" s="48">
        <f t="shared" si="0"/>
        <v>2.0920502092050208</v>
      </c>
      <c r="T21" s="45">
        <v>244</v>
      </c>
      <c r="U21" s="48">
        <f t="shared" si="1"/>
        <v>2.0920502092050208</v>
      </c>
      <c r="V21" s="45">
        <v>7.49</v>
      </c>
      <c r="W21" s="45">
        <v>267</v>
      </c>
      <c r="X21" s="45">
        <v>360.78</v>
      </c>
      <c r="Y21" s="45">
        <v>29.7</v>
      </c>
      <c r="Z21" s="46">
        <v>0.06</v>
      </c>
    </row>
    <row r="22" spans="1:26" x14ac:dyDescent="0.2">
      <c r="A22" s="44">
        <v>20</v>
      </c>
      <c r="B22" s="45">
        <v>281</v>
      </c>
      <c r="C22" s="45">
        <v>281</v>
      </c>
      <c r="D22" s="48">
        <v>0</v>
      </c>
      <c r="E22" s="64">
        <v>19.0517</v>
      </c>
      <c r="F22" s="47">
        <v>281</v>
      </c>
      <c r="G22" s="45">
        <v>281</v>
      </c>
      <c r="H22" s="48">
        <v>0</v>
      </c>
      <c r="I22" s="64">
        <v>11.773199999999999</v>
      </c>
      <c r="J22" s="47">
        <v>281</v>
      </c>
      <c r="K22" s="45">
        <v>281</v>
      </c>
      <c r="L22" s="48">
        <v>0</v>
      </c>
      <c r="M22" s="64">
        <v>58.418599999999998</v>
      </c>
      <c r="N22" s="47">
        <v>281</v>
      </c>
      <c r="O22" s="45">
        <v>281</v>
      </c>
      <c r="P22" s="48">
        <v>0</v>
      </c>
      <c r="Q22" s="64">
        <v>42.498800000000003</v>
      </c>
      <c r="R22" s="47">
        <v>286</v>
      </c>
      <c r="S22" s="48">
        <f t="shared" si="0"/>
        <v>1.7793594306049825</v>
      </c>
      <c r="T22" s="45">
        <v>286</v>
      </c>
      <c r="U22" s="48">
        <f t="shared" si="1"/>
        <v>1.7793594306049825</v>
      </c>
      <c r="V22" s="45">
        <v>7.91</v>
      </c>
      <c r="W22" s="45">
        <v>319</v>
      </c>
      <c r="X22" s="45">
        <v>414.51</v>
      </c>
      <c r="Y22" s="45">
        <v>30.8</v>
      </c>
      <c r="Z22" s="46">
        <v>0.05</v>
      </c>
    </row>
    <row r="23" spans="1:26" x14ac:dyDescent="0.2">
      <c r="A23" s="44">
        <v>21</v>
      </c>
      <c r="B23" s="45">
        <v>284</v>
      </c>
      <c r="C23" s="45">
        <v>284</v>
      </c>
      <c r="D23" s="48">
        <v>0</v>
      </c>
      <c r="E23" s="64">
        <v>3.5251000000000001</v>
      </c>
      <c r="F23" s="47">
        <v>284</v>
      </c>
      <c r="G23" s="45">
        <v>284</v>
      </c>
      <c r="H23" s="48">
        <v>0</v>
      </c>
      <c r="I23" s="64">
        <v>1.7959000000000001</v>
      </c>
      <c r="J23" s="47">
        <v>284</v>
      </c>
      <c r="K23" s="45">
        <v>284</v>
      </c>
      <c r="L23" s="48">
        <v>0</v>
      </c>
      <c r="M23" s="64">
        <v>6.6010999999999997</v>
      </c>
      <c r="N23" s="47">
        <v>284</v>
      </c>
      <c r="O23" s="45">
        <v>284</v>
      </c>
      <c r="P23" s="48">
        <v>0</v>
      </c>
      <c r="Q23" s="64">
        <v>2.7793999999999999</v>
      </c>
      <c r="R23" s="47">
        <v>292</v>
      </c>
      <c r="S23" s="48">
        <f t="shared" si="0"/>
        <v>2.8169014084507045</v>
      </c>
      <c r="T23" s="45">
        <v>292</v>
      </c>
      <c r="U23" s="48">
        <f t="shared" si="1"/>
        <v>2.8169014084507045</v>
      </c>
      <c r="V23" s="45">
        <v>7.96</v>
      </c>
      <c r="W23" s="45">
        <v>311</v>
      </c>
      <c r="X23" s="45">
        <v>417.56</v>
      </c>
      <c r="Y23" s="45">
        <v>24.4</v>
      </c>
      <c r="Z23" s="46">
        <v>0.05</v>
      </c>
    </row>
    <row r="24" spans="1:26" x14ac:dyDescent="0.2">
      <c r="A24" s="44">
        <v>22</v>
      </c>
      <c r="B24" s="45">
        <v>236</v>
      </c>
      <c r="C24" s="45">
        <v>236</v>
      </c>
      <c r="D24" s="48">
        <v>0</v>
      </c>
      <c r="E24" s="64">
        <v>1.6305000000000001</v>
      </c>
      <c r="F24" s="47">
        <v>236</v>
      </c>
      <c r="G24" s="45">
        <v>236</v>
      </c>
      <c r="H24" s="48">
        <v>0</v>
      </c>
      <c r="I24" s="64">
        <v>0.84079999999999999</v>
      </c>
      <c r="J24" s="47">
        <v>236</v>
      </c>
      <c r="K24" s="45">
        <v>236</v>
      </c>
      <c r="L24" s="48">
        <v>0</v>
      </c>
      <c r="M24" s="64">
        <v>2.6114999999999999</v>
      </c>
      <c r="N24" s="47">
        <v>236</v>
      </c>
      <c r="O24" s="45">
        <v>236</v>
      </c>
      <c r="P24" s="48">
        <v>0</v>
      </c>
      <c r="Q24" s="64">
        <v>1.4814000000000001</v>
      </c>
      <c r="R24" s="47">
        <v>237</v>
      </c>
      <c r="S24" s="48">
        <f t="shared" si="0"/>
        <v>0.42372881355932202</v>
      </c>
      <c r="T24" s="45">
        <v>237</v>
      </c>
      <c r="U24" s="48">
        <f t="shared" si="1"/>
        <v>0.42372881355932202</v>
      </c>
      <c r="V24" s="45">
        <v>7.19</v>
      </c>
      <c r="W24" s="45">
        <v>247</v>
      </c>
      <c r="X24" s="45">
        <v>341.94</v>
      </c>
      <c r="Y24" s="45">
        <v>13.9</v>
      </c>
      <c r="Z24" s="46">
        <v>0.04</v>
      </c>
    </row>
    <row r="25" spans="1:26" x14ac:dyDescent="0.2">
      <c r="A25" s="44">
        <v>23</v>
      </c>
      <c r="B25" s="45">
        <v>274</v>
      </c>
      <c r="C25" s="45">
        <v>274</v>
      </c>
      <c r="D25" s="48">
        <v>0</v>
      </c>
      <c r="E25" s="64">
        <v>15.029400000000001</v>
      </c>
      <c r="F25" s="47">
        <v>274</v>
      </c>
      <c r="G25" s="45">
        <v>274</v>
      </c>
      <c r="H25" s="48">
        <v>0</v>
      </c>
      <c r="I25" s="64">
        <v>3.8553000000000002</v>
      </c>
      <c r="J25" s="47">
        <v>274</v>
      </c>
      <c r="K25" s="45">
        <v>274</v>
      </c>
      <c r="L25" s="48">
        <v>0</v>
      </c>
      <c r="M25" s="64">
        <v>25.375599999999999</v>
      </c>
      <c r="N25" s="47">
        <v>274</v>
      </c>
      <c r="O25" s="45">
        <v>274</v>
      </c>
      <c r="P25" s="48">
        <v>0</v>
      </c>
      <c r="Q25" s="64">
        <v>25.561199999999999</v>
      </c>
      <c r="R25" s="47">
        <v>276</v>
      </c>
      <c r="S25" s="48">
        <f t="shared" si="0"/>
        <v>0.72992700729927007</v>
      </c>
      <c r="T25" s="45">
        <v>276</v>
      </c>
      <c r="U25" s="48">
        <f t="shared" si="1"/>
        <v>0.72992700729927007</v>
      </c>
      <c r="V25" s="45">
        <v>7.2</v>
      </c>
      <c r="W25" s="45">
        <v>295</v>
      </c>
      <c r="X25" s="45">
        <v>388.49</v>
      </c>
      <c r="Y25" s="45">
        <v>11.4</v>
      </c>
      <c r="Z25" s="46">
        <v>0.04</v>
      </c>
    </row>
    <row r="26" spans="1:26" x14ac:dyDescent="0.2">
      <c r="A26" s="44">
        <v>24</v>
      </c>
      <c r="B26" s="45">
        <v>290</v>
      </c>
      <c r="C26" s="45">
        <v>290</v>
      </c>
      <c r="D26" s="48">
        <v>0</v>
      </c>
      <c r="E26" s="64">
        <v>224.0309</v>
      </c>
      <c r="F26" s="47">
        <v>290</v>
      </c>
      <c r="G26" s="45">
        <v>290</v>
      </c>
      <c r="H26" s="48">
        <v>0</v>
      </c>
      <c r="I26" s="64">
        <v>10.8375</v>
      </c>
      <c r="J26" s="47">
        <v>290</v>
      </c>
      <c r="K26" s="45">
        <v>290</v>
      </c>
      <c r="L26" s="48">
        <v>0</v>
      </c>
      <c r="M26" s="64">
        <v>185.41370000000001</v>
      </c>
      <c r="N26" s="47">
        <v>290</v>
      </c>
      <c r="O26" s="45">
        <v>290</v>
      </c>
      <c r="P26" s="48">
        <v>0</v>
      </c>
      <c r="Q26" s="64">
        <v>123.8139</v>
      </c>
      <c r="R26" s="47">
        <v>294</v>
      </c>
      <c r="S26" s="48">
        <f t="shared" si="0"/>
        <v>1.3793103448275863</v>
      </c>
      <c r="T26" s="45">
        <v>294</v>
      </c>
      <c r="U26" s="48">
        <f t="shared" si="1"/>
        <v>1.3793103448275863</v>
      </c>
      <c r="V26" s="45">
        <v>8.16</v>
      </c>
      <c r="W26" s="45">
        <v>315</v>
      </c>
      <c r="X26" s="45">
        <v>432.66</v>
      </c>
      <c r="Y26" s="45">
        <v>15.8</v>
      </c>
      <c r="Z26" s="46">
        <v>0.08</v>
      </c>
    </row>
    <row r="27" spans="1:26" x14ac:dyDescent="0.2">
      <c r="A27" s="44">
        <v>25</v>
      </c>
      <c r="B27" s="45">
        <v>238</v>
      </c>
      <c r="C27" s="45">
        <v>238</v>
      </c>
      <c r="D27" s="48">
        <v>0</v>
      </c>
      <c r="E27" s="64">
        <v>1.0376000000000001</v>
      </c>
      <c r="F27" s="47">
        <v>238</v>
      </c>
      <c r="G27" s="45">
        <v>238</v>
      </c>
      <c r="H27" s="48">
        <v>0</v>
      </c>
      <c r="I27" s="64">
        <v>0.89810000000000001</v>
      </c>
      <c r="J27" s="47">
        <v>238</v>
      </c>
      <c r="K27" s="45">
        <v>238</v>
      </c>
      <c r="L27" s="48">
        <v>0</v>
      </c>
      <c r="M27" s="64">
        <v>1.7739</v>
      </c>
      <c r="N27" s="47">
        <v>238</v>
      </c>
      <c r="O27" s="45">
        <v>238</v>
      </c>
      <c r="P27" s="48">
        <v>0</v>
      </c>
      <c r="Q27" s="64">
        <v>1.5412999999999999</v>
      </c>
      <c r="R27" s="47">
        <v>238</v>
      </c>
      <c r="S27" s="48">
        <f t="shared" si="0"/>
        <v>0</v>
      </c>
      <c r="T27" s="45">
        <v>238</v>
      </c>
      <c r="U27" s="48">
        <f t="shared" si="1"/>
        <v>0</v>
      </c>
      <c r="V27" s="45">
        <v>7.42</v>
      </c>
      <c r="W27" s="45">
        <v>250</v>
      </c>
      <c r="X27" s="45">
        <v>354.33</v>
      </c>
      <c r="Y27" s="45">
        <v>20.5</v>
      </c>
      <c r="Z27" s="46">
        <v>0.04</v>
      </c>
    </row>
    <row r="28" spans="1:26" x14ac:dyDescent="0.2">
      <c r="A28" s="44">
        <v>26</v>
      </c>
      <c r="B28" s="45">
        <v>289</v>
      </c>
      <c r="C28" s="45">
        <v>289</v>
      </c>
      <c r="D28" s="48">
        <v>0</v>
      </c>
      <c r="E28" s="64">
        <v>6.0092999999999996</v>
      </c>
      <c r="F28" s="47">
        <v>289</v>
      </c>
      <c r="G28" s="45">
        <v>289</v>
      </c>
      <c r="H28" s="48">
        <v>0</v>
      </c>
      <c r="I28" s="64">
        <v>1.8805000000000001</v>
      </c>
      <c r="J28" s="47">
        <v>289</v>
      </c>
      <c r="K28" s="45">
        <v>289</v>
      </c>
      <c r="L28" s="48">
        <v>0</v>
      </c>
      <c r="M28" s="64">
        <v>7.3346</v>
      </c>
      <c r="N28" s="47">
        <v>289</v>
      </c>
      <c r="O28" s="45">
        <v>289</v>
      </c>
      <c r="P28" s="48">
        <v>0</v>
      </c>
      <c r="Q28" s="64">
        <v>3.9213</v>
      </c>
      <c r="R28" s="47">
        <v>295</v>
      </c>
      <c r="S28" s="48">
        <f t="shared" si="0"/>
        <v>2.0761245674740483</v>
      </c>
      <c r="T28" s="45">
        <v>295</v>
      </c>
      <c r="U28" s="48">
        <f t="shared" si="1"/>
        <v>2.0761245674740483</v>
      </c>
      <c r="V28" s="45">
        <v>7.19</v>
      </c>
      <c r="W28" s="45">
        <v>319</v>
      </c>
      <c r="X28" s="45">
        <v>427.1</v>
      </c>
      <c r="Y28" s="45">
        <v>21.7</v>
      </c>
      <c r="Z28" s="46">
        <v>0.04</v>
      </c>
    </row>
    <row r="29" spans="1:26" x14ac:dyDescent="0.2">
      <c r="A29" s="44">
        <v>27</v>
      </c>
      <c r="B29" s="45">
        <v>296</v>
      </c>
      <c r="C29" s="45">
        <v>296</v>
      </c>
      <c r="D29" s="48">
        <v>0</v>
      </c>
      <c r="E29" s="64">
        <v>7.4467999999999996</v>
      </c>
      <c r="F29" s="47">
        <v>296</v>
      </c>
      <c r="G29" s="45">
        <v>296</v>
      </c>
      <c r="H29" s="48">
        <v>0</v>
      </c>
      <c r="I29" s="64">
        <v>2.2067000000000001</v>
      </c>
      <c r="J29" s="47">
        <v>296</v>
      </c>
      <c r="K29" s="45">
        <v>296</v>
      </c>
      <c r="L29" s="48">
        <v>0</v>
      </c>
      <c r="M29" s="64">
        <v>12.984400000000001</v>
      </c>
      <c r="N29" s="47">
        <v>296</v>
      </c>
      <c r="O29" s="45">
        <v>296</v>
      </c>
      <c r="P29" s="48">
        <v>0</v>
      </c>
      <c r="Q29" s="64">
        <v>8.9166000000000007</v>
      </c>
      <c r="R29" s="47">
        <v>302</v>
      </c>
      <c r="S29" s="48">
        <f t="shared" si="0"/>
        <v>2.0270270270270272</v>
      </c>
      <c r="T29" s="45">
        <v>302</v>
      </c>
      <c r="U29" s="48">
        <f t="shared" si="1"/>
        <v>2.0270270270270272</v>
      </c>
      <c r="V29" s="45">
        <v>8.41</v>
      </c>
      <c r="W29" s="45">
        <v>332</v>
      </c>
      <c r="X29" s="45">
        <v>461.19</v>
      </c>
      <c r="Y29" s="45">
        <v>21</v>
      </c>
      <c r="Z29" s="46">
        <v>7.0000000000000007E-2</v>
      </c>
    </row>
    <row r="30" spans="1:26" x14ac:dyDescent="0.2">
      <c r="A30" s="44">
        <v>28</v>
      </c>
      <c r="B30" s="45">
        <v>280</v>
      </c>
      <c r="C30" s="45">
        <v>280</v>
      </c>
      <c r="D30" s="48">
        <v>0</v>
      </c>
      <c r="E30" s="64">
        <v>21.106000000000002</v>
      </c>
      <c r="F30" s="47">
        <v>280</v>
      </c>
      <c r="G30" s="45">
        <v>280</v>
      </c>
      <c r="H30" s="48">
        <v>0</v>
      </c>
      <c r="I30" s="64">
        <v>2.8277000000000001</v>
      </c>
      <c r="J30" s="47">
        <v>280</v>
      </c>
      <c r="K30" s="45">
        <v>280</v>
      </c>
      <c r="L30" s="48">
        <v>0</v>
      </c>
      <c r="M30" s="64">
        <v>34.5199</v>
      </c>
      <c r="N30" s="47">
        <v>280</v>
      </c>
      <c r="O30" s="45">
        <v>280</v>
      </c>
      <c r="P30" s="48">
        <v>0</v>
      </c>
      <c r="Q30" s="64">
        <v>21.8903</v>
      </c>
      <c r="R30" s="47">
        <v>288</v>
      </c>
      <c r="S30" s="48">
        <f t="shared" si="0"/>
        <v>2.8571428571428572</v>
      </c>
      <c r="T30" s="45">
        <v>288.60000000000002</v>
      </c>
      <c r="U30" s="48">
        <f t="shared" si="1"/>
        <v>3.0714285714285796</v>
      </c>
      <c r="V30" s="45">
        <v>8.2200000000000006</v>
      </c>
      <c r="W30" s="45">
        <v>316</v>
      </c>
      <c r="X30" s="45">
        <v>417.03</v>
      </c>
      <c r="Y30" s="45">
        <v>24.4</v>
      </c>
      <c r="Z30" s="46">
        <v>0.06</v>
      </c>
    </row>
    <row r="31" spans="1:26" x14ac:dyDescent="0.2">
      <c r="A31" s="44">
        <v>29</v>
      </c>
      <c r="B31" s="45">
        <v>294</v>
      </c>
      <c r="C31" s="45">
        <v>294</v>
      </c>
      <c r="D31" s="48">
        <v>0</v>
      </c>
      <c r="E31" s="64">
        <v>19.8062</v>
      </c>
      <c r="F31" s="47">
        <v>294</v>
      </c>
      <c r="G31" s="45">
        <v>294</v>
      </c>
      <c r="H31" s="48">
        <v>0</v>
      </c>
      <c r="I31" s="64">
        <v>11.400700000000001</v>
      </c>
      <c r="J31" s="47">
        <v>294</v>
      </c>
      <c r="K31" s="45">
        <v>294</v>
      </c>
      <c r="L31" s="48">
        <v>0</v>
      </c>
      <c r="M31" s="64">
        <v>25.215800000000002</v>
      </c>
      <c r="N31" s="47">
        <v>294</v>
      </c>
      <c r="O31" s="45">
        <v>294</v>
      </c>
      <c r="P31" s="48">
        <v>0</v>
      </c>
      <c r="Q31" s="64">
        <v>9.6777999999999995</v>
      </c>
      <c r="R31" s="47">
        <v>298</v>
      </c>
      <c r="S31" s="48">
        <f t="shared" si="0"/>
        <v>1.3605442176870748</v>
      </c>
      <c r="T31" s="45">
        <v>298</v>
      </c>
      <c r="U31" s="48">
        <f t="shared" si="1"/>
        <v>1.3605442176870748</v>
      </c>
      <c r="V31" s="45">
        <v>8.02</v>
      </c>
      <c r="W31" s="45">
        <v>327</v>
      </c>
      <c r="X31" s="45">
        <v>440.44</v>
      </c>
      <c r="Y31" s="45">
        <v>24.3</v>
      </c>
      <c r="Z31" s="46">
        <v>0.06</v>
      </c>
    </row>
    <row r="32" spans="1:26" x14ac:dyDescent="0.2">
      <c r="A32" s="44">
        <v>30</v>
      </c>
      <c r="B32" s="45">
        <v>296</v>
      </c>
      <c r="C32" s="45">
        <v>296</v>
      </c>
      <c r="D32" s="48">
        <v>0</v>
      </c>
      <c r="E32" s="64">
        <v>2.286</v>
      </c>
      <c r="F32" s="47">
        <v>296</v>
      </c>
      <c r="G32" s="45">
        <v>296</v>
      </c>
      <c r="H32" s="48">
        <v>0</v>
      </c>
      <c r="I32" s="64">
        <v>1.9184000000000001</v>
      </c>
      <c r="J32" s="47">
        <v>296</v>
      </c>
      <c r="K32" s="45">
        <v>296</v>
      </c>
      <c r="L32" s="48">
        <v>0</v>
      </c>
      <c r="M32" s="64">
        <v>2.7946</v>
      </c>
      <c r="N32" s="47">
        <v>296</v>
      </c>
      <c r="O32" s="45">
        <v>296</v>
      </c>
      <c r="P32" s="48">
        <v>0</v>
      </c>
      <c r="Q32" s="64">
        <v>1.7319</v>
      </c>
      <c r="R32" s="47">
        <v>299</v>
      </c>
      <c r="S32" s="48">
        <f t="shared" si="0"/>
        <v>1.0135135135135136</v>
      </c>
      <c r="T32" s="45">
        <v>299</v>
      </c>
      <c r="U32" s="48">
        <f t="shared" si="1"/>
        <v>1.0135135135135136</v>
      </c>
      <c r="V32" s="45">
        <v>8.3699999999999992</v>
      </c>
      <c r="W32" s="45">
        <v>335</v>
      </c>
      <c r="X32" s="45">
        <v>425.21</v>
      </c>
      <c r="Y32" s="45">
        <v>33</v>
      </c>
      <c r="Z32" s="46">
        <v>0.05</v>
      </c>
    </row>
    <row r="33" spans="1:26" x14ac:dyDescent="0.2">
      <c r="A33" s="44">
        <v>31</v>
      </c>
      <c r="B33" s="45">
        <v>258</v>
      </c>
      <c r="C33" s="45">
        <v>258</v>
      </c>
      <c r="D33" s="48">
        <v>0</v>
      </c>
      <c r="E33" s="64">
        <v>20.1874</v>
      </c>
      <c r="F33" s="47">
        <v>258</v>
      </c>
      <c r="G33" s="45">
        <v>258</v>
      </c>
      <c r="H33" s="48">
        <v>0</v>
      </c>
      <c r="I33" s="64">
        <v>4.1201999999999996</v>
      </c>
      <c r="J33" s="47">
        <v>258</v>
      </c>
      <c r="K33" s="45">
        <v>258</v>
      </c>
      <c r="L33" s="48">
        <v>0</v>
      </c>
      <c r="M33" s="64">
        <v>44.123199999999997</v>
      </c>
      <c r="N33" s="47">
        <v>258</v>
      </c>
      <c r="O33" s="45">
        <v>258</v>
      </c>
      <c r="P33" s="48">
        <v>0</v>
      </c>
      <c r="Q33" s="64">
        <v>16.7821</v>
      </c>
      <c r="R33" s="47">
        <v>265</v>
      </c>
      <c r="S33" s="48">
        <f t="shared" si="0"/>
        <v>2.7131782945736433</v>
      </c>
      <c r="T33" s="45">
        <v>265</v>
      </c>
      <c r="U33" s="48">
        <f t="shared" si="1"/>
        <v>2.7131782945736433</v>
      </c>
      <c r="V33" s="45">
        <v>7.61</v>
      </c>
      <c r="W33" s="45">
        <v>292</v>
      </c>
      <c r="X33" s="45">
        <v>382.89</v>
      </c>
      <c r="Y33" s="45">
        <v>36.9</v>
      </c>
      <c r="Z33" s="46">
        <v>0.04</v>
      </c>
    </row>
    <row r="34" spans="1:26" x14ac:dyDescent="0.2">
      <c r="A34" s="44">
        <v>32</v>
      </c>
      <c r="B34" s="45">
        <v>318</v>
      </c>
      <c r="C34" s="45">
        <v>318</v>
      </c>
      <c r="D34" s="48">
        <v>0</v>
      </c>
      <c r="E34" s="64">
        <v>5.0339</v>
      </c>
      <c r="F34" s="47">
        <v>318</v>
      </c>
      <c r="G34" s="45">
        <v>318</v>
      </c>
      <c r="H34" s="48">
        <v>0</v>
      </c>
      <c r="I34" s="64">
        <v>4.3529</v>
      </c>
      <c r="J34" s="47">
        <v>318</v>
      </c>
      <c r="K34" s="45">
        <v>318</v>
      </c>
      <c r="L34" s="48">
        <v>0</v>
      </c>
      <c r="M34" s="64">
        <v>4.1288</v>
      </c>
      <c r="N34" s="47">
        <v>318</v>
      </c>
      <c r="O34" s="45">
        <v>318</v>
      </c>
      <c r="P34" s="48">
        <v>0</v>
      </c>
      <c r="Q34" s="64">
        <v>2.1981000000000002</v>
      </c>
      <c r="R34" s="47">
        <v>329</v>
      </c>
      <c r="S34" s="48">
        <f t="shared" si="0"/>
        <v>3.459119496855346</v>
      </c>
      <c r="T34" s="45">
        <v>329</v>
      </c>
      <c r="U34" s="48">
        <f t="shared" si="1"/>
        <v>3.459119496855346</v>
      </c>
      <c r="V34" s="45">
        <v>7.14</v>
      </c>
      <c r="W34" s="45">
        <v>352</v>
      </c>
      <c r="X34" s="45">
        <v>448.8</v>
      </c>
      <c r="Y34" s="45">
        <v>17.899999999999999</v>
      </c>
      <c r="Z34" s="46">
        <v>0.03</v>
      </c>
    </row>
    <row r="35" spans="1:26" x14ac:dyDescent="0.2">
      <c r="A35" s="44">
        <v>33</v>
      </c>
      <c r="B35" s="45">
        <v>304</v>
      </c>
      <c r="C35" s="45">
        <v>304</v>
      </c>
      <c r="D35" s="48">
        <v>0</v>
      </c>
      <c r="E35" s="64">
        <v>8.1140000000000008</v>
      </c>
      <c r="F35" s="47">
        <v>304</v>
      </c>
      <c r="G35" s="45">
        <v>304</v>
      </c>
      <c r="H35" s="48">
        <v>0</v>
      </c>
      <c r="I35" s="64">
        <v>2.9727000000000001</v>
      </c>
      <c r="J35" s="47">
        <v>304</v>
      </c>
      <c r="K35" s="45">
        <v>304</v>
      </c>
      <c r="L35" s="48">
        <v>0</v>
      </c>
      <c r="M35" s="64">
        <v>12.1839</v>
      </c>
      <c r="N35" s="47">
        <v>304</v>
      </c>
      <c r="O35" s="45">
        <v>304</v>
      </c>
      <c r="P35" s="48">
        <v>0</v>
      </c>
      <c r="Q35" s="64">
        <v>6.6082000000000001</v>
      </c>
      <c r="R35" s="47">
        <v>309</v>
      </c>
      <c r="S35" s="48">
        <f t="shared" si="0"/>
        <v>1.6447368421052631</v>
      </c>
      <c r="T35" s="45">
        <v>309</v>
      </c>
      <c r="U35" s="48">
        <f t="shared" si="1"/>
        <v>1.6447368421052631</v>
      </c>
      <c r="V35" s="45">
        <v>8.27</v>
      </c>
      <c r="W35" s="45">
        <v>338</v>
      </c>
      <c r="X35" s="45">
        <v>447.12</v>
      </c>
      <c r="Y35" s="45">
        <v>31.2</v>
      </c>
      <c r="Z35" s="46">
        <v>0.06</v>
      </c>
    </row>
    <row r="36" spans="1:26" x14ac:dyDescent="0.2">
      <c r="A36" s="44">
        <v>34</v>
      </c>
      <c r="B36" s="45">
        <v>293</v>
      </c>
      <c r="C36" s="45">
        <v>293</v>
      </c>
      <c r="D36" s="48">
        <v>0</v>
      </c>
      <c r="E36" s="64">
        <v>3.6602000000000001</v>
      </c>
      <c r="F36" s="47">
        <v>293</v>
      </c>
      <c r="G36" s="45">
        <v>293</v>
      </c>
      <c r="H36" s="48">
        <v>0</v>
      </c>
      <c r="I36" s="64">
        <v>1.3053999999999999</v>
      </c>
      <c r="J36" s="47">
        <v>293</v>
      </c>
      <c r="K36" s="45">
        <v>293</v>
      </c>
      <c r="L36" s="48">
        <v>0</v>
      </c>
      <c r="M36" s="64">
        <v>2.5821999999999998</v>
      </c>
      <c r="N36" s="47">
        <v>293</v>
      </c>
      <c r="O36" s="45">
        <v>293</v>
      </c>
      <c r="P36" s="48">
        <v>0</v>
      </c>
      <c r="Q36" s="64">
        <v>2.6255999999999999</v>
      </c>
      <c r="R36" s="47">
        <v>312</v>
      </c>
      <c r="S36" s="48">
        <f t="shared" si="0"/>
        <v>6.4846416382252556</v>
      </c>
      <c r="T36" s="45">
        <v>312</v>
      </c>
      <c r="U36" s="48">
        <f t="shared" si="1"/>
        <v>6.4846416382252556</v>
      </c>
      <c r="V36" s="45">
        <v>8.2799999999999994</v>
      </c>
      <c r="W36" s="45">
        <v>339</v>
      </c>
      <c r="X36" s="45">
        <v>452.82</v>
      </c>
      <c r="Y36" s="45">
        <v>23</v>
      </c>
      <c r="Z36" s="46">
        <v>0.05</v>
      </c>
    </row>
    <row r="37" spans="1:26" x14ac:dyDescent="0.2">
      <c r="A37" s="44">
        <v>35</v>
      </c>
      <c r="B37" s="45">
        <v>280</v>
      </c>
      <c r="C37" s="45">
        <v>280</v>
      </c>
      <c r="D37" s="48">
        <v>0</v>
      </c>
      <c r="E37" s="64">
        <v>17.060300000000002</v>
      </c>
      <c r="F37" s="47">
        <v>280</v>
      </c>
      <c r="G37" s="45">
        <v>280</v>
      </c>
      <c r="H37" s="48">
        <v>0</v>
      </c>
      <c r="I37" s="64">
        <v>1.9904999999999999</v>
      </c>
      <c r="J37" s="47">
        <v>280</v>
      </c>
      <c r="K37" s="45">
        <v>280</v>
      </c>
      <c r="L37" s="48">
        <v>0</v>
      </c>
      <c r="M37" s="64">
        <v>43.781700000000001</v>
      </c>
      <c r="N37" s="47">
        <v>280</v>
      </c>
      <c r="O37" s="45">
        <v>280</v>
      </c>
      <c r="P37" s="48">
        <v>0</v>
      </c>
      <c r="Q37" s="64">
        <v>26.925699999999999</v>
      </c>
      <c r="R37" s="47">
        <v>285</v>
      </c>
      <c r="S37" s="48">
        <f t="shared" si="0"/>
        <v>1.7857142857142856</v>
      </c>
      <c r="T37" s="45">
        <v>285</v>
      </c>
      <c r="U37" s="48">
        <f t="shared" si="1"/>
        <v>1.7857142857142856</v>
      </c>
      <c r="V37" s="45">
        <v>8.34</v>
      </c>
      <c r="W37" s="45">
        <v>317</v>
      </c>
      <c r="X37" s="45">
        <v>415.14</v>
      </c>
      <c r="Y37" s="45">
        <v>27.3</v>
      </c>
      <c r="Z37" s="46">
        <v>0.06</v>
      </c>
    </row>
    <row r="38" spans="1:26" x14ac:dyDescent="0.2">
      <c r="A38" s="44">
        <v>36</v>
      </c>
      <c r="B38" s="45">
        <v>263</v>
      </c>
      <c r="C38" s="45">
        <v>263</v>
      </c>
      <c r="D38" s="48">
        <v>0</v>
      </c>
      <c r="E38" s="64">
        <v>15.3629</v>
      </c>
      <c r="F38" s="47">
        <v>263</v>
      </c>
      <c r="G38" s="45">
        <v>263</v>
      </c>
      <c r="H38" s="48">
        <v>0</v>
      </c>
      <c r="I38" s="64">
        <v>8.2398000000000007</v>
      </c>
      <c r="J38" s="47">
        <v>263</v>
      </c>
      <c r="K38" s="45">
        <v>263</v>
      </c>
      <c r="L38" s="48">
        <v>0</v>
      </c>
      <c r="M38" s="64">
        <v>33.110399999999998</v>
      </c>
      <c r="N38" s="47">
        <v>263</v>
      </c>
      <c r="O38" s="45">
        <v>263</v>
      </c>
      <c r="P38" s="48">
        <v>0</v>
      </c>
      <c r="Q38" s="64">
        <v>11.570399999999999</v>
      </c>
      <c r="R38" s="47">
        <v>265</v>
      </c>
      <c r="S38" s="48">
        <f t="shared" si="0"/>
        <v>0.76045627376425851</v>
      </c>
      <c r="T38" s="45">
        <v>265</v>
      </c>
      <c r="U38" s="48">
        <f t="shared" si="1"/>
        <v>0.76045627376425851</v>
      </c>
      <c r="V38" s="45">
        <v>7.4</v>
      </c>
      <c r="W38" s="45">
        <v>284</v>
      </c>
      <c r="X38" s="45">
        <v>395.73</v>
      </c>
      <c r="Y38" s="45">
        <v>18.899999999999999</v>
      </c>
      <c r="Z38" s="46">
        <v>0.04</v>
      </c>
    </row>
    <row r="39" spans="1:26" x14ac:dyDescent="0.2">
      <c r="A39" s="44">
        <v>37</v>
      </c>
      <c r="B39" s="45">
        <v>269</v>
      </c>
      <c r="C39" s="45">
        <v>269</v>
      </c>
      <c r="D39" s="48">
        <v>0</v>
      </c>
      <c r="E39" s="64">
        <v>8.2187000000000001</v>
      </c>
      <c r="F39" s="47">
        <v>269</v>
      </c>
      <c r="G39" s="45">
        <v>269</v>
      </c>
      <c r="H39" s="48">
        <v>0</v>
      </c>
      <c r="I39" s="64">
        <v>11.909000000000001</v>
      </c>
      <c r="J39" s="47">
        <v>269</v>
      </c>
      <c r="K39" s="45">
        <v>269</v>
      </c>
      <c r="L39" s="48">
        <v>0</v>
      </c>
      <c r="M39" s="64">
        <v>24.262499999999999</v>
      </c>
      <c r="N39" s="47">
        <v>269</v>
      </c>
      <c r="O39" s="45">
        <v>269</v>
      </c>
      <c r="P39" s="48">
        <v>0</v>
      </c>
      <c r="Q39" s="64">
        <v>9.7719000000000005</v>
      </c>
      <c r="R39" s="47">
        <v>276</v>
      </c>
      <c r="S39" s="48">
        <f t="shared" si="0"/>
        <v>2.6022304832713754</v>
      </c>
      <c r="T39" s="45">
        <v>276</v>
      </c>
      <c r="U39" s="48">
        <f t="shared" si="1"/>
        <v>2.6022304832713754</v>
      </c>
      <c r="V39" s="45">
        <v>8.1</v>
      </c>
      <c r="W39" s="45">
        <v>308</v>
      </c>
      <c r="X39" s="45">
        <v>397.09</v>
      </c>
      <c r="Y39" s="45">
        <v>33.6</v>
      </c>
      <c r="Z39" s="46">
        <v>0.05</v>
      </c>
    </row>
    <row r="40" spans="1:26" x14ac:dyDescent="0.2">
      <c r="A40" s="44">
        <v>38</v>
      </c>
      <c r="B40" s="45">
        <v>247</v>
      </c>
      <c r="C40" s="45">
        <v>247</v>
      </c>
      <c r="D40" s="48">
        <v>0</v>
      </c>
      <c r="E40" s="64">
        <v>3.6568999999999998</v>
      </c>
      <c r="F40" s="47">
        <v>247</v>
      </c>
      <c r="G40" s="45">
        <v>247</v>
      </c>
      <c r="H40" s="48">
        <v>0</v>
      </c>
      <c r="I40" s="64">
        <v>1.7116</v>
      </c>
      <c r="J40" s="47">
        <v>247</v>
      </c>
      <c r="K40" s="45">
        <v>247</v>
      </c>
      <c r="L40" s="48">
        <v>0</v>
      </c>
      <c r="M40" s="64">
        <v>14.8062</v>
      </c>
      <c r="N40" s="47">
        <v>247</v>
      </c>
      <c r="O40" s="45">
        <v>247</v>
      </c>
      <c r="P40" s="48">
        <v>0</v>
      </c>
      <c r="Q40" s="64">
        <v>2.9135</v>
      </c>
      <c r="R40" s="47">
        <v>249</v>
      </c>
      <c r="S40" s="48">
        <f t="shared" si="0"/>
        <v>0.80971659919028338</v>
      </c>
      <c r="T40" s="45">
        <v>249</v>
      </c>
      <c r="U40" s="48">
        <f t="shared" si="1"/>
        <v>0.80971659919028338</v>
      </c>
      <c r="V40" s="45">
        <v>7.26</v>
      </c>
      <c r="W40" s="45">
        <v>270</v>
      </c>
      <c r="X40" s="45">
        <v>351.65</v>
      </c>
      <c r="Y40" s="45">
        <v>14.8</v>
      </c>
      <c r="Z40" s="46">
        <v>0.04</v>
      </c>
    </row>
    <row r="41" spans="1:26" x14ac:dyDescent="0.2">
      <c r="A41" s="44">
        <v>39</v>
      </c>
      <c r="B41" s="45">
        <v>274</v>
      </c>
      <c r="C41" s="45">
        <v>274</v>
      </c>
      <c r="D41" s="48">
        <v>0</v>
      </c>
      <c r="E41" s="64">
        <v>5.7750000000000004</v>
      </c>
      <c r="F41" s="47">
        <v>274</v>
      </c>
      <c r="G41" s="45">
        <v>274</v>
      </c>
      <c r="H41" s="48">
        <v>0</v>
      </c>
      <c r="I41" s="64">
        <v>1.6657999999999999</v>
      </c>
      <c r="J41" s="47">
        <v>274</v>
      </c>
      <c r="K41" s="45">
        <v>274</v>
      </c>
      <c r="L41" s="48">
        <v>0</v>
      </c>
      <c r="M41" s="64">
        <v>7.7554999999999996</v>
      </c>
      <c r="N41" s="47">
        <v>274</v>
      </c>
      <c r="O41" s="45">
        <v>274</v>
      </c>
      <c r="P41" s="48">
        <v>0</v>
      </c>
      <c r="Q41" s="64">
        <v>4.0716000000000001</v>
      </c>
      <c r="R41" s="47">
        <v>277</v>
      </c>
      <c r="S41" s="48">
        <f t="shared" si="0"/>
        <v>1.0948905109489051</v>
      </c>
      <c r="T41" s="45">
        <v>277</v>
      </c>
      <c r="U41" s="48">
        <f t="shared" si="1"/>
        <v>1.0948905109489051</v>
      </c>
      <c r="V41" s="45">
        <v>7.43</v>
      </c>
      <c r="W41" s="45">
        <v>308</v>
      </c>
      <c r="X41" s="45">
        <v>409.05</v>
      </c>
      <c r="Y41" s="45">
        <v>24.1</v>
      </c>
      <c r="Z41" s="46">
        <v>0.05</v>
      </c>
    </row>
    <row r="42" spans="1:26" x14ac:dyDescent="0.2">
      <c r="A42" s="44">
        <v>40</v>
      </c>
      <c r="B42" s="45">
        <v>254</v>
      </c>
      <c r="C42" s="45">
        <v>254</v>
      </c>
      <c r="D42" s="48">
        <v>0</v>
      </c>
      <c r="E42" s="64">
        <v>34.2087</v>
      </c>
      <c r="F42" s="47">
        <v>254</v>
      </c>
      <c r="G42" s="45">
        <v>254</v>
      </c>
      <c r="H42" s="48">
        <v>0</v>
      </c>
      <c r="I42" s="64">
        <v>12.5589</v>
      </c>
      <c r="J42" s="47">
        <v>254</v>
      </c>
      <c r="K42" s="45">
        <v>254</v>
      </c>
      <c r="L42" s="48">
        <v>0</v>
      </c>
      <c r="M42" s="64">
        <v>86.945700000000002</v>
      </c>
      <c r="N42" s="47">
        <v>254</v>
      </c>
      <c r="O42" s="45">
        <v>254</v>
      </c>
      <c r="P42" s="48">
        <v>0</v>
      </c>
      <c r="Q42" s="64">
        <v>49.7376</v>
      </c>
      <c r="R42" s="47">
        <v>261</v>
      </c>
      <c r="S42" s="48">
        <f t="shared" si="0"/>
        <v>2.7559055118110236</v>
      </c>
      <c r="T42" s="45">
        <v>261</v>
      </c>
      <c r="U42" s="48">
        <f t="shared" si="1"/>
        <v>2.7559055118110236</v>
      </c>
      <c r="V42" s="45">
        <v>8.08</v>
      </c>
      <c r="W42" s="45">
        <v>294</v>
      </c>
      <c r="X42" s="45">
        <v>385.8</v>
      </c>
      <c r="Y42" s="45">
        <v>33.4</v>
      </c>
      <c r="Z42" s="46">
        <v>0.04</v>
      </c>
    </row>
    <row r="43" spans="1:26" x14ac:dyDescent="0.2">
      <c r="A43" s="44">
        <v>41</v>
      </c>
      <c r="B43" s="45">
        <v>282</v>
      </c>
      <c r="C43" s="45">
        <v>282</v>
      </c>
      <c r="D43" s="48">
        <v>0</v>
      </c>
      <c r="E43" s="64">
        <v>1.3348</v>
      </c>
      <c r="F43" s="47">
        <v>282</v>
      </c>
      <c r="G43" s="45">
        <v>282</v>
      </c>
      <c r="H43" s="48">
        <v>0</v>
      </c>
      <c r="I43" s="64">
        <v>0.63949999999999996</v>
      </c>
      <c r="J43" s="47">
        <v>282</v>
      </c>
      <c r="K43" s="45">
        <v>282</v>
      </c>
      <c r="L43" s="48">
        <v>0</v>
      </c>
      <c r="M43" s="64">
        <v>5.8197000000000001</v>
      </c>
      <c r="N43" s="47">
        <v>282</v>
      </c>
      <c r="O43" s="45">
        <v>282</v>
      </c>
      <c r="P43" s="48">
        <v>0</v>
      </c>
      <c r="Q43" s="64">
        <v>3.2641</v>
      </c>
      <c r="R43" s="47">
        <v>289</v>
      </c>
      <c r="S43" s="48">
        <f t="shared" si="0"/>
        <v>2.4822695035460995</v>
      </c>
      <c r="T43" s="45">
        <v>289</v>
      </c>
      <c r="U43" s="48">
        <f t="shared" si="1"/>
        <v>2.4822695035460995</v>
      </c>
      <c r="V43" s="45">
        <v>7.26</v>
      </c>
      <c r="W43" s="45">
        <v>309</v>
      </c>
      <c r="X43" s="45">
        <v>400.58</v>
      </c>
      <c r="Y43" s="45">
        <v>26.9</v>
      </c>
      <c r="Z43" s="46">
        <v>0.04</v>
      </c>
    </row>
    <row r="44" spans="1:26" x14ac:dyDescent="0.2">
      <c r="A44" s="44">
        <v>42</v>
      </c>
      <c r="B44" s="45">
        <v>292</v>
      </c>
      <c r="C44" s="45">
        <v>292</v>
      </c>
      <c r="D44" s="48">
        <v>0</v>
      </c>
      <c r="E44" s="64">
        <v>2.4205999999999999</v>
      </c>
      <c r="F44" s="47">
        <v>292</v>
      </c>
      <c r="G44" s="45">
        <v>292</v>
      </c>
      <c r="H44" s="48">
        <v>0</v>
      </c>
      <c r="I44" s="64">
        <v>3.6070000000000002</v>
      </c>
      <c r="J44" s="47">
        <v>292</v>
      </c>
      <c r="K44" s="45">
        <v>292</v>
      </c>
      <c r="L44" s="48">
        <v>0</v>
      </c>
      <c r="M44" s="64">
        <v>13.7523</v>
      </c>
      <c r="N44" s="47">
        <v>292</v>
      </c>
      <c r="O44" s="45">
        <v>292</v>
      </c>
      <c r="P44" s="48">
        <v>0</v>
      </c>
      <c r="Q44" s="64">
        <v>7.6696</v>
      </c>
      <c r="R44" s="47">
        <v>297</v>
      </c>
      <c r="S44" s="48">
        <f t="shared" si="0"/>
        <v>1.7123287671232876</v>
      </c>
      <c r="T44" s="45">
        <v>297</v>
      </c>
      <c r="U44" s="48">
        <f t="shared" si="1"/>
        <v>1.7123287671232876</v>
      </c>
      <c r="V44" s="45">
        <v>7.96</v>
      </c>
      <c r="W44" s="45">
        <v>319</v>
      </c>
      <c r="X44" s="45">
        <v>425.62</v>
      </c>
      <c r="Y44" s="45">
        <v>18.2</v>
      </c>
      <c r="Z44" s="46">
        <v>0.05</v>
      </c>
    </row>
    <row r="45" spans="1:26" x14ac:dyDescent="0.2">
      <c r="A45" s="44">
        <v>43</v>
      </c>
      <c r="B45" s="45">
        <v>291</v>
      </c>
      <c r="C45" s="45">
        <v>291</v>
      </c>
      <c r="D45" s="48">
        <v>0</v>
      </c>
      <c r="E45" s="64">
        <v>1275.4058</v>
      </c>
      <c r="F45" s="47">
        <v>291</v>
      </c>
      <c r="G45" s="45">
        <v>291</v>
      </c>
      <c r="H45" s="48">
        <v>0</v>
      </c>
      <c r="I45" s="64">
        <v>12.6317</v>
      </c>
      <c r="J45" s="47">
        <v>291</v>
      </c>
      <c r="K45" s="45">
        <v>291</v>
      </c>
      <c r="L45" s="48">
        <v>0</v>
      </c>
      <c r="M45" s="64">
        <v>2927.2855</v>
      </c>
      <c r="N45" s="47">
        <v>291</v>
      </c>
      <c r="O45" s="45">
        <v>291</v>
      </c>
      <c r="P45" s="48">
        <v>0</v>
      </c>
      <c r="Q45" s="64">
        <v>405.31319999999999</v>
      </c>
      <c r="R45" s="47">
        <v>297</v>
      </c>
      <c r="S45" s="48">
        <f t="shared" si="0"/>
        <v>2.0618556701030926</v>
      </c>
      <c r="T45" s="45">
        <v>297</v>
      </c>
      <c r="U45" s="48">
        <f t="shared" si="1"/>
        <v>2.0618556701030926</v>
      </c>
      <c r="V45" s="45">
        <v>8.36</v>
      </c>
      <c r="W45" s="45">
        <v>323</v>
      </c>
      <c r="X45" s="45">
        <v>440.4</v>
      </c>
      <c r="Y45" s="45">
        <v>27.2</v>
      </c>
      <c r="Z45" s="46">
        <v>0.06</v>
      </c>
    </row>
    <row r="46" spans="1:26" x14ac:dyDescent="0.2">
      <c r="A46" s="44">
        <v>44</v>
      </c>
      <c r="B46" s="45">
        <v>264</v>
      </c>
      <c r="C46" s="45">
        <v>264</v>
      </c>
      <c r="D46" s="48">
        <v>0</v>
      </c>
      <c r="E46" s="64">
        <v>18.259</v>
      </c>
      <c r="F46" s="47">
        <v>264</v>
      </c>
      <c r="G46" s="45">
        <v>264</v>
      </c>
      <c r="H46" s="48">
        <v>0</v>
      </c>
      <c r="I46" s="64">
        <v>9.3140999999999998</v>
      </c>
      <c r="J46" s="47">
        <v>264</v>
      </c>
      <c r="K46" s="45">
        <v>264</v>
      </c>
      <c r="L46" s="48">
        <v>0</v>
      </c>
      <c r="M46" s="64">
        <v>27.538799999999998</v>
      </c>
      <c r="N46" s="47">
        <v>264</v>
      </c>
      <c r="O46" s="45">
        <v>264</v>
      </c>
      <c r="P46" s="48">
        <v>0</v>
      </c>
      <c r="Q46" s="64">
        <v>15.8558</v>
      </c>
      <c r="R46" s="47">
        <v>270</v>
      </c>
      <c r="S46" s="48">
        <f t="shared" si="0"/>
        <v>2.2727272727272729</v>
      </c>
      <c r="T46" s="45">
        <v>270</v>
      </c>
      <c r="U46" s="48">
        <f t="shared" si="1"/>
        <v>2.2727272727272729</v>
      </c>
      <c r="V46" s="45">
        <v>7.75</v>
      </c>
      <c r="W46" s="45">
        <v>283</v>
      </c>
      <c r="X46" s="45">
        <v>394.76</v>
      </c>
      <c r="Y46" s="45">
        <v>13.6</v>
      </c>
      <c r="Z46" s="46">
        <v>0.04</v>
      </c>
    </row>
    <row r="47" spans="1:26" x14ac:dyDescent="0.2">
      <c r="A47" s="44">
        <v>45</v>
      </c>
      <c r="B47" s="45">
        <v>317</v>
      </c>
      <c r="C47" s="45">
        <v>317</v>
      </c>
      <c r="D47" s="48">
        <v>0</v>
      </c>
      <c r="E47" s="64">
        <v>26.069199999999999</v>
      </c>
      <c r="F47" s="47">
        <v>317</v>
      </c>
      <c r="G47" s="45">
        <v>317</v>
      </c>
      <c r="H47" s="48">
        <v>0</v>
      </c>
      <c r="I47" s="64">
        <v>2.4544000000000001</v>
      </c>
      <c r="J47" s="47">
        <v>317</v>
      </c>
      <c r="K47" s="45">
        <v>317</v>
      </c>
      <c r="L47" s="48">
        <v>0</v>
      </c>
      <c r="M47" s="64">
        <v>38.084899999999998</v>
      </c>
      <c r="N47" s="47">
        <v>317</v>
      </c>
      <c r="O47" s="45">
        <v>317</v>
      </c>
      <c r="P47" s="48">
        <v>0</v>
      </c>
      <c r="Q47" s="64">
        <v>44.718899999999998</v>
      </c>
      <c r="R47" s="47">
        <v>322</v>
      </c>
      <c r="S47" s="48">
        <f t="shared" si="0"/>
        <v>1.5772870662460567</v>
      </c>
      <c r="T47" s="45">
        <v>322</v>
      </c>
      <c r="U47" s="48">
        <f t="shared" si="1"/>
        <v>1.5772870662460567</v>
      </c>
      <c r="V47" s="45">
        <v>8.56</v>
      </c>
      <c r="W47" s="45">
        <v>351</v>
      </c>
      <c r="X47" s="45">
        <v>471.26</v>
      </c>
      <c r="Y47" s="45">
        <v>24.8</v>
      </c>
      <c r="Z47" s="46">
        <v>7.0000000000000007E-2</v>
      </c>
    </row>
    <row r="48" spans="1:26" x14ac:dyDescent="0.2">
      <c r="A48" s="44">
        <v>46</v>
      </c>
      <c r="B48" s="45">
        <v>242</v>
      </c>
      <c r="C48" s="45">
        <v>242</v>
      </c>
      <c r="D48" s="48">
        <v>0</v>
      </c>
      <c r="E48" s="64">
        <v>0.90039999999999998</v>
      </c>
      <c r="F48" s="47">
        <v>242</v>
      </c>
      <c r="G48" s="45">
        <v>242</v>
      </c>
      <c r="H48" s="48">
        <v>0</v>
      </c>
      <c r="I48" s="64">
        <v>1.1282000000000001</v>
      </c>
      <c r="J48" s="47">
        <v>242</v>
      </c>
      <c r="K48" s="45">
        <v>242</v>
      </c>
      <c r="L48" s="48">
        <v>0</v>
      </c>
      <c r="M48" s="64">
        <v>1.8340000000000001</v>
      </c>
      <c r="N48" s="47">
        <v>242</v>
      </c>
      <c r="O48" s="45">
        <v>242</v>
      </c>
      <c r="P48" s="48">
        <v>0</v>
      </c>
      <c r="Q48" s="64">
        <v>1.0581</v>
      </c>
      <c r="R48" s="47">
        <v>243</v>
      </c>
      <c r="S48" s="48">
        <f t="shared" si="0"/>
        <v>0.41322314049586778</v>
      </c>
      <c r="T48" s="45">
        <v>243</v>
      </c>
      <c r="U48" s="48">
        <f t="shared" si="1"/>
        <v>0.41322314049586778</v>
      </c>
      <c r="V48" s="45">
        <v>7.28</v>
      </c>
      <c r="W48" s="45">
        <v>259</v>
      </c>
      <c r="X48" s="45">
        <v>366.39</v>
      </c>
      <c r="Y48" s="45">
        <v>15.8</v>
      </c>
      <c r="Z48" s="46">
        <v>0.04</v>
      </c>
    </row>
    <row r="49" spans="1:26" x14ac:dyDescent="0.2">
      <c r="A49" s="44">
        <v>47</v>
      </c>
      <c r="B49" s="45">
        <v>314</v>
      </c>
      <c r="C49" s="45">
        <v>314</v>
      </c>
      <c r="D49" s="48">
        <v>0</v>
      </c>
      <c r="E49" s="64">
        <v>31.936599999999999</v>
      </c>
      <c r="F49" s="47">
        <v>314</v>
      </c>
      <c r="G49" s="45">
        <v>314</v>
      </c>
      <c r="H49" s="48">
        <v>0</v>
      </c>
      <c r="I49" s="64">
        <v>10.1448</v>
      </c>
      <c r="J49" s="47">
        <v>314</v>
      </c>
      <c r="K49" s="45">
        <v>314</v>
      </c>
      <c r="L49" s="48">
        <v>0</v>
      </c>
      <c r="M49" s="64">
        <v>52.686900000000001</v>
      </c>
      <c r="N49" s="47">
        <v>314</v>
      </c>
      <c r="O49" s="45">
        <v>314</v>
      </c>
      <c r="P49" s="48">
        <v>0</v>
      </c>
      <c r="Q49" s="64">
        <v>31.991299999999999</v>
      </c>
      <c r="R49" s="47">
        <v>323</v>
      </c>
      <c r="S49" s="48">
        <f t="shared" si="0"/>
        <v>2.8662420382165608</v>
      </c>
      <c r="T49" s="45">
        <v>323.10000000000002</v>
      </c>
      <c r="U49" s="48">
        <f t="shared" si="1"/>
        <v>2.8980891719745294</v>
      </c>
      <c r="V49" s="45">
        <v>7.76</v>
      </c>
      <c r="W49" s="45">
        <v>349</v>
      </c>
      <c r="X49" s="45">
        <v>450.21</v>
      </c>
      <c r="Y49" s="45">
        <v>23.7</v>
      </c>
      <c r="Z49" s="46">
        <v>0.05</v>
      </c>
    </row>
    <row r="50" spans="1:26" x14ac:dyDescent="0.2">
      <c r="A50" s="44">
        <v>48</v>
      </c>
      <c r="B50" s="45">
        <v>294</v>
      </c>
      <c r="C50" s="45">
        <v>294</v>
      </c>
      <c r="D50" s="48">
        <v>0</v>
      </c>
      <c r="E50" s="64">
        <v>4.9923000000000002</v>
      </c>
      <c r="F50" s="47">
        <v>294</v>
      </c>
      <c r="G50" s="45">
        <v>294</v>
      </c>
      <c r="H50" s="48">
        <v>0</v>
      </c>
      <c r="I50" s="64">
        <v>2.4277000000000002</v>
      </c>
      <c r="J50" s="47">
        <v>294</v>
      </c>
      <c r="K50" s="45">
        <v>294</v>
      </c>
      <c r="L50" s="48">
        <v>0</v>
      </c>
      <c r="M50" s="64">
        <v>12.3523</v>
      </c>
      <c r="N50" s="47">
        <v>294</v>
      </c>
      <c r="O50" s="45">
        <v>294</v>
      </c>
      <c r="P50" s="48">
        <v>0</v>
      </c>
      <c r="Q50" s="64">
        <v>5.9794</v>
      </c>
      <c r="R50" s="47">
        <v>303</v>
      </c>
      <c r="S50" s="48">
        <f t="shared" si="0"/>
        <v>3.0612244897959182</v>
      </c>
      <c r="T50" s="45">
        <v>303</v>
      </c>
      <c r="U50" s="48">
        <f t="shared" si="1"/>
        <v>3.0612244897959182</v>
      </c>
      <c r="V50" s="45">
        <v>8.19</v>
      </c>
      <c r="W50" s="45">
        <v>329</v>
      </c>
      <c r="X50" s="45">
        <v>433.23</v>
      </c>
      <c r="Y50" s="45">
        <v>22.8</v>
      </c>
      <c r="Z50" s="46">
        <v>7.0000000000000007E-2</v>
      </c>
    </row>
    <row r="51" spans="1:26" x14ac:dyDescent="0.2">
      <c r="A51" s="44">
        <v>49</v>
      </c>
      <c r="B51" s="45">
        <v>264</v>
      </c>
      <c r="C51" s="45">
        <v>264</v>
      </c>
      <c r="D51" s="48">
        <v>0</v>
      </c>
      <c r="E51" s="64">
        <v>21.192299999999999</v>
      </c>
      <c r="F51" s="47">
        <v>264</v>
      </c>
      <c r="G51" s="45">
        <v>264</v>
      </c>
      <c r="H51" s="48">
        <v>0</v>
      </c>
      <c r="I51" s="64">
        <v>3.8807</v>
      </c>
      <c r="J51" s="47">
        <v>264</v>
      </c>
      <c r="K51" s="45">
        <v>264</v>
      </c>
      <c r="L51" s="48">
        <v>0</v>
      </c>
      <c r="M51" s="64">
        <v>35.453099999999999</v>
      </c>
      <c r="N51" s="47">
        <v>264</v>
      </c>
      <c r="O51" s="45">
        <v>264</v>
      </c>
      <c r="P51" s="48">
        <v>0</v>
      </c>
      <c r="Q51" s="64">
        <v>11.267300000000001</v>
      </c>
      <c r="R51" s="47">
        <v>266</v>
      </c>
      <c r="S51" s="48">
        <f t="shared" si="0"/>
        <v>0.75757575757575757</v>
      </c>
      <c r="T51" s="45">
        <v>267.8</v>
      </c>
      <c r="U51" s="48">
        <f t="shared" si="1"/>
        <v>1.4393939393939437</v>
      </c>
      <c r="V51" s="45">
        <v>8.08</v>
      </c>
      <c r="W51" s="45">
        <v>292</v>
      </c>
      <c r="X51" s="45">
        <v>395.84</v>
      </c>
      <c r="Y51" s="45">
        <v>22.7</v>
      </c>
      <c r="Z51" s="46">
        <v>0.06</v>
      </c>
    </row>
    <row r="52" spans="1:26" x14ac:dyDescent="0.2">
      <c r="A52" s="44">
        <v>50</v>
      </c>
      <c r="B52" s="45">
        <v>286</v>
      </c>
      <c r="C52" s="45">
        <v>286</v>
      </c>
      <c r="D52" s="48">
        <v>0</v>
      </c>
      <c r="E52" s="64">
        <v>5.8414000000000001</v>
      </c>
      <c r="F52" s="47">
        <v>286</v>
      </c>
      <c r="G52" s="45">
        <v>286</v>
      </c>
      <c r="H52" s="48">
        <v>0</v>
      </c>
      <c r="I52" s="64">
        <v>2.5442</v>
      </c>
      <c r="J52" s="47">
        <v>286</v>
      </c>
      <c r="K52" s="45">
        <v>286</v>
      </c>
      <c r="L52" s="48">
        <v>0</v>
      </c>
      <c r="M52" s="64">
        <v>7.5659000000000001</v>
      </c>
      <c r="N52" s="47">
        <v>286</v>
      </c>
      <c r="O52" s="45">
        <v>286</v>
      </c>
      <c r="P52" s="48">
        <v>0</v>
      </c>
      <c r="Q52" s="64">
        <v>1.8387</v>
      </c>
      <c r="R52" s="47">
        <v>295</v>
      </c>
      <c r="S52" s="48">
        <f t="shared" si="0"/>
        <v>3.1468531468531471</v>
      </c>
      <c r="T52" s="45">
        <v>295.2</v>
      </c>
      <c r="U52" s="48">
        <f t="shared" si="1"/>
        <v>3.2167832167832131</v>
      </c>
      <c r="V52" s="45">
        <v>7.92</v>
      </c>
      <c r="W52" s="45">
        <v>323</v>
      </c>
      <c r="X52" s="45">
        <v>423.84</v>
      </c>
      <c r="Y52" s="45">
        <v>21.6</v>
      </c>
      <c r="Z52" s="46">
        <v>0.05</v>
      </c>
    </row>
    <row r="53" spans="1:26" x14ac:dyDescent="0.2">
      <c r="A53" s="44">
        <v>51</v>
      </c>
      <c r="B53" s="45">
        <v>273</v>
      </c>
      <c r="C53" s="45">
        <v>273</v>
      </c>
      <c r="D53" s="48">
        <v>0</v>
      </c>
      <c r="E53" s="64">
        <v>44.551499999999997</v>
      </c>
      <c r="F53" s="47">
        <v>273</v>
      </c>
      <c r="G53" s="45">
        <v>273</v>
      </c>
      <c r="H53" s="48">
        <v>0</v>
      </c>
      <c r="I53" s="64">
        <v>4.3484999999999996</v>
      </c>
      <c r="J53" s="47">
        <v>272.99979999999999</v>
      </c>
      <c r="K53" s="45">
        <v>272.99979999999999</v>
      </c>
      <c r="L53" s="48">
        <v>0</v>
      </c>
      <c r="M53" s="64">
        <v>106.9893</v>
      </c>
      <c r="N53" s="47">
        <v>273</v>
      </c>
      <c r="O53" s="45">
        <v>273</v>
      </c>
      <c r="P53" s="48">
        <v>0</v>
      </c>
      <c r="Q53" s="64">
        <v>23.338699999999999</v>
      </c>
      <c r="R53" s="47">
        <v>280</v>
      </c>
      <c r="S53" s="48">
        <f t="shared" si="0"/>
        <v>2.5641025641025639</v>
      </c>
      <c r="T53" s="45">
        <v>280</v>
      </c>
      <c r="U53" s="48">
        <f t="shared" si="1"/>
        <v>2.5641025641025639</v>
      </c>
      <c r="V53" s="45">
        <v>7.95</v>
      </c>
      <c r="W53" s="45">
        <v>296</v>
      </c>
      <c r="X53" s="45">
        <v>410.08</v>
      </c>
      <c r="Y53" s="45">
        <v>33.9</v>
      </c>
      <c r="Z53" s="46">
        <v>0.05</v>
      </c>
    </row>
    <row r="54" spans="1:26" x14ac:dyDescent="0.2">
      <c r="A54" s="44">
        <v>52</v>
      </c>
      <c r="B54" s="45">
        <v>334</v>
      </c>
      <c r="C54" s="45">
        <v>334</v>
      </c>
      <c r="D54" s="48">
        <v>0</v>
      </c>
      <c r="E54" s="64">
        <v>15.4321</v>
      </c>
      <c r="F54" s="47">
        <v>334</v>
      </c>
      <c r="G54" s="45">
        <v>334</v>
      </c>
      <c r="H54" s="48">
        <v>0</v>
      </c>
      <c r="I54" s="64">
        <v>3.2324000000000002</v>
      </c>
      <c r="J54" s="47">
        <v>334</v>
      </c>
      <c r="K54" s="45">
        <v>334</v>
      </c>
      <c r="L54" s="48">
        <v>0</v>
      </c>
      <c r="M54" s="64">
        <v>24.443899999999999</v>
      </c>
      <c r="N54" s="47">
        <v>334</v>
      </c>
      <c r="O54" s="45">
        <v>334</v>
      </c>
      <c r="P54" s="48">
        <v>0</v>
      </c>
      <c r="Q54" s="64">
        <v>51.060499999999998</v>
      </c>
      <c r="R54" s="47">
        <v>344</v>
      </c>
      <c r="S54" s="48">
        <f t="shared" si="0"/>
        <v>2.9940119760479043</v>
      </c>
      <c r="T54" s="45">
        <v>345.1</v>
      </c>
      <c r="U54" s="48">
        <f t="shared" si="1"/>
        <v>3.3233532934131804</v>
      </c>
      <c r="V54" s="45">
        <v>8.2899999999999991</v>
      </c>
      <c r="W54" s="45">
        <v>373</v>
      </c>
      <c r="X54" s="45">
        <v>496.69</v>
      </c>
      <c r="Y54" s="45">
        <v>21.8</v>
      </c>
      <c r="Z54" s="46">
        <v>0.06</v>
      </c>
    </row>
    <row r="55" spans="1:26" x14ac:dyDescent="0.2">
      <c r="A55" s="44">
        <v>53</v>
      </c>
      <c r="B55" s="45">
        <v>281</v>
      </c>
      <c r="C55" s="45">
        <v>281</v>
      </c>
      <c r="D55" s="48">
        <v>0</v>
      </c>
      <c r="E55" s="64">
        <v>64.658600000000007</v>
      </c>
      <c r="F55" s="47">
        <v>281</v>
      </c>
      <c r="G55" s="45">
        <v>281</v>
      </c>
      <c r="H55" s="48">
        <v>0</v>
      </c>
      <c r="I55" s="64">
        <v>3.7987000000000002</v>
      </c>
      <c r="J55" s="47">
        <v>281</v>
      </c>
      <c r="K55" s="45">
        <v>281</v>
      </c>
      <c r="L55" s="48">
        <v>0</v>
      </c>
      <c r="M55" s="64">
        <v>111.7436</v>
      </c>
      <c r="N55" s="47">
        <v>281</v>
      </c>
      <c r="O55" s="45">
        <v>281</v>
      </c>
      <c r="P55" s="48">
        <v>0</v>
      </c>
      <c r="Q55" s="64">
        <v>88.607100000000003</v>
      </c>
      <c r="R55" s="47">
        <v>282</v>
      </c>
      <c r="S55" s="48">
        <f t="shared" si="0"/>
        <v>0.35587188612099641</v>
      </c>
      <c r="T55" s="45">
        <v>282.7</v>
      </c>
      <c r="U55" s="48">
        <f t="shared" si="1"/>
        <v>0.60498220640568989</v>
      </c>
      <c r="V55" s="45">
        <v>8.43</v>
      </c>
      <c r="W55" s="45">
        <v>304</v>
      </c>
      <c r="X55" s="45">
        <v>413.08</v>
      </c>
      <c r="Y55" s="45">
        <v>27.8</v>
      </c>
      <c r="Z55" s="46">
        <v>0.08</v>
      </c>
    </row>
    <row r="56" spans="1:26" x14ac:dyDescent="0.2">
      <c r="A56" s="44">
        <v>54</v>
      </c>
      <c r="B56" s="45">
        <v>262</v>
      </c>
      <c r="C56" s="45">
        <v>262</v>
      </c>
      <c r="D56" s="48">
        <v>0</v>
      </c>
      <c r="E56" s="64">
        <v>2.3923999999999999</v>
      </c>
      <c r="F56" s="47">
        <v>262</v>
      </c>
      <c r="G56" s="45">
        <v>262</v>
      </c>
      <c r="H56" s="48">
        <v>0</v>
      </c>
      <c r="I56" s="64">
        <v>1.2001999999999999</v>
      </c>
      <c r="J56" s="47">
        <v>262</v>
      </c>
      <c r="K56" s="45">
        <v>262</v>
      </c>
      <c r="L56" s="48">
        <v>0</v>
      </c>
      <c r="M56" s="64">
        <v>1.8779999999999999</v>
      </c>
      <c r="N56" s="47">
        <v>262</v>
      </c>
      <c r="O56" s="45">
        <v>262</v>
      </c>
      <c r="P56" s="48">
        <v>0</v>
      </c>
      <c r="Q56" s="64">
        <v>1.4000999999999999</v>
      </c>
      <c r="R56" s="47">
        <v>272</v>
      </c>
      <c r="S56" s="48">
        <f t="shared" si="0"/>
        <v>3.8167938931297711</v>
      </c>
      <c r="T56" s="45">
        <v>272.39999999999998</v>
      </c>
      <c r="U56" s="48">
        <f t="shared" si="1"/>
        <v>3.9694656488549529</v>
      </c>
      <c r="V56" s="45">
        <v>7.15</v>
      </c>
      <c r="W56" s="45">
        <v>289</v>
      </c>
      <c r="X56" s="45">
        <v>375.81</v>
      </c>
      <c r="Y56" s="45">
        <v>19.600000000000001</v>
      </c>
      <c r="Z56" s="46">
        <v>0.04</v>
      </c>
    </row>
    <row r="57" spans="1:26" x14ac:dyDescent="0.2">
      <c r="A57" s="44">
        <v>55</v>
      </c>
      <c r="B57" s="45">
        <v>299</v>
      </c>
      <c r="C57" s="45">
        <v>299</v>
      </c>
      <c r="D57" s="48">
        <v>0</v>
      </c>
      <c r="E57" s="64">
        <v>8.7302</v>
      </c>
      <c r="F57" s="47">
        <v>299</v>
      </c>
      <c r="G57" s="45">
        <v>299</v>
      </c>
      <c r="H57" s="48">
        <v>0</v>
      </c>
      <c r="I57" s="64">
        <v>2.6745000000000001</v>
      </c>
      <c r="J57" s="47">
        <v>299</v>
      </c>
      <c r="K57" s="45">
        <v>299</v>
      </c>
      <c r="L57" s="48">
        <v>0</v>
      </c>
      <c r="M57" s="64">
        <v>11.5327</v>
      </c>
      <c r="N57" s="47">
        <v>299</v>
      </c>
      <c r="O57" s="45">
        <v>299</v>
      </c>
      <c r="P57" s="48">
        <v>0</v>
      </c>
      <c r="Q57" s="64">
        <v>7.7614000000000001</v>
      </c>
      <c r="R57" s="47">
        <v>304</v>
      </c>
      <c r="S57" s="48">
        <f t="shared" si="0"/>
        <v>1.6722408026755853</v>
      </c>
      <c r="T57" s="45">
        <v>304</v>
      </c>
      <c r="U57" s="48">
        <f t="shared" si="1"/>
        <v>1.6722408026755853</v>
      </c>
      <c r="V57" s="45">
        <v>7.38</v>
      </c>
      <c r="W57" s="45">
        <v>331</v>
      </c>
      <c r="X57" s="45">
        <v>429.47</v>
      </c>
      <c r="Y57" s="45">
        <v>29.6</v>
      </c>
      <c r="Z57" s="46">
        <v>0.04</v>
      </c>
    </row>
    <row r="58" spans="1:26" x14ac:dyDescent="0.2">
      <c r="A58" s="44">
        <v>56</v>
      </c>
      <c r="B58" s="45">
        <v>288</v>
      </c>
      <c r="C58" s="45">
        <v>288</v>
      </c>
      <c r="D58" s="48">
        <v>0</v>
      </c>
      <c r="E58" s="64">
        <v>0.93230000000000002</v>
      </c>
      <c r="F58" s="47">
        <v>288</v>
      </c>
      <c r="G58" s="45">
        <v>288</v>
      </c>
      <c r="H58" s="48">
        <v>0</v>
      </c>
      <c r="I58" s="64">
        <v>0.68989999999999996</v>
      </c>
      <c r="J58" s="47">
        <v>288</v>
      </c>
      <c r="K58" s="45">
        <v>288</v>
      </c>
      <c r="L58" s="48">
        <v>0</v>
      </c>
      <c r="M58" s="64">
        <v>1.7838000000000001</v>
      </c>
      <c r="N58" s="47">
        <v>288</v>
      </c>
      <c r="O58" s="45">
        <v>288</v>
      </c>
      <c r="P58" s="48">
        <v>0</v>
      </c>
      <c r="Q58" s="64">
        <v>0.92059999999999997</v>
      </c>
      <c r="R58" s="47">
        <v>288</v>
      </c>
      <c r="S58" s="48">
        <f t="shared" si="0"/>
        <v>0</v>
      </c>
      <c r="T58" s="45">
        <v>288</v>
      </c>
      <c r="U58" s="48">
        <f t="shared" si="1"/>
        <v>0</v>
      </c>
      <c r="V58" s="45">
        <v>7.47</v>
      </c>
      <c r="W58" s="45">
        <v>312</v>
      </c>
      <c r="X58" s="45">
        <v>416.4</v>
      </c>
      <c r="Y58" s="45">
        <v>21.4</v>
      </c>
      <c r="Z58" s="46">
        <v>0.04</v>
      </c>
    </row>
    <row r="59" spans="1:26" x14ac:dyDescent="0.2">
      <c r="A59" s="44">
        <v>57</v>
      </c>
      <c r="B59" s="45">
        <v>254</v>
      </c>
      <c r="C59" s="45">
        <v>254</v>
      </c>
      <c r="D59" s="48">
        <v>0</v>
      </c>
      <c r="E59" s="64">
        <v>13.7959</v>
      </c>
      <c r="F59" s="47">
        <v>254</v>
      </c>
      <c r="G59" s="45">
        <v>254</v>
      </c>
      <c r="H59" s="48">
        <v>0</v>
      </c>
      <c r="I59" s="64">
        <v>2.2086000000000001</v>
      </c>
      <c r="J59" s="47">
        <v>254</v>
      </c>
      <c r="K59" s="45">
        <v>254</v>
      </c>
      <c r="L59" s="48">
        <v>0</v>
      </c>
      <c r="M59" s="64">
        <v>15.5806</v>
      </c>
      <c r="N59" s="47">
        <v>254</v>
      </c>
      <c r="O59" s="45">
        <v>254</v>
      </c>
      <c r="P59" s="48">
        <v>0</v>
      </c>
      <c r="Q59" s="64">
        <v>7.3334000000000001</v>
      </c>
      <c r="R59" s="47">
        <v>259</v>
      </c>
      <c r="S59" s="48">
        <f t="shared" si="0"/>
        <v>1.9685039370078741</v>
      </c>
      <c r="T59" s="45">
        <v>259.89999999999998</v>
      </c>
      <c r="U59" s="48">
        <f t="shared" si="1"/>
        <v>2.3228346456692823</v>
      </c>
      <c r="V59" s="45">
        <v>7.83</v>
      </c>
      <c r="W59" s="45">
        <v>282</v>
      </c>
      <c r="X59" s="45">
        <v>378.24</v>
      </c>
      <c r="Y59" s="45">
        <v>22.5</v>
      </c>
      <c r="Z59" s="46">
        <v>0.06</v>
      </c>
    </row>
    <row r="60" spans="1:26" x14ac:dyDescent="0.2">
      <c r="A60" s="44">
        <v>58</v>
      </c>
      <c r="B60" s="45">
        <v>331</v>
      </c>
      <c r="C60" s="45">
        <v>331</v>
      </c>
      <c r="D60" s="48">
        <v>0</v>
      </c>
      <c r="E60" s="64">
        <v>1.25</v>
      </c>
      <c r="F60" s="47">
        <v>331</v>
      </c>
      <c r="G60" s="45">
        <v>331</v>
      </c>
      <c r="H60" s="48">
        <v>0</v>
      </c>
      <c r="I60" s="64">
        <v>0.83199999999999996</v>
      </c>
      <c r="J60" s="47">
        <v>331</v>
      </c>
      <c r="K60" s="45">
        <v>331</v>
      </c>
      <c r="L60" s="48">
        <v>0</v>
      </c>
      <c r="M60" s="64">
        <v>1.7572000000000001</v>
      </c>
      <c r="N60" s="47">
        <v>331</v>
      </c>
      <c r="O60" s="45">
        <v>331</v>
      </c>
      <c r="P60" s="48">
        <v>0</v>
      </c>
      <c r="Q60" s="64">
        <v>1.0169999999999999</v>
      </c>
      <c r="R60" s="47">
        <v>336</v>
      </c>
      <c r="S60" s="48">
        <f t="shared" si="0"/>
        <v>1.5105740181268883</v>
      </c>
      <c r="T60" s="45">
        <v>336</v>
      </c>
      <c r="U60" s="48">
        <f t="shared" si="1"/>
        <v>1.5105740181268883</v>
      </c>
      <c r="V60" s="45">
        <v>7.48</v>
      </c>
      <c r="W60" s="45">
        <v>371</v>
      </c>
      <c r="X60" s="45">
        <v>487.1</v>
      </c>
      <c r="Y60" s="45">
        <v>23.1</v>
      </c>
      <c r="Z60" s="46">
        <v>0.06</v>
      </c>
    </row>
    <row r="61" spans="1:26" x14ac:dyDescent="0.2">
      <c r="A61" s="44">
        <v>59</v>
      </c>
      <c r="B61" s="45">
        <v>283</v>
      </c>
      <c r="C61" s="45">
        <v>283</v>
      </c>
      <c r="D61" s="48">
        <v>0</v>
      </c>
      <c r="E61" s="64">
        <v>17.124700000000001</v>
      </c>
      <c r="F61" s="47">
        <v>283</v>
      </c>
      <c r="G61" s="45">
        <v>283</v>
      </c>
      <c r="H61" s="48">
        <v>0</v>
      </c>
      <c r="I61" s="64">
        <v>3.5672000000000001</v>
      </c>
      <c r="J61" s="47">
        <v>283</v>
      </c>
      <c r="K61" s="45">
        <v>283</v>
      </c>
      <c r="L61" s="48">
        <v>0</v>
      </c>
      <c r="M61" s="64">
        <v>29.235399999999998</v>
      </c>
      <c r="N61" s="47">
        <v>283</v>
      </c>
      <c r="O61" s="45">
        <v>283</v>
      </c>
      <c r="P61" s="48">
        <v>0</v>
      </c>
      <c r="Q61" s="64">
        <v>12.6995</v>
      </c>
      <c r="R61" s="47">
        <v>284</v>
      </c>
      <c r="S61" s="48">
        <f t="shared" si="0"/>
        <v>0.35335689045936397</v>
      </c>
      <c r="T61" s="45">
        <v>284</v>
      </c>
      <c r="U61" s="48">
        <f t="shared" si="1"/>
        <v>0.35335689045936397</v>
      </c>
      <c r="V61" s="45">
        <v>8.15</v>
      </c>
      <c r="W61" s="45">
        <v>292</v>
      </c>
      <c r="X61" s="45">
        <v>405.33</v>
      </c>
      <c r="Y61" s="45">
        <v>13.6</v>
      </c>
      <c r="Z61" s="46">
        <v>7.0000000000000007E-2</v>
      </c>
    </row>
    <row r="62" spans="1:26" x14ac:dyDescent="0.2">
      <c r="A62" s="44">
        <v>60</v>
      </c>
      <c r="B62" s="45">
        <v>254</v>
      </c>
      <c r="C62" s="45">
        <v>254</v>
      </c>
      <c r="D62" s="48">
        <v>0</v>
      </c>
      <c r="E62" s="64">
        <v>86.152699999999996</v>
      </c>
      <c r="F62" s="47">
        <v>254</v>
      </c>
      <c r="G62" s="45">
        <v>254</v>
      </c>
      <c r="H62" s="48">
        <v>0</v>
      </c>
      <c r="I62" s="64">
        <v>2.4965999999999999</v>
      </c>
      <c r="J62" s="47">
        <v>254</v>
      </c>
      <c r="K62" s="45">
        <v>254</v>
      </c>
      <c r="L62" s="48">
        <v>0</v>
      </c>
      <c r="M62" s="64">
        <v>187.21350000000001</v>
      </c>
      <c r="N62" s="47">
        <v>254</v>
      </c>
      <c r="O62" s="45">
        <v>254</v>
      </c>
      <c r="P62" s="48">
        <v>0</v>
      </c>
      <c r="Q62" s="64">
        <v>82.463700000000003</v>
      </c>
      <c r="R62" s="47">
        <v>256</v>
      </c>
      <c r="S62" s="48">
        <f t="shared" si="0"/>
        <v>0.78740157480314954</v>
      </c>
      <c r="T62" s="45">
        <v>256.10000000000002</v>
      </c>
      <c r="U62" s="48">
        <f t="shared" si="1"/>
        <v>0.82677165354331605</v>
      </c>
      <c r="V62" s="45">
        <v>7.98</v>
      </c>
      <c r="W62" s="45">
        <v>275</v>
      </c>
      <c r="X62" s="45">
        <v>375.86</v>
      </c>
      <c r="Y62" s="45">
        <v>62.4</v>
      </c>
      <c r="Z62" s="46">
        <v>0.05</v>
      </c>
    </row>
    <row r="63" spans="1:26" x14ac:dyDescent="0.2">
      <c r="A63" s="44">
        <v>61</v>
      </c>
      <c r="B63" s="45">
        <v>305</v>
      </c>
      <c r="C63" s="45">
        <v>305</v>
      </c>
      <c r="D63" s="48">
        <v>0</v>
      </c>
      <c r="E63" s="64">
        <v>12.001799999999999</v>
      </c>
      <c r="F63" s="47">
        <v>305</v>
      </c>
      <c r="G63" s="45">
        <v>305</v>
      </c>
      <c r="H63" s="48">
        <v>0</v>
      </c>
      <c r="I63" s="64">
        <v>2.0939999999999999</v>
      </c>
      <c r="J63" s="47">
        <v>305</v>
      </c>
      <c r="K63" s="45">
        <v>305</v>
      </c>
      <c r="L63" s="48">
        <v>0</v>
      </c>
      <c r="M63" s="64">
        <v>18.7959</v>
      </c>
      <c r="N63" s="47">
        <v>305</v>
      </c>
      <c r="O63" s="45">
        <v>305</v>
      </c>
      <c r="P63" s="48">
        <v>0</v>
      </c>
      <c r="Q63" s="64">
        <v>18.039300000000001</v>
      </c>
      <c r="R63" s="47">
        <v>308</v>
      </c>
      <c r="S63" s="48">
        <f t="shared" si="0"/>
        <v>0.98360655737704927</v>
      </c>
      <c r="T63" s="45">
        <v>308</v>
      </c>
      <c r="U63" s="48">
        <f t="shared" si="1"/>
        <v>0.98360655737704927</v>
      </c>
      <c r="V63" s="45">
        <v>7.6</v>
      </c>
      <c r="W63" s="45">
        <v>340</v>
      </c>
      <c r="X63" s="45">
        <v>445.59</v>
      </c>
      <c r="Y63" s="45">
        <v>29.1</v>
      </c>
      <c r="Z63" s="46">
        <v>0.06</v>
      </c>
    </row>
    <row r="64" spans="1:26" x14ac:dyDescent="0.2">
      <c r="A64" s="44">
        <v>62</v>
      </c>
      <c r="B64" s="45">
        <v>289</v>
      </c>
      <c r="C64" s="45">
        <v>289</v>
      </c>
      <c r="D64" s="48">
        <v>0</v>
      </c>
      <c r="E64" s="64">
        <v>4.6452</v>
      </c>
      <c r="F64" s="47">
        <v>289</v>
      </c>
      <c r="G64" s="45">
        <v>289</v>
      </c>
      <c r="H64" s="48">
        <v>0</v>
      </c>
      <c r="I64" s="64">
        <v>1.4456</v>
      </c>
      <c r="J64" s="47">
        <v>289</v>
      </c>
      <c r="K64" s="45">
        <v>289</v>
      </c>
      <c r="L64" s="48">
        <v>0</v>
      </c>
      <c r="M64" s="64">
        <v>8.7510999999999992</v>
      </c>
      <c r="N64" s="47">
        <v>289</v>
      </c>
      <c r="O64" s="45">
        <v>289</v>
      </c>
      <c r="P64" s="48">
        <v>0</v>
      </c>
      <c r="Q64" s="64">
        <v>2.8544</v>
      </c>
      <c r="R64" s="47">
        <v>300</v>
      </c>
      <c r="S64" s="48">
        <f t="shared" si="0"/>
        <v>3.8062283737024223</v>
      </c>
      <c r="T64" s="45">
        <v>300</v>
      </c>
      <c r="U64" s="48">
        <f t="shared" si="1"/>
        <v>3.8062283737024223</v>
      </c>
      <c r="V64" s="45">
        <v>8.07</v>
      </c>
      <c r="W64" s="45">
        <v>327</v>
      </c>
      <c r="X64" s="45">
        <v>425.44</v>
      </c>
      <c r="Y64" s="45">
        <v>26.1</v>
      </c>
      <c r="Z64" s="46">
        <v>0.06</v>
      </c>
    </row>
    <row r="65" spans="1:26" x14ac:dyDescent="0.2">
      <c r="A65" s="44">
        <v>63</v>
      </c>
      <c r="B65" s="45">
        <v>272</v>
      </c>
      <c r="C65" s="45">
        <v>272</v>
      </c>
      <c r="D65" s="48">
        <v>0</v>
      </c>
      <c r="E65" s="64">
        <v>38.228200000000001</v>
      </c>
      <c r="F65" s="47">
        <v>272</v>
      </c>
      <c r="G65" s="45">
        <v>272</v>
      </c>
      <c r="H65" s="48">
        <v>0</v>
      </c>
      <c r="I65" s="64">
        <v>10.443199999999999</v>
      </c>
      <c r="J65" s="47">
        <v>272</v>
      </c>
      <c r="K65" s="45">
        <v>272</v>
      </c>
      <c r="L65" s="48">
        <v>0</v>
      </c>
      <c r="M65" s="64">
        <v>88.285899999999998</v>
      </c>
      <c r="N65" s="47">
        <v>272</v>
      </c>
      <c r="O65" s="45">
        <v>272</v>
      </c>
      <c r="P65" s="48">
        <v>0</v>
      </c>
      <c r="Q65" s="64">
        <v>42.836100000000002</v>
      </c>
      <c r="R65" s="47">
        <v>279</v>
      </c>
      <c r="S65" s="48">
        <f t="shared" si="0"/>
        <v>2.5735294117647056</v>
      </c>
      <c r="T65" s="45">
        <v>279.7</v>
      </c>
      <c r="U65" s="48">
        <f t="shared" si="1"/>
        <v>2.8308823529411722</v>
      </c>
      <c r="V65" s="45">
        <v>8.0399999999999991</v>
      </c>
      <c r="W65" s="45">
        <v>303</v>
      </c>
      <c r="X65" s="45">
        <v>398.54</v>
      </c>
      <c r="Y65" s="45">
        <v>20.3</v>
      </c>
      <c r="Z65" s="46">
        <v>0.06</v>
      </c>
    </row>
    <row r="66" spans="1:26" x14ac:dyDescent="0.2">
      <c r="A66" s="44">
        <v>64</v>
      </c>
      <c r="B66" s="45">
        <v>283</v>
      </c>
      <c r="C66" s="45">
        <v>283</v>
      </c>
      <c r="D66" s="48">
        <v>0</v>
      </c>
      <c r="E66" s="64">
        <v>1.0528</v>
      </c>
      <c r="F66" s="47">
        <v>283</v>
      </c>
      <c r="G66" s="45">
        <v>283</v>
      </c>
      <c r="H66" s="48">
        <v>0</v>
      </c>
      <c r="I66" s="64">
        <v>0.82940000000000003</v>
      </c>
      <c r="J66" s="47">
        <v>283</v>
      </c>
      <c r="K66" s="45">
        <v>283</v>
      </c>
      <c r="L66" s="48">
        <v>0</v>
      </c>
      <c r="M66" s="64">
        <v>2.8235999999999999</v>
      </c>
      <c r="N66" s="47">
        <v>283</v>
      </c>
      <c r="O66" s="45">
        <v>283</v>
      </c>
      <c r="P66" s="48">
        <v>0</v>
      </c>
      <c r="Q66" s="64">
        <v>0.74119999999999997</v>
      </c>
      <c r="R66" s="47">
        <v>290</v>
      </c>
      <c r="S66" s="48">
        <f t="shared" si="0"/>
        <v>2.4734982332155475</v>
      </c>
      <c r="T66" s="45">
        <v>290</v>
      </c>
      <c r="U66" s="48">
        <f t="shared" si="1"/>
        <v>2.4734982332155475</v>
      </c>
      <c r="V66" s="45">
        <v>8.17</v>
      </c>
      <c r="W66" s="45">
        <v>315</v>
      </c>
      <c r="X66" s="45">
        <v>423.42</v>
      </c>
      <c r="Y66" s="45">
        <v>18</v>
      </c>
      <c r="Z66" s="46">
        <v>0.06</v>
      </c>
    </row>
    <row r="67" spans="1:26" x14ac:dyDescent="0.2">
      <c r="A67" s="44">
        <v>65</v>
      </c>
      <c r="B67" s="45">
        <v>266</v>
      </c>
      <c r="C67" s="45">
        <v>266</v>
      </c>
      <c r="D67" s="48">
        <v>0</v>
      </c>
      <c r="E67" s="64">
        <v>8.6550999999999991</v>
      </c>
      <c r="F67" s="47">
        <v>266</v>
      </c>
      <c r="G67" s="45">
        <v>266</v>
      </c>
      <c r="H67" s="48">
        <v>0</v>
      </c>
      <c r="I67" s="64">
        <v>9.3847000000000005</v>
      </c>
      <c r="J67" s="47">
        <v>266</v>
      </c>
      <c r="K67" s="45">
        <v>266</v>
      </c>
      <c r="L67" s="48">
        <v>0</v>
      </c>
      <c r="M67" s="64">
        <v>31.630700000000001</v>
      </c>
      <c r="N67" s="47">
        <v>266</v>
      </c>
      <c r="O67" s="45">
        <v>266</v>
      </c>
      <c r="P67" s="48">
        <v>0</v>
      </c>
      <c r="Q67" s="64">
        <v>8.0954999999999995</v>
      </c>
      <c r="R67" s="47">
        <v>277</v>
      </c>
      <c r="S67" s="48">
        <f t="shared" si="0"/>
        <v>4.1353383458646613</v>
      </c>
      <c r="T67" s="45">
        <v>277</v>
      </c>
      <c r="U67" s="48">
        <f t="shared" si="1"/>
        <v>4.1353383458646613</v>
      </c>
      <c r="V67" s="45">
        <v>7.69</v>
      </c>
      <c r="W67" s="45">
        <v>301</v>
      </c>
      <c r="X67" s="45">
        <v>390.34</v>
      </c>
      <c r="Y67" s="45">
        <v>28.5</v>
      </c>
      <c r="Z67" s="46">
        <v>0.06</v>
      </c>
    </row>
    <row r="68" spans="1:26" x14ac:dyDescent="0.2">
      <c r="A68" s="44">
        <v>66</v>
      </c>
      <c r="B68" s="45">
        <v>284</v>
      </c>
      <c r="C68" s="45">
        <v>284</v>
      </c>
      <c r="D68" s="48">
        <v>0</v>
      </c>
      <c r="E68" s="64">
        <v>10.7403</v>
      </c>
      <c r="F68" s="47">
        <v>284</v>
      </c>
      <c r="G68" s="45">
        <v>284</v>
      </c>
      <c r="H68" s="48">
        <v>0</v>
      </c>
      <c r="I68" s="64">
        <v>4.7278000000000002</v>
      </c>
      <c r="J68" s="47">
        <v>284</v>
      </c>
      <c r="K68" s="45">
        <v>284</v>
      </c>
      <c r="L68" s="48">
        <v>0</v>
      </c>
      <c r="M68" s="64">
        <v>23.946999999999999</v>
      </c>
      <c r="N68" s="47">
        <v>284</v>
      </c>
      <c r="O68" s="45">
        <v>284</v>
      </c>
      <c r="P68" s="48">
        <v>0</v>
      </c>
      <c r="Q68" s="64">
        <v>3.7671999999999999</v>
      </c>
      <c r="R68" s="47">
        <v>290</v>
      </c>
      <c r="S68" s="48">
        <f t="shared" ref="S68:S102" si="2">(R68-F68)/F68*100</f>
        <v>2.112676056338028</v>
      </c>
      <c r="T68" s="45">
        <v>290</v>
      </c>
      <c r="U68" s="48">
        <f t="shared" ref="U68:U102" si="3">(T68-F68)/F68*100</f>
        <v>2.112676056338028</v>
      </c>
      <c r="V68" s="45">
        <v>8.41</v>
      </c>
      <c r="W68" s="45">
        <v>318</v>
      </c>
      <c r="X68" s="45">
        <v>417.44</v>
      </c>
      <c r="Y68" s="45">
        <v>27.9</v>
      </c>
      <c r="Z68" s="46">
        <v>0.09</v>
      </c>
    </row>
    <row r="69" spans="1:26" x14ac:dyDescent="0.2">
      <c r="A69" s="44">
        <v>67</v>
      </c>
      <c r="B69" s="45">
        <v>318</v>
      </c>
      <c r="C69" s="45">
        <v>318</v>
      </c>
      <c r="D69" s="48">
        <v>0</v>
      </c>
      <c r="E69" s="64">
        <v>1.3166</v>
      </c>
      <c r="F69" s="47">
        <v>318</v>
      </c>
      <c r="G69" s="45">
        <v>318</v>
      </c>
      <c r="H69" s="48">
        <v>0</v>
      </c>
      <c r="I69" s="64">
        <v>1.1515</v>
      </c>
      <c r="J69" s="47">
        <v>318</v>
      </c>
      <c r="K69" s="45">
        <v>318</v>
      </c>
      <c r="L69" s="48">
        <v>0</v>
      </c>
      <c r="M69" s="64">
        <v>3.5055999999999998</v>
      </c>
      <c r="N69" s="47">
        <v>318</v>
      </c>
      <c r="O69" s="45">
        <v>318</v>
      </c>
      <c r="P69" s="48">
        <v>0</v>
      </c>
      <c r="Q69" s="64">
        <v>1.3883000000000001</v>
      </c>
      <c r="R69" s="47">
        <v>325</v>
      </c>
      <c r="S69" s="48">
        <f t="shared" si="2"/>
        <v>2.2012578616352201</v>
      </c>
      <c r="T69" s="45">
        <v>330.1</v>
      </c>
      <c r="U69" s="48">
        <f t="shared" si="3"/>
        <v>3.8050314465408879</v>
      </c>
      <c r="V69" s="45">
        <v>8.35</v>
      </c>
      <c r="W69" s="45">
        <v>360</v>
      </c>
      <c r="X69" s="45">
        <v>478.92</v>
      </c>
      <c r="Y69" s="45">
        <v>75.599999999999994</v>
      </c>
      <c r="Z69" s="46">
        <v>0.06</v>
      </c>
    </row>
    <row r="70" spans="1:26" x14ac:dyDescent="0.2">
      <c r="A70" s="44">
        <v>68</v>
      </c>
      <c r="B70" s="45">
        <v>295</v>
      </c>
      <c r="C70" s="45">
        <v>295</v>
      </c>
      <c r="D70" s="48">
        <v>0</v>
      </c>
      <c r="E70" s="64">
        <v>12.0534</v>
      </c>
      <c r="F70" s="47">
        <v>295</v>
      </c>
      <c r="G70" s="45">
        <v>295</v>
      </c>
      <c r="H70" s="48">
        <v>0</v>
      </c>
      <c r="I70" s="64">
        <v>3.597</v>
      </c>
      <c r="J70" s="47">
        <v>295</v>
      </c>
      <c r="K70" s="45">
        <v>295</v>
      </c>
      <c r="L70" s="48">
        <v>0</v>
      </c>
      <c r="M70" s="64">
        <v>21.177199999999999</v>
      </c>
      <c r="N70" s="47">
        <v>295</v>
      </c>
      <c r="O70" s="45">
        <v>295</v>
      </c>
      <c r="P70" s="48">
        <v>0</v>
      </c>
      <c r="Q70" s="64">
        <v>10.5716</v>
      </c>
      <c r="R70" s="47">
        <v>298</v>
      </c>
      <c r="S70" s="48">
        <f t="shared" si="2"/>
        <v>1.0169491525423728</v>
      </c>
      <c r="T70" s="45">
        <v>298</v>
      </c>
      <c r="U70" s="48">
        <f t="shared" si="3"/>
        <v>1.0169491525423728</v>
      </c>
      <c r="V70" s="45">
        <v>8.5399999999999991</v>
      </c>
      <c r="W70" s="45">
        <v>314</v>
      </c>
      <c r="X70" s="45">
        <v>430.89</v>
      </c>
      <c r="Y70" s="45">
        <v>22.6</v>
      </c>
      <c r="Z70" s="46">
        <v>0.08</v>
      </c>
    </row>
    <row r="71" spans="1:26" x14ac:dyDescent="0.2">
      <c r="A71" s="44">
        <v>69</v>
      </c>
      <c r="B71" s="45">
        <v>297</v>
      </c>
      <c r="C71" s="45">
        <v>297</v>
      </c>
      <c r="D71" s="48">
        <v>0</v>
      </c>
      <c r="E71" s="64">
        <v>23.108000000000001</v>
      </c>
      <c r="F71" s="47">
        <v>297</v>
      </c>
      <c r="G71" s="45">
        <v>297</v>
      </c>
      <c r="H71" s="48">
        <v>0</v>
      </c>
      <c r="I71" s="64">
        <v>3.3111000000000002</v>
      </c>
      <c r="J71" s="47">
        <v>297</v>
      </c>
      <c r="K71" s="45">
        <v>297</v>
      </c>
      <c r="L71" s="48">
        <v>0</v>
      </c>
      <c r="M71" s="64">
        <v>59.343800000000002</v>
      </c>
      <c r="N71" s="47">
        <v>297</v>
      </c>
      <c r="O71" s="45">
        <v>297</v>
      </c>
      <c r="P71" s="48">
        <v>0</v>
      </c>
      <c r="Q71" s="64">
        <v>52.939399999999999</v>
      </c>
      <c r="R71" s="47">
        <v>307</v>
      </c>
      <c r="S71" s="48">
        <f t="shared" si="2"/>
        <v>3.3670033670033668</v>
      </c>
      <c r="T71" s="45">
        <v>307</v>
      </c>
      <c r="U71" s="48">
        <f t="shared" si="3"/>
        <v>3.3670033670033668</v>
      </c>
      <c r="V71" s="45">
        <v>8.39</v>
      </c>
      <c r="W71" s="45">
        <v>333</v>
      </c>
      <c r="X71" s="45">
        <v>437.97</v>
      </c>
      <c r="Y71" s="45">
        <v>27.9</v>
      </c>
      <c r="Z71" s="46">
        <v>0.06</v>
      </c>
    </row>
    <row r="72" spans="1:26" x14ac:dyDescent="0.2">
      <c r="A72" s="44">
        <v>70</v>
      </c>
      <c r="B72" s="45">
        <v>273</v>
      </c>
      <c r="C72" s="45">
        <v>273</v>
      </c>
      <c r="D72" s="48">
        <v>0</v>
      </c>
      <c r="E72" s="64">
        <v>14.144500000000001</v>
      </c>
      <c r="F72" s="47">
        <v>273</v>
      </c>
      <c r="G72" s="45">
        <v>273</v>
      </c>
      <c r="H72" s="48">
        <v>0</v>
      </c>
      <c r="I72" s="64">
        <v>4.1999000000000004</v>
      </c>
      <c r="J72" s="47">
        <v>273</v>
      </c>
      <c r="K72" s="45">
        <v>273</v>
      </c>
      <c r="L72" s="48">
        <v>0</v>
      </c>
      <c r="M72" s="64">
        <v>13.0893</v>
      </c>
      <c r="N72" s="47">
        <v>273</v>
      </c>
      <c r="O72" s="45">
        <v>273</v>
      </c>
      <c r="P72" s="48">
        <v>0</v>
      </c>
      <c r="Q72" s="64">
        <v>13.4277</v>
      </c>
      <c r="R72" s="47">
        <v>277</v>
      </c>
      <c r="S72" s="48">
        <f t="shared" si="2"/>
        <v>1.4652014652014651</v>
      </c>
      <c r="T72" s="45">
        <v>277</v>
      </c>
      <c r="U72" s="48">
        <f t="shared" si="3"/>
        <v>1.4652014652014651</v>
      </c>
      <c r="V72" s="45">
        <v>7.56</v>
      </c>
      <c r="W72" s="45">
        <v>301</v>
      </c>
      <c r="X72" s="45">
        <v>389.46</v>
      </c>
      <c r="Y72" s="45">
        <v>17.3</v>
      </c>
      <c r="Z72" s="46">
        <v>0.05</v>
      </c>
    </row>
    <row r="73" spans="1:26" x14ac:dyDescent="0.2">
      <c r="A73" s="44">
        <v>71</v>
      </c>
      <c r="B73" s="45">
        <v>292</v>
      </c>
      <c r="C73" s="45">
        <v>292</v>
      </c>
      <c r="D73" s="48">
        <v>0</v>
      </c>
      <c r="E73" s="64">
        <v>5.8320999999999996</v>
      </c>
      <c r="F73" s="47">
        <v>292</v>
      </c>
      <c r="G73" s="45">
        <v>292</v>
      </c>
      <c r="H73" s="48">
        <v>0</v>
      </c>
      <c r="I73" s="64">
        <v>7.9954000000000001</v>
      </c>
      <c r="J73" s="47">
        <v>292</v>
      </c>
      <c r="K73" s="45">
        <v>292</v>
      </c>
      <c r="L73" s="48">
        <v>0</v>
      </c>
      <c r="M73" s="64">
        <v>4.5823</v>
      </c>
      <c r="N73" s="47">
        <v>292</v>
      </c>
      <c r="O73" s="45">
        <v>292</v>
      </c>
      <c r="P73" s="48">
        <v>0</v>
      </c>
      <c r="Q73" s="64">
        <v>5.3014999999999999</v>
      </c>
      <c r="R73" s="47">
        <v>299</v>
      </c>
      <c r="S73" s="48">
        <f t="shared" si="2"/>
        <v>2.3972602739726026</v>
      </c>
      <c r="T73" s="45">
        <v>299</v>
      </c>
      <c r="U73" s="48">
        <f t="shared" si="3"/>
        <v>2.3972602739726026</v>
      </c>
      <c r="V73" s="45">
        <v>8.0399999999999991</v>
      </c>
      <c r="W73" s="45">
        <v>326</v>
      </c>
      <c r="X73" s="45">
        <v>426.5</v>
      </c>
      <c r="Y73" s="45">
        <v>26</v>
      </c>
      <c r="Z73" s="46">
        <v>0.04</v>
      </c>
    </row>
    <row r="74" spans="1:26" x14ac:dyDescent="0.2">
      <c r="A74" s="44">
        <v>72</v>
      </c>
      <c r="B74" s="45">
        <v>254</v>
      </c>
      <c r="C74" s="45">
        <v>252</v>
      </c>
      <c r="D74" s="48">
        <v>0.79369999999999996</v>
      </c>
      <c r="E74" s="64">
        <v>3600.002</v>
      </c>
      <c r="F74" s="47">
        <v>254</v>
      </c>
      <c r="G74" s="45">
        <v>254</v>
      </c>
      <c r="H74" s="48">
        <v>0</v>
      </c>
      <c r="I74" s="64">
        <v>4.6181999999999999</v>
      </c>
      <c r="J74" s="47">
        <v>254</v>
      </c>
      <c r="K74" s="45">
        <v>250.60210000000001</v>
      </c>
      <c r="L74" s="48">
        <v>1.3559000000000001</v>
      </c>
      <c r="M74" s="64">
        <v>3600.0023999999999</v>
      </c>
      <c r="N74" s="47">
        <v>254</v>
      </c>
      <c r="O74" s="45">
        <v>251.29239999999999</v>
      </c>
      <c r="P74" s="48">
        <v>1.0774999999999999</v>
      </c>
      <c r="Q74" s="64">
        <v>3600.0021999999999</v>
      </c>
      <c r="R74" s="47">
        <v>262</v>
      </c>
      <c r="S74" s="48">
        <f t="shared" si="2"/>
        <v>3.1496062992125982</v>
      </c>
      <c r="T74" s="45">
        <v>262</v>
      </c>
      <c r="U74" s="48">
        <f t="shared" si="3"/>
        <v>3.1496062992125982</v>
      </c>
      <c r="V74" s="45">
        <v>7.84</v>
      </c>
      <c r="W74" s="45">
        <v>274</v>
      </c>
      <c r="X74" s="45">
        <v>366.24</v>
      </c>
      <c r="Y74" s="45">
        <v>16.899999999999999</v>
      </c>
      <c r="Z74" s="46">
        <v>0.05</v>
      </c>
    </row>
    <row r="75" spans="1:26" x14ac:dyDescent="0.2">
      <c r="A75" s="44">
        <v>73</v>
      </c>
      <c r="B75" s="45">
        <v>273</v>
      </c>
      <c r="C75" s="45">
        <v>273</v>
      </c>
      <c r="D75" s="48">
        <v>0</v>
      </c>
      <c r="E75" s="64">
        <v>7.2436999999999996</v>
      </c>
      <c r="F75" s="47">
        <v>273</v>
      </c>
      <c r="G75" s="45">
        <v>273</v>
      </c>
      <c r="H75" s="48">
        <v>0</v>
      </c>
      <c r="I75" s="64">
        <v>2.6088</v>
      </c>
      <c r="J75" s="47">
        <v>273</v>
      </c>
      <c r="K75" s="45">
        <v>273</v>
      </c>
      <c r="L75" s="48">
        <v>0</v>
      </c>
      <c r="M75" s="64">
        <v>9.6466999999999992</v>
      </c>
      <c r="N75" s="47">
        <v>273</v>
      </c>
      <c r="O75" s="45">
        <v>273</v>
      </c>
      <c r="P75" s="48">
        <v>0</v>
      </c>
      <c r="Q75" s="64">
        <v>5.3495999999999997</v>
      </c>
      <c r="R75" s="47">
        <v>277</v>
      </c>
      <c r="S75" s="48">
        <f t="shared" si="2"/>
        <v>1.4652014652014651</v>
      </c>
      <c r="T75" s="45">
        <v>277.8</v>
      </c>
      <c r="U75" s="48">
        <f t="shared" si="3"/>
        <v>1.7582417582417624</v>
      </c>
      <c r="V75" s="45">
        <v>7.46</v>
      </c>
      <c r="W75" s="45">
        <v>295</v>
      </c>
      <c r="X75" s="45">
        <v>386.03</v>
      </c>
      <c r="Y75" s="45">
        <v>20.6</v>
      </c>
      <c r="Z75" s="46">
        <v>0.04</v>
      </c>
    </row>
    <row r="76" spans="1:26" x14ac:dyDescent="0.2">
      <c r="A76" s="44">
        <v>74</v>
      </c>
      <c r="B76" s="45">
        <v>271</v>
      </c>
      <c r="C76" s="45">
        <v>271</v>
      </c>
      <c r="D76" s="48">
        <v>0</v>
      </c>
      <c r="E76" s="64">
        <v>13.0869</v>
      </c>
      <c r="F76" s="47">
        <v>271</v>
      </c>
      <c r="G76" s="45">
        <v>271</v>
      </c>
      <c r="H76" s="48">
        <v>0</v>
      </c>
      <c r="I76" s="64">
        <v>3.4584000000000001</v>
      </c>
      <c r="J76" s="47">
        <v>271</v>
      </c>
      <c r="K76" s="45">
        <v>271</v>
      </c>
      <c r="L76" s="48">
        <v>0</v>
      </c>
      <c r="M76" s="64">
        <v>23.4894</v>
      </c>
      <c r="N76" s="47">
        <v>271</v>
      </c>
      <c r="O76" s="45">
        <v>271</v>
      </c>
      <c r="P76" s="48">
        <v>0</v>
      </c>
      <c r="Q76" s="64">
        <v>15.6919</v>
      </c>
      <c r="R76" s="47">
        <v>271</v>
      </c>
      <c r="S76" s="48">
        <f t="shared" si="2"/>
        <v>0</v>
      </c>
      <c r="T76" s="45">
        <v>277.3</v>
      </c>
      <c r="U76" s="48">
        <f t="shared" si="3"/>
        <v>2.3247232472324764</v>
      </c>
      <c r="V76" s="45">
        <v>8.44</v>
      </c>
      <c r="W76" s="45">
        <v>305</v>
      </c>
      <c r="X76" s="45">
        <v>405.85</v>
      </c>
      <c r="Y76" s="45">
        <v>21.9</v>
      </c>
      <c r="Z76" s="46">
        <v>0.06</v>
      </c>
    </row>
    <row r="77" spans="1:26" x14ac:dyDescent="0.2">
      <c r="A77" s="44">
        <v>75</v>
      </c>
      <c r="B77" s="45">
        <v>211</v>
      </c>
      <c r="C77" s="45">
        <v>211</v>
      </c>
      <c r="D77" s="48">
        <v>0</v>
      </c>
      <c r="E77" s="64">
        <v>2.2488000000000001</v>
      </c>
      <c r="F77" s="47">
        <v>211</v>
      </c>
      <c r="G77" s="45">
        <v>211</v>
      </c>
      <c r="H77" s="48">
        <v>0</v>
      </c>
      <c r="I77" s="64">
        <v>1.1644000000000001</v>
      </c>
      <c r="J77" s="47">
        <v>211</v>
      </c>
      <c r="K77" s="45">
        <v>211</v>
      </c>
      <c r="L77" s="48">
        <v>0</v>
      </c>
      <c r="M77" s="64">
        <v>6.0609000000000002</v>
      </c>
      <c r="N77" s="47">
        <v>211</v>
      </c>
      <c r="O77" s="45">
        <v>211</v>
      </c>
      <c r="P77" s="48">
        <v>0</v>
      </c>
      <c r="Q77" s="64">
        <v>2.2440000000000002</v>
      </c>
      <c r="R77" s="47">
        <v>219</v>
      </c>
      <c r="S77" s="48">
        <f t="shared" si="2"/>
        <v>3.7914691943127963</v>
      </c>
      <c r="T77" s="45">
        <v>219</v>
      </c>
      <c r="U77" s="48">
        <f t="shared" si="3"/>
        <v>3.7914691943127963</v>
      </c>
      <c r="V77" s="45">
        <v>7.31</v>
      </c>
      <c r="W77" s="45">
        <v>241</v>
      </c>
      <c r="X77" s="45">
        <v>318.81</v>
      </c>
      <c r="Y77" s="45">
        <v>17.5</v>
      </c>
      <c r="Z77" s="46">
        <v>0.05</v>
      </c>
    </row>
    <row r="78" spans="1:26" x14ac:dyDescent="0.2">
      <c r="A78" s="44">
        <v>76</v>
      </c>
      <c r="B78" s="45">
        <v>293</v>
      </c>
      <c r="C78" s="45">
        <v>293</v>
      </c>
      <c r="D78" s="48">
        <v>0</v>
      </c>
      <c r="E78" s="64">
        <v>21.402200000000001</v>
      </c>
      <c r="F78" s="47">
        <v>293</v>
      </c>
      <c r="G78" s="45">
        <v>293</v>
      </c>
      <c r="H78" s="48">
        <v>0</v>
      </c>
      <c r="I78" s="64">
        <v>9.0227000000000004</v>
      </c>
      <c r="J78" s="47">
        <v>293</v>
      </c>
      <c r="K78" s="45">
        <v>293</v>
      </c>
      <c r="L78" s="48">
        <v>0</v>
      </c>
      <c r="M78" s="64">
        <v>45.1511</v>
      </c>
      <c r="N78" s="47">
        <v>293</v>
      </c>
      <c r="O78" s="45">
        <v>293</v>
      </c>
      <c r="P78" s="48">
        <v>0</v>
      </c>
      <c r="Q78" s="64">
        <v>20.155999999999999</v>
      </c>
      <c r="R78" s="47">
        <v>296</v>
      </c>
      <c r="S78" s="48">
        <f t="shared" si="2"/>
        <v>1.0238907849829351</v>
      </c>
      <c r="T78" s="45">
        <v>296.5</v>
      </c>
      <c r="U78" s="48">
        <f t="shared" si="3"/>
        <v>1.1945392491467577</v>
      </c>
      <c r="V78" s="45">
        <v>7.76</v>
      </c>
      <c r="W78" s="45">
        <v>323</v>
      </c>
      <c r="X78" s="45">
        <v>416.59</v>
      </c>
      <c r="Y78" s="45">
        <v>18.7</v>
      </c>
      <c r="Z78" s="46">
        <v>0.05</v>
      </c>
    </row>
    <row r="79" spans="1:26" x14ac:dyDescent="0.2">
      <c r="A79" s="44">
        <v>77</v>
      </c>
      <c r="B79" s="45">
        <v>271</v>
      </c>
      <c r="C79" s="45">
        <v>271</v>
      </c>
      <c r="D79" s="48">
        <v>0</v>
      </c>
      <c r="E79" s="64">
        <v>11.3521</v>
      </c>
      <c r="F79" s="47">
        <v>271</v>
      </c>
      <c r="G79" s="45">
        <v>271</v>
      </c>
      <c r="H79" s="48">
        <v>0</v>
      </c>
      <c r="I79" s="64">
        <v>1.4006000000000001</v>
      </c>
      <c r="J79" s="47">
        <v>271</v>
      </c>
      <c r="K79" s="45">
        <v>271</v>
      </c>
      <c r="L79" s="48">
        <v>0</v>
      </c>
      <c r="M79" s="64">
        <v>10.8505</v>
      </c>
      <c r="N79" s="47">
        <v>271</v>
      </c>
      <c r="O79" s="45">
        <v>271</v>
      </c>
      <c r="P79" s="48">
        <v>0</v>
      </c>
      <c r="Q79" s="64">
        <v>9.6282999999999994</v>
      </c>
      <c r="R79" s="47">
        <v>288</v>
      </c>
      <c r="S79" s="48">
        <f t="shared" si="2"/>
        <v>6.2730627306273057</v>
      </c>
      <c r="T79" s="45">
        <v>288</v>
      </c>
      <c r="U79" s="48">
        <f t="shared" si="3"/>
        <v>6.2730627306273057</v>
      </c>
      <c r="V79" s="45">
        <v>7.49</v>
      </c>
      <c r="W79" s="45">
        <v>303</v>
      </c>
      <c r="X79" s="45">
        <v>406.92</v>
      </c>
      <c r="Y79" s="45">
        <v>14.8</v>
      </c>
      <c r="Z79" s="46">
        <v>0.03</v>
      </c>
    </row>
    <row r="80" spans="1:26" x14ac:dyDescent="0.2">
      <c r="A80" s="44">
        <v>78</v>
      </c>
      <c r="B80" s="45">
        <v>254</v>
      </c>
      <c r="C80" s="45">
        <v>254</v>
      </c>
      <c r="D80" s="48">
        <v>0</v>
      </c>
      <c r="E80" s="64">
        <v>0.87180000000000002</v>
      </c>
      <c r="F80" s="47">
        <v>254</v>
      </c>
      <c r="G80" s="45">
        <v>254</v>
      </c>
      <c r="H80" s="48">
        <v>0</v>
      </c>
      <c r="I80" s="64">
        <v>1.6178999999999999</v>
      </c>
      <c r="J80" s="47">
        <v>254</v>
      </c>
      <c r="K80" s="45">
        <v>254</v>
      </c>
      <c r="L80" s="48">
        <v>0</v>
      </c>
      <c r="M80" s="64">
        <v>2.0592000000000001</v>
      </c>
      <c r="N80" s="47">
        <v>254</v>
      </c>
      <c r="O80" s="45">
        <v>254</v>
      </c>
      <c r="P80" s="48">
        <v>0</v>
      </c>
      <c r="Q80" s="64">
        <v>1.2193000000000001</v>
      </c>
      <c r="R80" s="47">
        <v>257</v>
      </c>
      <c r="S80" s="48">
        <f t="shared" si="2"/>
        <v>1.1811023622047243</v>
      </c>
      <c r="T80" s="45">
        <v>257</v>
      </c>
      <c r="U80" s="48">
        <f t="shared" si="3"/>
        <v>1.1811023622047243</v>
      </c>
      <c r="V80" s="45">
        <v>8.33</v>
      </c>
      <c r="W80" s="45">
        <v>275</v>
      </c>
      <c r="X80" s="45">
        <v>380.19</v>
      </c>
      <c r="Y80" s="45">
        <v>21.4</v>
      </c>
      <c r="Z80" s="46">
        <v>7.0000000000000007E-2</v>
      </c>
    </row>
    <row r="81" spans="1:26" x14ac:dyDescent="0.2">
      <c r="A81" s="44">
        <v>79</v>
      </c>
      <c r="B81" s="45">
        <v>276</v>
      </c>
      <c r="C81" s="45">
        <v>276</v>
      </c>
      <c r="D81" s="48">
        <v>0</v>
      </c>
      <c r="E81" s="64">
        <v>7.0545999999999998</v>
      </c>
      <c r="F81" s="47">
        <v>276</v>
      </c>
      <c r="G81" s="45">
        <v>276</v>
      </c>
      <c r="H81" s="48">
        <v>0</v>
      </c>
      <c r="I81" s="64">
        <v>2.7972999999999999</v>
      </c>
      <c r="J81" s="47">
        <v>276</v>
      </c>
      <c r="K81" s="45">
        <v>276</v>
      </c>
      <c r="L81" s="48">
        <v>0</v>
      </c>
      <c r="M81" s="64">
        <v>14.097899999999999</v>
      </c>
      <c r="N81" s="47">
        <v>276</v>
      </c>
      <c r="O81" s="45">
        <v>276</v>
      </c>
      <c r="P81" s="48">
        <v>0</v>
      </c>
      <c r="Q81" s="64">
        <v>17.137499999999999</v>
      </c>
      <c r="R81" s="47">
        <v>281</v>
      </c>
      <c r="S81" s="48">
        <f t="shared" si="2"/>
        <v>1.8115942028985508</v>
      </c>
      <c r="T81" s="45">
        <v>281</v>
      </c>
      <c r="U81" s="48">
        <f t="shared" si="3"/>
        <v>1.8115942028985508</v>
      </c>
      <c r="V81" s="45">
        <v>7.81</v>
      </c>
      <c r="W81" s="45">
        <v>305</v>
      </c>
      <c r="X81" s="45">
        <v>401.66</v>
      </c>
      <c r="Y81" s="45">
        <v>21.2</v>
      </c>
      <c r="Z81" s="46">
        <v>0.06</v>
      </c>
    </row>
    <row r="82" spans="1:26" x14ac:dyDescent="0.2">
      <c r="A82" s="44">
        <v>80</v>
      </c>
      <c r="B82" s="45">
        <v>270</v>
      </c>
      <c r="C82" s="45">
        <v>270</v>
      </c>
      <c r="D82" s="48">
        <v>0</v>
      </c>
      <c r="E82" s="64">
        <v>7.8592000000000004</v>
      </c>
      <c r="F82" s="47">
        <v>270</v>
      </c>
      <c r="G82" s="45">
        <v>270</v>
      </c>
      <c r="H82" s="48">
        <v>0</v>
      </c>
      <c r="I82" s="64">
        <v>11.082800000000001</v>
      </c>
      <c r="J82" s="47">
        <v>270</v>
      </c>
      <c r="K82" s="45">
        <v>270</v>
      </c>
      <c r="L82" s="48">
        <v>0</v>
      </c>
      <c r="M82" s="64">
        <v>9.8636999999999997</v>
      </c>
      <c r="N82" s="47">
        <v>270</v>
      </c>
      <c r="O82" s="45">
        <v>270</v>
      </c>
      <c r="P82" s="48">
        <v>0</v>
      </c>
      <c r="Q82" s="64">
        <v>8.7888000000000002</v>
      </c>
      <c r="R82" s="47">
        <v>279</v>
      </c>
      <c r="S82" s="48">
        <f t="shared" si="2"/>
        <v>3.3333333333333335</v>
      </c>
      <c r="T82" s="45">
        <v>279</v>
      </c>
      <c r="U82" s="48">
        <f t="shared" si="3"/>
        <v>3.3333333333333335</v>
      </c>
      <c r="V82" s="45">
        <v>7.47</v>
      </c>
      <c r="W82" s="45">
        <v>302</v>
      </c>
      <c r="X82" s="45">
        <v>407.47</v>
      </c>
      <c r="Y82" s="45">
        <v>23.6</v>
      </c>
      <c r="Z82" s="46">
        <v>0.04</v>
      </c>
    </row>
    <row r="83" spans="1:26" x14ac:dyDescent="0.2">
      <c r="A83" s="44">
        <v>81</v>
      </c>
      <c r="B83" s="45">
        <v>259</v>
      </c>
      <c r="C83" s="45">
        <v>259</v>
      </c>
      <c r="D83" s="48">
        <v>0</v>
      </c>
      <c r="E83" s="64">
        <v>34.951500000000003</v>
      </c>
      <c r="F83" s="47">
        <v>259</v>
      </c>
      <c r="G83" s="45">
        <v>259</v>
      </c>
      <c r="H83" s="48">
        <v>0</v>
      </c>
      <c r="I83" s="64">
        <v>14.772500000000001</v>
      </c>
      <c r="J83" s="47">
        <v>259</v>
      </c>
      <c r="K83" s="45">
        <v>259</v>
      </c>
      <c r="L83" s="48">
        <v>0</v>
      </c>
      <c r="M83" s="64">
        <v>21.459700000000002</v>
      </c>
      <c r="N83" s="47">
        <v>259</v>
      </c>
      <c r="O83" s="45">
        <v>259</v>
      </c>
      <c r="P83" s="48">
        <v>0</v>
      </c>
      <c r="Q83" s="64">
        <v>22.186299999999999</v>
      </c>
      <c r="R83" s="47">
        <v>270</v>
      </c>
      <c r="S83" s="48">
        <f t="shared" si="2"/>
        <v>4.2471042471042466</v>
      </c>
      <c r="T83" s="45">
        <v>270</v>
      </c>
      <c r="U83" s="48">
        <f t="shared" si="3"/>
        <v>4.2471042471042466</v>
      </c>
      <c r="V83" s="45">
        <v>7.36</v>
      </c>
      <c r="W83" s="45">
        <v>288</v>
      </c>
      <c r="X83" s="45">
        <v>391.79</v>
      </c>
      <c r="Y83" s="45">
        <v>13.7</v>
      </c>
      <c r="Z83" s="46">
        <v>0.04</v>
      </c>
    </row>
    <row r="84" spans="1:26" x14ac:dyDescent="0.2">
      <c r="A84" s="44">
        <v>82</v>
      </c>
      <c r="B84" s="45">
        <v>337</v>
      </c>
      <c r="C84" s="45">
        <v>337</v>
      </c>
      <c r="D84" s="48">
        <v>0</v>
      </c>
      <c r="E84" s="64">
        <v>1.5934999999999999</v>
      </c>
      <c r="F84" s="47">
        <v>337</v>
      </c>
      <c r="G84" s="45">
        <v>337</v>
      </c>
      <c r="H84" s="48">
        <v>0</v>
      </c>
      <c r="I84" s="64">
        <v>3.2033</v>
      </c>
      <c r="J84" s="47">
        <v>337</v>
      </c>
      <c r="K84" s="45">
        <v>337</v>
      </c>
      <c r="L84" s="48">
        <v>0</v>
      </c>
      <c r="M84" s="64">
        <v>7.1017999999999999</v>
      </c>
      <c r="N84" s="47">
        <v>337</v>
      </c>
      <c r="O84" s="45">
        <v>337</v>
      </c>
      <c r="P84" s="48">
        <v>0</v>
      </c>
      <c r="Q84" s="64">
        <v>5.1432000000000002</v>
      </c>
      <c r="R84" s="47">
        <v>347</v>
      </c>
      <c r="S84" s="48">
        <f t="shared" si="2"/>
        <v>2.9673590504451042</v>
      </c>
      <c r="T84" s="45">
        <v>347.7</v>
      </c>
      <c r="U84" s="48">
        <f t="shared" si="3"/>
        <v>3.1750741839762577</v>
      </c>
      <c r="V84" s="45">
        <v>8.44</v>
      </c>
      <c r="W84" s="45">
        <v>377</v>
      </c>
      <c r="X84" s="45">
        <v>508.46</v>
      </c>
      <c r="Y84" s="45">
        <v>23.3</v>
      </c>
      <c r="Z84" s="46">
        <v>7.0000000000000007E-2</v>
      </c>
    </row>
    <row r="85" spans="1:26" x14ac:dyDescent="0.2">
      <c r="A85" s="44">
        <v>83</v>
      </c>
      <c r="B85" s="45">
        <v>257</v>
      </c>
      <c r="C85" s="45">
        <v>257</v>
      </c>
      <c r="D85" s="48">
        <v>0</v>
      </c>
      <c r="E85" s="64">
        <v>43.01</v>
      </c>
      <c r="F85" s="47">
        <v>257</v>
      </c>
      <c r="G85" s="45">
        <v>257</v>
      </c>
      <c r="H85" s="48">
        <v>0</v>
      </c>
      <c r="I85" s="64">
        <v>6.0347</v>
      </c>
      <c r="J85" s="47">
        <v>257</v>
      </c>
      <c r="K85" s="45">
        <v>257</v>
      </c>
      <c r="L85" s="48">
        <v>0</v>
      </c>
      <c r="M85" s="64">
        <v>86.373599999999996</v>
      </c>
      <c r="N85" s="47">
        <v>257</v>
      </c>
      <c r="O85" s="45">
        <v>257</v>
      </c>
      <c r="P85" s="48">
        <v>0</v>
      </c>
      <c r="Q85" s="64">
        <v>57.520699999999998</v>
      </c>
      <c r="R85" s="47">
        <v>265</v>
      </c>
      <c r="S85" s="48">
        <f t="shared" si="2"/>
        <v>3.1128404669260701</v>
      </c>
      <c r="T85" s="45">
        <v>265</v>
      </c>
      <c r="U85" s="48">
        <f t="shared" si="3"/>
        <v>3.1128404669260701</v>
      </c>
      <c r="V85" s="45">
        <v>7.76</v>
      </c>
      <c r="W85" s="45">
        <v>279</v>
      </c>
      <c r="X85" s="45">
        <v>393.1</v>
      </c>
      <c r="Y85" s="45">
        <v>18.600000000000001</v>
      </c>
      <c r="Z85" s="46">
        <v>0.06</v>
      </c>
    </row>
    <row r="86" spans="1:26" x14ac:dyDescent="0.2">
      <c r="A86" s="44">
        <v>84</v>
      </c>
      <c r="B86" s="45">
        <v>263</v>
      </c>
      <c r="C86" s="45">
        <v>263</v>
      </c>
      <c r="D86" s="48">
        <v>0</v>
      </c>
      <c r="E86" s="64">
        <v>6.4359999999999999</v>
      </c>
      <c r="F86" s="47">
        <v>263</v>
      </c>
      <c r="G86" s="45">
        <v>263</v>
      </c>
      <c r="H86" s="48">
        <v>0</v>
      </c>
      <c r="I86" s="64">
        <v>2.1613000000000002</v>
      </c>
      <c r="J86" s="47">
        <v>263</v>
      </c>
      <c r="K86" s="45">
        <v>263</v>
      </c>
      <c r="L86" s="48">
        <v>0</v>
      </c>
      <c r="M86" s="64">
        <v>8.6518999999999995</v>
      </c>
      <c r="N86" s="47">
        <v>263</v>
      </c>
      <c r="O86" s="45">
        <v>263</v>
      </c>
      <c r="P86" s="48">
        <v>0</v>
      </c>
      <c r="Q86" s="64">
        <v>10.786</v>
      </c>
      <c r="R86" s="47">
        <v>272</v>
      </c>
      <c r="S86" s="48">
        <f t="shared" si="2"/>
        <v>3.4220532319391634</v>
      </c>
      <c r="T86" s="45">
        <v>272</v>
      </c>
      <c r="U86" s="48">
        <f t="shared" si="3"/>
        <v>3.4220532319391634</v>
      </c>
      <c r="V86" s="45">
        <v>7.03</v>
      </c>
      <c r="W86" s="45">
        <v>294</v>
      </c>
      <c r="X86" s="45">
        <v>383.66</v>
      </c>
      <c r="Y86" s="45">
        <v>25.2</v>
      </c>
      <c r="Z86" s="46">
        <v>0.05</v>
      </c>
    </row>
    <row r="87" spans="1:26" x14ac:dyDescent="0.2">
      <c r="A87" s="44">
        <v>85</v>
      </c>
      <c r="B87" s="45">
        <v>295</v>
      </c>
      <c r="C87" s="45">
        <v>295</v>
      </c>
      <c r="D87" s="48">
        <v>0</v>
      </c>
      <c r="E87" s="64">
        <v>44.385599999999997</v>
      </c>
      <c r="F87" s="47">
        <v>295</v>
      </c>
      <c r="G87" s="45">
        <v>295</v>
      </c>
      <c r="H87" s="48">
        <v>0</v>
      </c>
      <c r="I87" s="64">
        <v>1.8312999999999999</v>
      </c>
      <c r="J87" s="47">
        <v>295</v>
      </c>
      <c r="K87" s="45">
        <v>295</v>
      </c>
      <c r="L87" s="48">
        <v>0</v>
      </c>
      <c r="M87" s="64">
        <v>43.903799999999997</v>
      </c>
      <c r="N87" s="47">
        <v>295</v>
      </c>
      <c r="O87" s="45">
        <v>295</v>
      </c>
      <c r="P87" s="48">
        <v>0</v>
      </c>
      <c r="Q87" s="64">
        <v>51.834200000000003</v>
      </c>
      <c r="R87" s="47">
        <v>304</v>
      </c>
      <c r="S87" s="48">
        <f t="shared" si="2"/>
        <v>3.050847457627119</v>
      </c>
      <c r="T87" s="45">
        <v>304</v>
      </c>
      <c r="U87" s="48">
        <f t="shared" si="3"/>
        <v>3.050847457627119</v>
      </c>
      <c r="V87" s="45">
        <v>7.56</v>
      </c>
      <c r="W87" s="45">
        <v>333</v>
      </c>
      <c r="X87" s="45">
        <v>432.69</v>
      </c>
      <c r="Y87" s="45">
        <v>30.6</v>
      </c>
      <c r="Z87" s="46">
        <v>0.04</v>
      </c>
    </row>
    <row r="88" spans="1:26" x14ac:dyDescent="0.2">
      <c r="A88" s="44">
        <v>86</v>
      </c>
      <c r="B88" s="45">
        <v>330</v>
      </c>
      <c r="C88" s="45">
        <v>330</v>
      </c>
      <c r="D88" s="48">
        <v>0</v>
      </c>
      <c r="E88" s="64">
        <v>5.5007000000000001</v>
      </c>
      <c r="F88" s="47">
        <v>330</v>
      </c>
      <c r="G88" s="45">
        <v>330</v>
      </c>
      <c r="H88" s="48">
        <v>0</v>
      </c>
      <c r="I88" s="64">
        <v>3.1991000000000001</v>
      </c>
      <c r="J88" s="47">
        <v>330</v>
      </c>
      <c r="K88" s="45">
        <v>330</v>
      </c>
      <c r="L88" s="48">
        <v>0</v>
      </c>
      <c r="M88" s="64">
        <v>10.710699999999999</v>
      </c>
      <c r="N88" s="47">
        <v>330</v>
      </c>
      <c r="O88" s="45">
        <v>330</v>
      </c>
      <c r="P88" s="48">
        <v>0</v>
      </c>
      <c r="Q88" s="64">
        <v>8.2690000000000001</v>
      </c>
      <c r="R88" s="47">
        <v>336</v>
      </c>
      <c r="S88" s="48">
        <f t="shared" si="2"/>
        <v>1.8181818181818181</v>
      </c>
      <c r="T88" s="45">
        <v>336</v>
      </c>
      <c r="U88" s="48">
        <f t="shared" si="3"/>
        <v>1.8181818181818181</v>
      </c>
      <c r="V88" s="45">
        <v>7.84</v>
      </c>
      <c r="W88" s="45">
        <v>362</v>
      </c>
      <c r="X88" s="45">
        <v>474.58</v>
      </c>
      <c r="Y88" s="45">
        <v>19.100000000000001</v>
      </c>
      <c r="Z88" s="46">
        <v>0.05</v>
      </c>
    </row>
    <row r="89" spans="1:26" x14ac:dyDescent="0.2">
      <c r="A89" s="44">
        <v>87</v>
      </c>
      <c r="B89" s="45">
        <v>257</v>
      </c>
      <c r="C89" s="45">
        <v>257</v>
      </c>
      <c r="D89" s="48">
        <v>0</v>
      </c>
      <c r="E89" s="64">
        <v>36.102800000000002</v>
      </c>
      <c r="F89" s="47">
        <v>257</v>
      </c>
      <c r="G89" s="45">
        <v>257</v>
      </c>
      <c r="H89" s="48">
        <v>0</v>
      </c>
      <c r="I89" s="64">
        <v>8.8506</v>
      </c>
      <c r="J89" s="47">
        <v>257</v>
      </c>
      <c r="K89" s="45">
        <v>257</v>
      </c>
      <c r="L89" s="48">
        <v>0</v>
      </c>
      <c r="M89" s="64">
        <v>90.865899999999996</v>
      </c>
      <c r="N89" s="47">
        <v>257</v>
      </c>
      <c r="O89" s="45">
        <v>257</v>
      </c>
      <c r="P89" s="48">
        <v>0</v>
      </c>
      <c r="Q89" s="64">
        <v>37.646700000000003</v>
      </c>
      <c r="R89" s="47">
        <v>267</v>
      </c>
      <c r="S89" s="48">
        <f t="shared" si="2"/>
        <v>3.8910505836575875</v>
      </c>
      <c r="T89" s="45">
        <v>267</v>
      </c>
      <c r="U89" s="48">
        <f t="shared" si="3"/>
        <v>3.8910505836575875</v>
      </c>
      <c r="V89" s="45">
        <v>7.25</v>
      </c>
      <c r="W89" s="45">
        <v>288</v>
      </c>
      <c r="X89" s="45">
        <v>382.91</v>
      </c>
      <c r="Y89" s="45">
        <v>15.7</v>
      </c>
      <c r="Z89" s="46">
        <v>0.05</v>
      </c>
    </row>
    <row r="90" spans="1:26" x14ac:dyDescent="0.2">
      <c r="A90" s="44">
        <v>88</v>
      </c>
      <c r="B90" s="45">
        <v>294</v>
      </c>
      <c r="C90" s="45">
        <v>294</v>
      </c>
      <c r="D90" s="48">
        <v>0</v>
      </c>
      <c r="E90" s="64">
        <v>7.7686999999999999</v>
      </c>
      <c r="F90" s="47">
        <v>294</v>
      </c>
      <c r="G90" s="45">
        <v>294</v>
      </c>
      <c r="H90" s="48">
        <v>0</v>
      </c>
      <c r="I90" s="64">
        <v>2.6749000000000001</v>
      </c>
      <c r="J90" s="47">
        <v>294</v>
      </c>
      <c r="K90" s="45">
        <v>294</v>
      </c>
      <c r="L90" s="48">
        <v>0</v>
      </c>
      <c r="M90" s="64">
        <v>25.6221</v>
      </c>
      <c r="N90" s="47">
        <v>294</v>
      </c>
      <c r="O90" s="45">
        <v>294</v>
      </c>
      <c r="P90" s="48">
        <v>0</v>
      </c>
      <c r="Q90" s="64">
        <v>8.8714999999999993</v>
      </c>
      <c r="R90" s="47">
        <v>305</v>
      </c>
      <c r="S90" s="48">
        <f t="shared" si="2"/>
        <v>3.7414965986394559</v>
      </c>
      <c r="T90" s="45">
        <v>305</v>
      </c>
      <c r="U90" s="48">
        <f t="shared" si="3"/>
        <v>3.7414965986394559</v>
      </c>
      <c r="V90" s="45">
        <v>7.42</v>
      </c>
      <c r="W90" s="45">
        <v>332</v>
      </c>
      <c r="X90" s="45">
        <v>431.2</v>
      </c>
      <c r="Y90" s="45">
        <v>22.3</v>
      </c>
      <c r="Z90" s="46">
        <v>0.05</v>
      </c>
    </row>
    <row r="91" spans="1:26" x14ac:dyDescent="0.2">
      <c r="A91" s="44">
        <v>89</v>
      </c>
      <c r="B91" s="45">
        <v>285</v>
      </c>
      <c r="C91" s="45">
        <v>285</v>
      </c>
      <c r="D91" s="48">
        <v>0</v>
      </c>
      <c r="E91" s="64">
        <v>4.7393000000000001</v>
      </c>
      <c r="F91" s="47">
        <v>285</v>
      </c>
      <c r="G91" s="45">
        <v>285</v>
      </c>
      <c r="H91" s="48">
        <v>0</v>
      </c>
      <c r="I91" s="64">
        <v>1.3677999999999999</v>
      </c>
      <c r="J91" s="47">
        <v>285</v>
      </c>
      <c r="K91" s="45">
        <v>285</v>
      </c>
      <c r="L91" s="48">
        <v>0</v>
      </c>
      <c r="M91" s="64">
        <v>21.933399999999999</v>
      </c>
      <c r="N91" s="47">
        <v>285</v>
      </c>
      <c r="O91" s="45">
        <v>285</v>
      </c>
      <c r="P91" s="48">
        <v>0</v>
      </c>
      <c r="Q91" s="64">
        <v>6.4626999999999999</v>
      </c>
      <c r="R91" s="47">
        <v>289</v>
      </c>
      <c r="S91" s="48">
        <f t="shared" si="2"/>
        <v>1.4035087719298245</v>
      </c>
      <c r="T91" s="45">
        <v>289</v>
      </c>
      <c r="U91" s="48">
        <f t="shared" si="3"/>
        <v>1.4035087719298245</v>
      </c>
      <c r="V91" s="45">
        <v>7.81</v>
      </c>
      <c r="W91" s="45">
        <v>305</v>
      </c>
      <c r="X91" s="45">
        <v>411.82</v>
      </c>
      <c r="Y91" s="45">
        <v>21.7</v>
      </c>
      <c r="Z91" s="46">
        <v>0.05</v>
      </c>
    </row>
    <row r="92" spans="1:26" x14ac:dyDescent="0.2">
      <c r="A92" s="44">
        <v>90</v>
      </c>
      <c r="B92" s="45">
        <v>311</v>
      </c>
      <c r="C92" s="45">
        <v>311</v>
      </c>
      <c r="D92" s="48">
        <v>0</v>
      </c>
      <c r="E92" s="64">
        <v>1.4968999999999999</v>
      </c>
      <c r="F92" s="47">
        <v>311</v>
      </c>
      <c r="G92" s="45">
        <v>311</v>
      </c>
      <c r="H92" s="48">
        <v>0</v>
      </c>
      <c r="I92" s="64">
        <v>1.5116000000000001</v>
      </c>
      <c r="J92" s="47">
        <v>311</v>
      </c>
      <c r="K92" s="45">
        <v>311</v>
      </c>
      <c r="L92" s="48">
        <v>0</v>
      </c>
      <c r="M92" s="64">
        <v>5.6772</v>
      </c>
      <c r="N92" s="47">
        <v>311</v>
      </c>
      <c r="O92" s="45">
        <v>311</v>
      </c>
      <c r="P92" s="48">
        <v>0</v>
      </c>
      <c r="Q92" s="64">
        <v>1.5245</v>
      </c>
      <c r="R92" s="47">
        <v>311</v>
      </c>
      <c r="S92" s="48">
        <f t="shared" si="2"/>
        <v>0</v>
      </c>
      <c r="T92" s="45">
        <v>311.2</v>
      </c>
      <c r="U92" s="48">
        <f t="shared" si="3"/>
        <v>6.4308681672022069E-2</v>
      </c>
      <c r="V92" s="45">
        <v>8.3699999999999992</v>
      </c>
      <c r="W92" s="45">
        <v>345</v>
      </c>
      <c r="X92" s="45">
        <v>448.79</v>
      </c>
      <c r="Y92" s="45">
        <v>28</v>
      </c>
      <c r="Z92" s="46">
        <v>0.05</v>
      </c>
    </row>
    <row r="93" spans="1:26" x14ac:dyDescent="0.2">
      <c r="A93" s="44">
        <v>91</v>
      </c>
      <c r="B93" s="45">
        <v>273</v>
      </c>
      <c r="C93" s="45">
        <v>273</v>
      </c>
      <c r="D93" s="48">
        <v>0</v>
      </c>
      <c r="E93" s="64">
        <v>10.149800000000001</v>
      </c>
      <c r="F93" s="47">
        <v>273</v>
      </c>
      <c r="G93" s="45">
        <v>273</v>
      </c>
      <c r="H93" s="48">
        <v>0</v>
      </c>
      <c r="I93" s="64">
        <v>2.4573</v>
      </c>
      <c r="J93" s="47">
        <v>273</v>
      </c>
      <c r="K93" s="45">
        <v>273</v>
      </c>
      <c r="L93" s="48">
        <v>0</v>
      </c>
      <c r="M93" s="64">
        <v>23.8035</v>
      </c>
      <c r="N93" s="47">
        <v>273</v>
      </c>
      <c r="O93" s="45">
        <v>273</v>
      </c>
      <c r="P93" s="48">
        <v>0</v>
      </c>
      <c r="Q93" s="64">
        <v>7.0174000000000003</v>
      </c>
      <c r="R93" s="47">
        <v>280</v>
      </c>
      <c r="S93" s="48">
        <f t="shared" si="2"/>
        <v>2.5641025641025639</v>
      </c>
      <c r="T93" s="45">
        <v>280</v>
      </c>
      <c r="U93" s="48">
        <f t="shared" si="3"/>
        <v>2.5641025641025639</v>
      </c>
      <c r="V93" s="45">
        <v>7.7</v>
      </c>
      <c r="W93" s="45">
        <v>301</v>
      </c>
      <c r="X93" s="45">
        <v>404.84</v>
      </c>
      <c r="Y93" s="45">
        <v>19.3</v>
      </c>
      <c r="Z93" s="46">
        <v>7.0000000000000007E-2</v>
      </c>
    </row>
    <row r="94" spans="1:26" x14ac:dyDescent="0.2">
      <c r="A94" s="44">
        <v>92</v>
      </c>
      <c r="B94" s="45">
        <v>290</v>
      </c>
      <c r="C94" s="45">
        <v>290</v>
      </c>
      <c r="D94" s="48">
        <v>0</v>
      </c>
      <c r="E94" s="64">
        <v>7.7672999999999996</v>
      </c>
      <c r="F94" s="47">
        <v>290</v>
      </c>
      <c r="G94" s="45">
        <v>290</v>
      </c>
      <c r="H94" s="48">
        <v>0</v>
      </c>
      <c r="I94" s="64">
        <v>2.2010000000000001</v>
      </c>
      <c r="J94" s="47">
        <v>290</v>
      </c>
      <c r="K94" s="45">
        <v>290</v>
      </c>
      <c r="L94" s="48">
        <v>0</v>
      </c>
      <c r="M94" s="64">
        <v>13.374000000000001</v>
      </c>
      <c r="N94" s="47">
        <v>290</v>
      </c>
      <c r="O94" s="45">
        <v>290</v>
      </c>
      <c r="P94" s="48">
        <v>0</v>
      </c>
      <c r="Q94" s="64">
        <v>2.2746</v>
      </c>
      <c r="R94" s="47">
        <v>298</v>
      </c>
      <c r="S94" s="48">
        <f t="shared" si="2"/>
        <v>2.7586206896551726</v>
      </c>
      <c r="T94" s="45">
        <v>298</v>
      </c>
      <c r="U94" s="48">
        <f t="shared" si="3"/>
        <v>2.7586206896551726</v>
      </c>
      <c r="V94" s="45">
        <v>7.39</v>
      </c>
      <c r="W94" s="45">
        <v>316</v>
      </c>
      <c r="X94" s="45">
        <v>439.81</v>
      </c>
      <c r="Y94" s="45">
        <v>15.3</v>
      </c>
      <c r="Z94" s="46">
        <v>0.04</v>
      </c>
    </row>
    <row r="95" spans="1:26" x14ac:dyDescent="0.2">
      <c r="A95" s="44">
        <v>93</v>
      </c>
      <c r="B95" s="45">
        <v>295</v>
      </c>
      <c r="C95" s="45">
        <v>295</v>
      </c>
      <c r="D95" s="48">
        <v>0</v>
      </c>
      <c r="E95" s="64">
        <v>2.8311999999999999</v>
      </c>
      <c r="F95" s="47">
        <v>295</v>
      </c>
      <c r="G95" s="45">
        <v>295</v>
      </c>
      <c r="H95" s="48">
        <v>0</v>
      </c>
      <c r="I95" s="64">
        <v>3.5415999999999999</v>
      </c>
      <c r="J95" s="47">
        <v>295</v>
      </c>
      <c r="K95" s="45">
        <v>295</v>
      </c>
      <c r="L95" s="48">
        <v>0</v>
      </c>
      <c r="M95" s="64">
        <v>12.5692</v>
      </c>
      <c r="N95" s="47">
        <v>295</v>
      </c>
      <c r="O95" s="45">
        <v>295</v>
      </c>
      <c r="P95" s="48">
        <v>0</v>
      </c>
      <c r="Q95" s="64">
        <v>6.9340000000000002</v>
      </c>
      <c r="R95" s="47">
        <v>304</v>
      </c>
      <c r="S95" s="48">
        <f t="shared" si="2"/>
        <v>3.050847457627119</v>
      </c>
      <c r="T95" s="45">
        <v>304.2</v>
      </c>
      <c r="U95" s="48">
        <f t="shared" si="3"/>
        <v>3.1186440677966063</v>
      </c>
      <c r="V95" s="45">
        <v>8.3699999999999992</v>
      </c>
      <c r="W95" s="45">
        <v>332</v>
      </c>
      <c r="X95" s="45">
        <v>443.77</v>
      </c>
      <c r="Y95" s="45">
        <v>19.3</v>
      </c>
      <c r="Z95" s="46">
        <v>0.05</v>
      </c>
    </row>
    <row r="96" spans="1:26" x14ac:dyDescent="0.2">
      <c r="A96" s="44">
        <v>94</v>
      </c>
      <c r="B96" s="45">
        <v>303</v>
      </c>
      <c r="C96" s="45">
        <v>303</v>
      </c>
      <c r="D96" s="48">
        <v>0</v>
      </c>
      <c r="E96" s="64">
        <v>27.6187</v>
      </c>
      <c r="F96" s="47">
        <v>303</v>
      </c>
      <c r="G96" s="45">
        <v>303</v>
      </c>
      <c r="H96" s="48">
        <v>0</v>
      </c>
      <c r="I96" s="64">
        <v>5.0357000000000003</v>
      </c>
      <c r="J96" s="47">
        <v>303</v>
      </c>
      <c r="K96" s="45">
        <v>303</v>
      </c>
      <c r="L96" s="48">
        <v>0</v>
      </c>
      <c r="M96" s="64">
        <v>48.148600000000002</v>
      </c>
      <c r="N96" s="47">
        <v>303</v>
      </c>
      <c r="O96" s="45">
        <v>303</v>
      </c>
      <c r="P96" s="48">
        <v>0</v>
      </c>
      <c r="Q96" s="64">
        <v>28.849699999999999</v>
      </c>
      <c r="R96" s="47">
        <v>308</v>
      </c>
      <c r="S96" s="48">
        <f t="shared" si="2"/>
        <v>1.6501650165016499</v>
      </c>
      <c r="T96" s="45">
        <v>308.2</v>
      </c>
      <c r="U96" s="48">
        <f t="shared" si="3"/>
        <v>1.7161716171617123</v>
      </c>
      <c r="V96" s="45">
        <v>8.0299999999999994</v>
      </c>
      <c r="W96" s="45">
        <v>335</v>
      </c>
      <c r="X96" s="45">
        <v>443.26</v>
      </c>
      <c r="Y96" s="45">
        <v>18.600000000000001</v>
      </c>
      <c r="Z96" s="46">
        <v>0.05</v>
      </c>
    </row>
    <row r="97" spans="1:26" x14ac:dyDescent="0.2">
      <c r="A97" s="44">
        <v>95</v>
      </c>
      <c r="B97" s="45">
        <v>256</v>
      </c>
      <c r="C97" s="45">
        <v>256</v>
      </c>
      <c r="D97" s="48">
        <v>0</v>
      </c>
      <c r="E97" s="64">
        <v>10.9129</v>
      </c>
      <c r="F97" s="47">
        <v>256</v>
      </c>
      <c r="G97" s="45">
        <v>256</v>
      </c>
      <c r="H97" s="48">
        <v>0</v>
      </c>
      <c r="I97" s="64">
        <v>2.1926999999999999</v>
      </c>
      <c r="J97" s="47">
        <v>256</v>
      </c>
      <c r="K97" s="45">
        <v>256</v>
      </c>
      <c r="L97" s="48">
        <v>0</v>
      </c>
      <c r="M97" s="64">
        <v>15.326599999999999</v>
      </c>
      <c r="N97" s="47">
        <v>256</v>
      </c>
      <c r="O97" s="45">
        <v>256</v>
      </c>
      <c r="P97" s="48">
        <v>0</v>
      </c>
      <c r="Q97" s="64">
        <v>3.0598000000000001</v>
      </c>
      <c r="R97" s="47">
        <v>263</v>
      </c>
      <c r="S97" s="48">
        <f t="shared" si="2"/>
        <v>2.734375</v>
      </c>
      <c r="T97" s="45">
        <v>263</v>
      </c>
      <c r="U97" s="48">
        <f t="shared" si="3"/>
        <v>2.734375</v>
      </c>
      <c r="V97" s="45">
        <v>7.33</v>
      </c>
      <c r="W97" s="45">
        <v>283</v>
      </c>
      <c r="X97" s="45">
        <v>374.84</v>
      </c>
      <c r="Y97" s="45">
        <v>55.3</v>
      </c>
      <c r="Z97" s="46">
        <v>0.05</v>
      </c>
    </row>
    <row r="98" spans="1:26" x14ac:dyDescent="0.2">
      <c r="A98" s="44">
        <v>96</v>
      </c>
      <c r="B98" s="45">
        <v>263</v>
      </c>
      <c r="C98" s="45">
        <v>263</v>
      </c>
      <c r="D98" s="48">
        <v>0</v>
      </c>
      <c r="E98" s="64">
        <v>6.1113</v>
      </c>
      <c r="F98" s="47">
        <v>263</v>
      </c>
      <c r="G98" s="45">
        <v>263</v>
      </c>
      <c r="H98" s="48">
        <v>0</v>
      </c>
      <c r="I98" s="64">
        <v>2.2320000000000002</v>
      </c>
      <c r="J98" s="47">
        <v>263</v>
      </c>
      <c r="K98" s="45">
        <v>263</v>
      </c>
      <c r="L98" s="48">
        <v>0</v>
      </c>
      <c r="M98" s="64">
        <v>24.069500000000001</v>
      </c>
      <c r="N98" s="47">
        <v>263</v>
      </c>
      <c r="O98" s="45">
        <v>263</v>
      </c>
      <c r="P98" s="48">
        <v>0</v>
      </c>
      <c r="Q98" s="64">
        <v>11.019299999999999</v>
      </c>
      <c r="R98" s="47">
        <v>267</v>
      </c>
      <c r="S98" s="48">
        <f t="shared" si="2"/>
        <v>1.520912547528517</v>
      </c>
      <c r="T98" s="45">
        <v>267.7</v>
      </c>
      <c r="U98" s="48">
        <f t="shared" si="3"/>
        <v>1.7870722433460033</v>
      </c>
      <c r="V98" s="45">
        <v>8.08</v>
      </c>
      <c r="W98" s="45">
        <v>285</v>
      </c>
      <c r="X98" s="45">
        <v>393.59</v>
      </c>
      <c r="Y98" s="45">
        <v>33</v>
      </c>
      <c r="Z98" s="46">
        <v>0.05</v>
      </c>
    </row>
    <row r="99" spans="1:26" x14ac:dyDescent="0.2">
      <c r="A99" s="44">
        <v>97</v>
      </c>
      <c r="B99" s="45">
        <v>249</v>
      </c>
      <c r="C99" s="45">
        <v>249</v>
      </c>
      <c r="D99" s="48">
        <v>0</v>
      </c>
      <c r="E99" s="64">
        <v>13.11</v>
      </c>
      <c r="F99" s="47">
        <v>249</v>
      </c>
      <c r="G99" s="45">
        <v>249</v>
      </c>
      <c r="H99" s="48">
        <v>0</v>
      </c>
      <c r="I99" s="64">
        <v>8.4087999999999994</v>
      </c>
      <c r="J99" s="47">
        <v>249</v>
      </c>
      <c r="K99" s="45">
        <v>249</v>
      </c>
      <c r="L99" s="48">
        <v>0</v>
      </c>
      <c r="M99" s="64">
        <v>27.3827</v>
      </c>
      <c r="N99" s="47">
        <v>249</v>
      </c>
      <c r="O99" s="45">
        <v>249</v>
      </c>
      <c r="P99" s="48">
        <v>0</v>
      </c>
      <c r="Q99" s="64">
        <v>10.999700000000001</v>
      </c>
      <c r="R99" s="47">
        <v>264</v>
      </c>
      <c r="S99" s="48">
        <f t="shared" si="2"/>
        <v>6.024096385542169</v>
      </c>
      <c r="T99" s="45">
        <v>264</v>
      </c>
      <c r="U99" s="48">
        <f t="shared" si="3"/>
        <v>6.024096385542169</v>
      </c>
      <c r="V99" s="45">
        <v>7.12</v>
      </c>
      <c r="W99" s="45">
        <v>276</v>
      </c>
      <c r="X99" s="45">
        <v>374.54</v>
      </c>
      <c r="Y99" s="45">
        <v>16.3</v>
      </c>
      <c r="Z99" s="46">
        <v>0.05</v>
      </c>
    </row>
    <row r="100" spans="1:26" x14ac:dyDescent="0.2">
      <c r="A100" s="44">
        <v>98</v>
      </c>
      <c r="B100" s="45">
        <v>289</v>
      </c>
      <c r="C100" s="45">
        <v>289</v>
      </c>
      <c r="D100" s="48">
        <v>0</v>
      </c>
      <c r="E100" s="64">
        <v>9.6972000000000005</v>
      </c>
      <c r="F100" s="47">
        <v>289</v>
      </c>
      <c r="G100" s="45">
        <v>289</v>
      </c>
      <c r="H100" s="48">
        <v>0</v>
      </c>
      <c r="I100" s="64">
        <v>1.885</v>
      </c>
      <c r="J100" s="47">
        <v>289</v>
      </c>
      <c r="K100" s="45">
        <v>289</v>
      </c>
      <c r="L100" s="48">
        <v>0</v>
      </c>
      <c r="M100" s="64">
        <v>13.771599999999999</v>
      </c>
      <c r="N100" s="47">
        <v>289</v>
      </c>
      <c r="O100" s="45">
        <v>289</v>
      </c>
      <c r="P100" s="48">
        <v>0</v>
      </c>
      <c r="Q100" s="64">
        <v>10.009</v>
      </c>
      <c r="R100" s="47">
        <v>296</v>
      </c>
      <c r="S100" s="48">
        <f t="shared" si="2"/>
        <v>2.422145328719723</v>
      </c>
      <c r="T100" s="45">
        <v>296</v>
      </c>
      <c r="U100" s="48">
        <f t="shared" si="3"/>
        <v>2.422145328719723</v>
      </c>
      <c r="V100" s="45">
        <v>6.8</v>
      </c>
      <c r="W100" s="45">
        <v>317</v>
      </c>
      <c r="X100" s="45">
        <v>431.76</v>
      </c>
      <c r="Y100" s="45">
        <v>18.7</v>
      </c>
      <c r="Z100" s="46">
        <v>0.04</v>
      </c>
    </row>
    <row r="101" spans="1:26" x14ac:dyDescent="0.2">
      <c r="A101" s="44">
        <v>99</v>
      </c>
      <c r="B101" s="45">
        <v>265</v>
      </c>
      <c r="C101" s="45">
        <v>265</v>
      </c>
      <c r="D101" s="48">
        <v>0</v>
      </c>
      <c r="E101" s="64">
        <v>4.7516999999999996</v>
      </c>
      <c r="F101" s="47">
        <v>265</v>
      </c>
      <c r="G101" s="45">
        <v>265</v>
      </c>
      <c r="H101" s="48">
        <v>0</v>
      </c>
      <c r="I101" s="64">
        <v>3.11</v>
      </c>
      <c r="J101" s="47">
        <v>265</v>
      </c>
      <c r="K101" s="45">
        <v>265</v>
      </c>
      <c r="L101" s="48">
        <v>0</v>
      </c>
      <c r="M101" s="64">
        <v>11.553800000000001</v>
      </c>
      <c r="N101" s="47">
        <v>265</v>
      </c>
      <c r="O101" s="45">
        <v>265</v>
      </c>
      <c r="P101" s="48">
        <v>0</v>
      </c>
      <c r="Q101" s="64">
        <v>2.0087999999999999</v>
      </c>
      <c r="R101" s="47">
        <v>273</v>
      </c>
      <c r="S101" s="48">
        <f t="shared" si="2"/>
        <v>3.0188679245283021</v>
      </c>
      <c r="T101" s="45">
        <v>273</v>
      </c>
      <c r="U101" s="48">
        <f t="shared" si="3"/>
        <v>3.0188679245283021</v>
      </c>
      <c r="V101" s="45">
        <v>6.05</v>
      </c>
      <c r="W101" s="45">
        <v>297</v>
      </c>
      <c r="X101" s="45">
        <v>406.64</v>
      </c>
      <c r="Y101" s="45">
        <v>28.7</v>
      </c>
      <c r="Z101" s="46">
        <v>0.06</v>
      </c>
    </row>
    <row r="102" spans="1:26" ht="17" thickBot="1" x14ac:dyDescent="0.25">
      <c r="A102" s="49">
        <v>100</v>
      </c>
      <c r="B102" s="50">
        <v>248</v>
      </c>
      <c r="C102" s="50">
        <v>248</v>
      </c>
      <c r="D102" s="69">
        <v>0</v>
      </c>
      <c r="E102" s="70">
        <v>8.5916999999999994</v>
      </c>
      <c r="F102" s="52">
        <v>248</v>
      </c>
      <c r="G102" s="50">
        <v>248</v>
      </c>
      <c r="H102" s="69">
        <v>0</v>
      </c>
      <c r="I102" s="70">
        <v>2.1768999999999998</v>
      </c>
      <c r="J102" s="52">
        <v>248</v>
      </c>
      <c r="K102" s="50">
        <v>248</v>
      </c>
      <c r="L102" s="69">
        <v>0</v>
      </c>
      <c r="M102" s="70">
        <v>15.682399999999999</v>
      </c>
      <c r="N102" s="52">
        <v>248</v>
      </c>
      <c r="O102" s="50">
        <v>248</v>
      </c>
      <c r="P102" s="69">
        <v>0</v>
      </c>
      <c r="Q102" s="70">
        <v>12.726900000000001</v>
      </c>
      <c r="R102" s="52">
        <v>262</v>
      </c>
      <c r="S102" s="69">
        <f t="shared" si="2"/>
        <v>5.6451612903225801</v>
      </c>
      <c r="T102" s="50">
        <v>262</v>
      </c>
      <c r="U102" s="69">
        <f t="shared" si="3"/>
        <v>5.6451612903225801</v>
      </c>
      <c r="V102" s="50">
        <v>4.79</v>
      </c>
      <c r="W102" s="50">
        <v>278</v>
      </c>
      <c r="X102" s="50">
        <v>374.51</v>
      </c>
      <c r="Y102" s="50">
        <v>12.3</v>
      </c>
      <c r="Z102" s="51">
        <v>0.03</v>
      </c>
    </row>
    <row r="103" spans="1:26" ht="17" thickBot="1" x14ac:dyDescent="0.25">
      <c r="A103" s="53" t="s">
        <v>16</v>
      </c>
      <c r="B103" s="56">
        <f>AVERAGE(B3:B102)</f>
        <v>279.23</v>
      </c>
      <c r="C103" s="57">
        <f t="shared" ref="C103:Q103" si="4">AVERAGE(C3:C102)</f>
        <v>279.20999999999998</v>
      </c>
      <c r="D103" s="57">
        <f t="shared" si="4"/>
        <v>7.9369999999999996E-3</v>
      </c>
      <c r="E103" s="58">
        <f t="shared" si="4"/>
        <v>66.311514999999986</v>
      </c>
      <c r="F103" s="56">
        <f t="shared" si="4"/>
        <v>279.23</v>
      </c>
      <c r="G103" s="57">
        <f t="shared" si="4"/>
        <v>279.23</v>
      </c>
      <c r="H103" s="57">
        <f t="shared" si="4"/>
        <v>0</v>
      </c>
      <c r="I103" s="58">
        <f t="shared" si="4"/>
        <v>4.2503699999999984</v>
      </c>
      <c r="J103" s="56">
        <f t="shared" si="4"/>
        <v>279.22999799999997</v>
      </c>
      <c r="K103" s="57">
        <f t="shared" si="4"/>
        <v>279.19601899999998</v>
      </c>
      <c r="L103" s="57">
        <f t="shared" si="4"/>
        <v>1.3559000000000002E-2</v>
      </c>
      <c r="M103" s="58">
        <f t="shared" si="4"/>
        <v>94.044392999999999</v>
      </c>
      <c r="N103" s="57">
        <f t="shared" si="4"/>
        <v>279.23</v>
      </c>
      <c r="O103" s="57">
        <f t="shared" si="4"/>
        <v>279.202924</v>
      </c>
      <c r="P103" s="57">
        <f t="shared" si="4"/>
        <v>1.0775E-2</v>
      </c>
      <c r="Q103" s="58">
        <f t="shared" si="4"/>
        <v>57.644149999999996</v>
      </c>
      <c r="R103" s="56">
        <f>AVERAGE(R3:R102)</f>
        <v>285.41000000000003</v>
      </c>
      <c r="S103" s="57">
        <f t="shared" ref="S103:Z103" si="5">AVERAGE(S3:S102)</f>
        <v>2.2158569476021137</v>
      </c>
      <c r="T103" s="57">
        <f t="shared" si="5"/>
        <v>285.68599999999998</v>
      </c>
      <c r="U103" s="57">
        <f>AVERAGE(U3:U102)</f>
        <v>2.3116169802754363</v>
      </c>
      <c r="V103" s="57">
        <f t="shared" si="5"/>
        <v>7.6976999999999975</v>
      </c>
      <c r="W103" s="57">
        <f t="shared" si="5"/>
        <v>308.76</v>
      </c>
      <c r="X103" s="57">
        <f t="shared" si="5"/>
        <v>412.03539999999992</v>
      </c>
      <c r="Y103" s="57">
        <f t="shared" si="5"/>
        <v>23.981999999999992</v>
      </c>
      <c r="Z103" s="58">
        <f t="shared" si="5"/>
        <v>5.2399999999999981E-2</v>
      </c>
    </row>
    <row r="104" spans="1:26" x14ac:dyDescent="0.2">
      <c r="S104" s="71"/>
    </row>
    <row r="105" spans="1:26" x14ac:dyDescent="0.2">
      <c r="S105" s="72"/>
    </row>
    <row r="106" spans="1:26" x14ac:dyDescent="0.2">
      <c r="S106" s="72"/>
    </row>
  </sheetData>
  <mergeCells count="5">
    <mergeCell ref="F1:I1"/>
    <mergeCell ref="J1:M1"/>
    <mergeCell ref="N1:Q1"/>
    <mergeCell ref="B1:E1"/>
    <mergeCell ref="R1:Z1"/>
  </mergeCells>
  <conditionalFormatting sqref="S3:S102">
    <cfRule type="cellIs" dxfId="6" priority="1" operator="greaterThan">
      <formula>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FED4-44C8-5E48-B90F-1E64E46CA468}">
  <sheetPr>
    <tabColor theme="9"/>
  </sheetPr>
  <dimension ref="A1:Q104"/>
  <sheetViews>
    <sheetView zoomScale="125" workbookViewId="0">
      <pane ySplit="2" topLeftCell="A38" activePane="bottomLeft" state="frozen"/>
      <selection pane="bottomLeft" activeCell="J60" sqref="J60"/>
    </sheetView>
  </sheetViews>
  <sheetFormatPr baseColWidth="10" defaultRowHeight="16" x14ac:dyDescent="0.2"/>
  <cols>
    <col min="7" max="8" width="8.5" bestFit="1" customWidth="1"/>
    <col min="9" max="9" width="9.5" bestFit="1" customWidth="1"/>
    <col min="10" max="10" width="7.83203125" bestFit="1" customWidth="1"/>
    <col min="11" max="11" width="9.5" bestFit="1" customWidth="1"/>
    <col min="12" max="12" width="8.83203125" bestFit="1" customWidth="1"/>
    <col min="13" max="13" width="10.5" bestFit="1" customWidth="1"/>
    <col min="14" max="14" width="11.5" bestFit="1" customWidth="1"/>
    <col min="15" max="15" width="8.83203125" bestFit="1" customWidth="1"/>
  </cols>
  <sheetData>
    <row r="1" spans="1:17" ht="17" thickBot="1" x14ac:dyDescent="0.25">
      <c r="A1" s="39"/>
      <c r="B1" s="111" t="s">
        <v>3</v>
      </c>
      <c r="C1" s="112"/>
      <c r="D1" s="112"/>
      <c r="E1" s="112"/>
      <c r="F1" s="113"/>
      <c r="G1" s="111" t="s">
        <v>29</v>
      </c>
      <c r="H1" s="112"/>
      <c r="I1" s="112"/>
      <c r="J1" s="112"/>
      <c r="K1" s="112"/>
      <c r="L1" s="112"/>
      <c r="M1" s="112"/>
      <c r="N1" s="112"/>
      <c r="O1" s="113"/>
      <c r="P1" s="59"/>
      <c r="Q1" s="59"/>
    </row>
    <row r="2" spans="1:17" ht="17" thickBot="1" x14ac:dyDescent="0.25">
      <c r="A2" s="40" t="s">
        <v>27</v>
      </c>
      <c r="B2" s="41" t="s">
        <v>28</v>
      </c>
      <c r="C2" s="41" t="s">
        <v>24</v>
      </c>
      <c r="D2" s="41" t="s">
        <v>25</v>
      </c>
      <c r="E2" s="41" t="s">
        <v>26</v>
      </c>
      <c r="F2" s="42" t="s">
        <v>23</v>
      </c>
      <c r="G2" s="43" t="s">
        <v>37</v>
      </c>
      <c r="H2" s="41" t="s">
        <v>48</v>
      </c>
      <c r="I2" s="41" t="s">
        <v>39</v>
      </c>
      <c r="J2" s="41" t="s">
        <v>46</v>
      </c>
      <c r="K2" s="41" t="s">
        <v>40</v>
      </c>
      <c r="L2" s="41" t="s">
        <v>41</v>
      </c>
      <c r="M2" s="41" t="s">
        <v>49</v>
      </c>
      <c r="N2" s="41" t="s">
        <v>50</v>
      </c>
      <c r="O2" s="42" t="s">
        <v>43</v>
      </c>
      <c r="P2" s="59"/>
      <c r="Q2" s="59"/>
    </row>
    <row r="3" spans="1:17" x14ac:dyDescent="0.2">
      <c r="A3" s="44">
        <v>1</v>
      </c>
      <c r="B3" s="45">
        <f t="shared" ref="B3:B34" si="0">MIN(C3,G3)</f>
        <v>3138</v>
      </c>
      <c r="C3" s="45">
        <v>3138</v>
      </c>
      <c r="D3" s="45">
        <v>2448</v>
      </c>
      <c r="E3" s="45">
        <v>28.186299999999999</v>
      </c>
      <c r="F3" s="46">
        <v>3600.3089</v>
      </c>
      <c r="G3" s="47">
        <v>3138</v>
      </c>
      <c r="H3" s="45">
        <f>(G3-B3)/B3*100</f>
        <v>0</v>
      </c>
      <c r="I3" s="45">
        <v>3139.2</v>
      </c>
      <c r="J3" s="48">
        <f>(I3-B3)/B3*100</f>
        <v>3.8240917782020975E-2</v>
      </c>
      <c r="K3" s="45">
        <v>141.72</v>
      </c>
      <c r="L3" s="45">
        <v>3678</v>
      </c>
      <c r="M3" s="45">
        <v>7139.72</v>
      </c>
      <c r="N3" s="45">
        <v>275.7</v>
      </c>
      <c r="O3" s="46">
        <v>5.79</v>
      </c>
      <c r="P3" s="59"/>
      <c r="Q3" s="59"/>
    </row>
    <row r="4" spans="1:17" x14ac:dyDescent="0.2">
      <c r="A4" s="44">
        <v>2</v>
      </c>
      <c r="B4" s="45">
        <f t="shared" si="0"/>
        <v>3370</v>
      </c>
      <c r="C4" s="45">
        <v>3370</v>
      </c>
      <c r="D4" s="45">
        <v>2689</v>
      </c>
      <c r="E4" s="45">
        <v>25.325399999999998</v>
      </c>
      <c r="F4" s="46">
        <v>3600.2716999999998</v>
      </c>
      <c r="G4" s="47">
        <v>3370</v>
      </c>
      <c r="H4" s="45">
        <f t="shared" ref="H4:H67" si="1">(G4-B4)/B4*100</f>
        <v>0</v>
      </c>
      <c r="I4" s="45">
        <v>3370</v>
      </c>
      <c r="J4" s="48">
        <f t="shared" ref="J4:J67" si="2">(I4-B4)/B4*100</f>
        <v>0</v>
      </c>
      <c r="K4" s="45">
        <v>124.88</v>
      </c>
      <c r="L4" s="45">
        <v>3900</v>
      </c>
      <c r="M4" s="45">
        <v>7411.1</v>
      </c>
      <c r="N4" s="45">
        <v>277.60000000000002</v>
      </c>
      <c r="O4" s="46">
        <v>4.83</v>
      </c>
      <c r="P4" s="59"/>
      <c r="Q4" s="59"/>
    </row>
    <row r="5" spans="1:17" x14ac:dyDescent="0.2">
      <c r="A5" s="44">
        <v>3</v>
      </c>
      <c r="B5" s="45">
        <f t="shared" si="0"/>
        <v>3370</v>
      </c>
      <c r="C5" s="45">
        <v>3370</v>
      </c>
      <c r="D5" s="45">
        <v>2690</v>
      </c>
      <c r="E5" s="45">
        <v>25.2788</v>
      </c>
      <c r="F5" s="46">
        <v>3600.2588000000001</v>
      </c>
      <c r="G5" s="47">
        <v>3370</v>
      </c>
      <c r="H5" s="45">
        <f t="shared" si="1"/>
        <v>0</v>
      </c>
      <c r="I5" s="45">
        <v>3370</v>
      </c>
      <c r="J5" s="48">
        <f t="shared" si="2"/>
        <v>0</v>
      </c>
      <c r="K5" s="45">
        <v>160.79</v>
      </c>
      <c r="L5" s="45">
        <v>3954</v>
      </c>
      <c r="M5" s="45">
        <v>7299.87</v>
      </c>
      <c r="N5" s="45">
        <v>305.10000000000002</v>
      </c>
      <c r="O5" s="46">
        <v>8.44</v>
      </c>
      <c r="P5" s="59"/>
      <c r="Q5" s="59"/>
    </row>
    <row r="6" spans="1:17" x14ac:dyDescent="0.2">
      <c r="A6" s="44">
        <v>4</v>
      </c>
      <c r="B6" s="45">
        <f t="shared" si="0"/>
        <v>3370</v>
      </c>
      <c r="C6" s="45">
        <v>3370</v>
      </c>
      <c r="D6" s="45">
        <v>2740</v>
      </c>
      <c r="E6" s="45">
        <v>22.992699999999999</v>
      </c>
      <c r="F6" s="46">
        <v>3600.2285999999999</v>
      </c>
      <c r="G6" s="47">
        <v>3370</v>
      </c>
      <c r="H6" s="45">
        <f t="shared" si="1"/>
        <v>0</v>
      </c>
      <c r="I6" s="45">
        <v>3370</v>
      </c>
      <c r="J6" s="48">
        <f t="shared" si="2"/>
        <v>0</v>
      </c>
      <c r="K6" s="45">
        <v>138.65</v>
      </c>
      <c r="L6" s="45">
        <v>3965</v>
      </c>
      <c r="M6" s="45">
        <v>7539.21</v>
      </c>
      <c r="N6" s="45">
        <v>275.60000000000002</v>
      </c>
      <c r="O6" s="46">
        <v>6</v>
      </c>
      <c r="P6" s="59"/>
      <c r="Q6" s="59"/>
    </row>
    <row r="7" spans="1:17" x14ac:dyDescent="0.2">
      <c r="A7" s="44">
        <v>5</v>
      </c>
      <c r="B7" s="45">
        <f t="shared" si="0"/>
        <v>3550</v>
      </c>
      <c r="C7" s="45">
        <v>3550</v>
      </c>
      <c r="D7" s="45">
        <v>2835</v>
      </c>
      <c r="E7" s="45">
        <v>25.220500000000001</v>
      </c>
      <c r="F7" s="46">
        <v>3600.2878000000001</v>
      </c>
      <c r="G7" s="47">
        <v>3550</v>
      </c>
      <c r="H7" s="45">
        <f t="shared" si="1"/>
        <v>0</v>
      </c>
      <c r="I7" s="45">
        <v>3550.1</v>
      </c>
      <c r="J7" s="48">
        <f t="shared" si="2"/>
        <v>2.8169014084481422E-3</v>
      </c>
      <c r="K7" s="45">
        <v>192.62</v>
      </c>
      <c r="L7" s="45">
        <v>4143</v>
      </c>
      <c r="M7" s="45">
        <v>8465.7199999999993</v>
      </c>
      <c r="N7" s="45">
        <v>356.3</v>
      </c>
      <c r="O7" s="46">
        <v>8.7799999999999994</v>
      </c>
      <c r="P7" s="59"/>
      <c r="Q7" s="59"/>
    </row>
    <row r="8" spans="1:17" x14ac:dyDescent="0.2">
      <c r="A8" s="44">
        <v>6</v>
      </c>
      <c r="B8" s="45">
        <f t="shared" si="0"/>
        <v>3179</v>
      </c>
      <c r="C8" s="45">
        <v>3179</v>
      </c>
      <c r="D8" s="45">
        <v>2524</v>
      </c>
      <c r="E8" s="45">
        <v>25.950900000000001</v>
      </c>
      <c r="F8" s="46">
        <v>3600.3843999999999</v>
      </c>
      <c r="G8" s="47">
        <v>3179</v>
      </c>
      <c r="H8" s="45">
        <f t="shared" si="1"/>
        <v>0</v>
      </c>
      <c r="I8" s="45">
        <v>3179</v>
      </c>
      <c r="J8" s="48">
        <f t="shared" si="2"/>
        <v>0</v>
      </c>
      <c r="K8" s="45">
        <v>133.68</v>
      </c>
      <c r="L8" s="45">
        <v>3722</v>
      </c>
      <c r="M8" s="45">
        <v>6680.97</v>
      </c>
      <c r="N8" s="45">
        <v>244.7</v>
      </c>
      <c r="O8" s="46">
        <v>6.42</v>
      </c>
      <c r="P8" s="59"/>
      <c r="Q8" s="59"/>
    </row>
    <row r="9" spans="1:17" x14ac:dyDescent="0.2">
      <c r="A9" s="44">
        <v>7</v>
      </c>
      <c r="B9" s="45">
        <f t="shared" si="0"/>
        <v>3430</v>
      </c>
      <c r="C9" s="45">
        <v>3430</v>
      </c>
      <c r="D9" s="45">
        <v>2796</v>
      </c>
      <c r="E9" s="45">
        <v>22.6753</v>
      </c>
      <c r="F9" s="46">
        <v>3600.3213999999998</v>
      </c>
      <c r="G9" s="47">
        <v>3430</v>
      </c>
      <c r="H9" s="45">
        <f t="shared" si="1"/>
        <v>0</v>
      </c>
      <c r="I9" s="45">
        <v>3430</v>
      </c>
      <c r="J9" s="48">
        <f t="shared" si="2"/>
        <v>0</v>
      </c>
      <c r="K9" s="45">
        <v>177.09</v>
      </c>
      <c r="L9" s="45">
        <v>4042</v>
      </c>
      <c r="M9" s="45">
        <v>7913.29</v>
      </c>
      <c r="N9" s="45">
        <v>319.10000000000002</v>
      </c>
      <c r="O9" s="46">
        <v>8.4600000000000009</v>
      </c>
      <c r="P9" s="59"/>
      <c r="Q9" s="59"/>
    </row>
    <row r="10" spans="1:17" x14ac:dyDescent="0.2">
      <c r="A10" s="44">
        <v>8</v>
      </c>
      <c r="B10" s="45">
        <f t="shared" si="0"/>
        <v>3479</v>
      </c>
      <c r="C10" s="45">
        <v>3479</v>
      </c>
      <c r="D10" s="45">
        <v>2833</v>
      </c>
      <c r="E10" s="45">
        <v>22.802700000000002</v>
      </c>
      <c r="F10" s="46">
        <v>3600.2820999999999</v>
      </c>
      <c r="G10" s="47">
        <v>3479</v>
      </c>
      <c r="H10" s="45">
        <f t="shared" si="1"/>
        <v>0</v>
      </c>
      <c r="I10" s="45">
        <v>3479</v>
      </c>
      <c r="J10" s="48">
        <f t="shared" si="2"/>
        <v>0</v>
      </c>
      <c r="K10" s="45">
        <v>185</v>
      </c>
      <c r="L10" s="45">
        <v>4126</v>
      </c>
      <c r="M10" s="45">
        <v>8379.64</v>
      </c>
      <c r="N10" s="45">
        <v>386.4</v>
      </c>
      <c r="O10" s="46">
        <v>8.52</v>
      </c>
      <c r="P10" s="59"/>
      <c r="Q10" s="59"/>
    </row>
    <row r="11" spans="1:17" x14ac:dyDescent="0.2">
      <c r="A11" s="44">
        <v>9</v>
      </c>
      <c r="B11" s="45">
        <f t="shared" si="0"/>
        <v>3245</v>
      </c>
      <c r="C11" s="45">
        <v>3245</v>
      </c>
      <c r="D11" s="45">
        <v>2618</v>
      </c>
      <c r="E11" s="45">
        <v>23.9496</v>
      </c>
      <c r="F11" s="46">
        <v>3600.355</v>
      </c>
      <c r="G11" s="47">
        <v>3245</v>
      </c>
      <c r="H11" s="45">
        <f t="shared" si="1"/>
        <v>0</v>
      </c>
      <c r="I11" s="45">
        <v>3245.1</v>
      </c>
      <c r="J11" s="48">
        <f t="shared" si="2"/>
        <v>3.0816640986104484E-3</v>
      </c>
      <c r="K11" s="45">
        <v>146.66</v>
      </c>
      <c r="L11" s="45">
        <v>3818</v>
      </c>
      <c r="M11" s="45">
        <v>7178.86</v>
      </c>
      <c r="N11" s="45">
        <v>283.10000000000002</v>
      </c>
      <c r="O11" s="46">
        <v>7.48</v>
      </c>
      <c r="P11" s="59"/>
      <c r="Q11" s="59"/>
    </row>
    <row r="12" spans="1:17" x14ac:dyDescent="0.2">
      <c r="A12" s="44">
        <v>10</v>
      </c>
      <c r="B12" s="45">
        <f t="shared" si="0"/>
        <v>3439</v>
      </c>
      <c r="C12" s="45">
        <v>3439</v>
      </c>
      <c r="D12" s="45">
        <v>2739</v>
      </c>
      <c r="E12" s="45">
        <v>25.556799999999999</v>
      </c>
      <c r="F12" s="46">
        <v>3600.3209000000002</v>
      </c>
      <c r="G12" s="47">
        <v>3439</v>
      </c>
      <c r="H12" s="45">
        <f t="shared" si="1"/>
        <v>0</v>
      </c>
      <c r="I12" s="45">
        <v>3439.6</v>
      </c>
      <c r="J12" s="48">
        <f t="shared" si="2"/>
        <v>1.7446932247743793E-2</v>
      </c>
      <c r="K12" s="45">
        <v>175.94</v>
      </c>
      <c r="L12" s="45">
        <v>4061</v>
      </c>
      <c r="M12" s="45">
        <v>8525.11</v>
      </c>
      <c r="N12" s="45">
        <v>343.1</v>
      </c>
      <c r="O12" s="46">
        <v>7.63</v>
      </c>
      <c r="P12" s="59"/>
      <c r="Q12" s="59"/>
    </row>
    <row r="13" spans="1:17" x14ac:dyDescent="0.2">
      <c r="A13" s="44">
        <v>11</v>
      </c>
      <c r="B13" s="45">
        <f t="shared" si="0"/>
        <v>3283</v>
      </c>
      <c r="C13" s="45">
        <v>3283</v>
      </c>
      <c r="D13" s="45">
        <v>2589</v>
      </c>
      <c r="E13" s="45">
        <v>26.805700000000002</v>
      </c>
      <c r="F13" s="46">
        <v>3600.2664</v>
      </c>
      <c r="G13" s="47">
        <v>3283</v>
      </c>
      <c r="H13" s="45">
        <f t="shared" si="1"/>
        <v>0</v>
      </c>
      <c r="I13" s="45">
        <v>3283.1</v>
      </c>
      <c r="J13" s="48">
        <f t="shared" si="2"/>
        <v>3.045994517207099E-3</v>
      </c>
      <c r="K13" s="45">
        <v>145.16999999999999</v>
      </c>
      <c r="L13" s="45">
        <v>3822</v>
      </c>
      <c r="M13" s="45">
        <v>8465.44</v>
      </c>
      <c r="N13" s="45">
        <v>262.5</v>
      </c>
      <c r="O13" s="46">
        <v>6.63</v>
      </c>
      <c r="P13" s="59"/>
      <c r="Q13" s="59"/>
    </row>
    <row r="14" spans="1:17" x14ac:dyDescent="0.2">
      <c r="A14" s="44">
        <v>12</v>
      </c>
      <c r="B14" s="45">
        <f t="shared" si="0"/>
        <v>3392</v>
      </c>
      <c r="C14" s="45">
        <v>3392</v>
      </c>
      <c r="D14" s="45">
        <v>3049.9648000000002</v>
      </c>
      <c r="E14" s="45">
        <v>11.214399999999999</v>
      </c>
      <c r="F14" s="46">
        <v>3600.4007000000001</v>
      </c>
      <c r="G14" s="47">
        <v>3392</v>
      </c>
      <c r="H14" s="45">
        <f t="shared" si="1"/>
        <v>0</v>
      </c>
      <c r="I14" s="45">
        <v>3392</v>
      </c>
      <c r="J14" s="48">
        <f t="shared" si="2"/>
        <v>0</v>
      </c>
      <c r="K14" s="45">
        <v>141.62</v>
      </c>
      <c r="L14" s="45">
        <v>4015</v>
      </c>
      <c r="M14" s="45">
        <v>8541.3799999999992</v>
      </c>
      <c r="N14" s="45">
        <v>266.3</v>
      </c>
      <c r="O14" s="46">
        <v>6.19</v>
      </c>
      <c r="P14" s="59"/>
      <c r="Q14" s="59"/>
    </row>
    <row r="15" spans="1:17" x14ac:dyDescent="0.2">
      <c r="A15" s="44">
        <v>13</v>
      </c>
      <c r="B15" s="45">
        <f t="shared" si="0"/>
        <v>3422</v>
      </c>
      <c r="C15" s="45">
        <v>3422</v>
      </c>
      <c r="D15" s="45">
        <v>2735</v>
      </c>
      <c r="E15" s="45">
        <v>25.1188</v>
      </c>
      <c r="F15" s="46">
        <v>3600.3593999999998</v>
      </c>
      <c r="G15" s="47">
        <v>3422</v>
      </c>
      <c r="H15" s="45">
        <f t="shared" si="1"/>
        <v>0</v>
      </c>
      <c r="I15" s="45">
        <v>3422</v>
      </c>
      <c r="J15" s="48">
        <f t="shared" si="2"/>
        <v>0</v>
      </c>
      <c r="K15" s="45">
        <v>184.45</v>
      </c>
      <c r="L15" s="45">
        <v>3998</v>
      </c>
      <c r="M15" s="45">
        <v>8155.61</v>
      </c>
      <c r="N15" s="45">
        <v>315.10000000000002</v>
      </c>
      <c r="O15" s="46">
        <v>8.49</v>
      </c>
      <c r="P15" s="59"/>
      <c r="Q15" s="59"/>
    </row>
    <row r="16" spans="1:17" x14ac:dyDescent="0.2">
      <c r="A16" s="44">
        <v>14</v>
      </c>
      <c r="B16" s="45">
        <f t="shared" si="0"/>
        <v>3362</v>
      </c>
      <c r="C16" s="45">
        <v>3362</v>
      </c>
      <c r="D16" s="45">
        <v>2688</v>
      </c>
      <c r="E16" s="45">
        <v>25.074400000000001</v>
      </c>
      <c r="F16" s="46">
        <v>3600.3103999999998</v>
      </c>
      <c r="G16" s="47">
        <v>3362</v>
      </c>
      <c r="H16" s="45">
        <f t="shared" si="1"/>
        <v>0</v>
      </c>
      <c r="I16" s="45">
        <v>3363.4</v>
      </c>
      <c r="J16" s="48">
        <f t="shared" si="2"/>
        <v>4.1641879833435189E-2</v>
      </c>
      <c r="K16" s="45">
        <v>144.91</v>
      </c>
      <c r="L16" s="45">
        <v>3966</v>
      </c>
      <c r="M16" s="45">
        <v>7898.83</v>
      </c>
      <c r="N16" s="45">
        <v>267.7</v>
      </c>
      <c r="O16" s="46">
        <v>6.85</v>
      </c>
      <c r="P16" s="59"/>
      <c r="Q16" s="59"/>
    </row>
    <row r="17" spans="1:17" x14ac:dyDescent="0.2">
      <c r="A17" s="44">
        <v>15</v>
      </c>
      <c r="B17" s="45">
        <f t="shared" si="0"/>
        <v>3368</v>
      </c>
      <c r="C17" s="45">
        <v>3368</v>
      </c>
      <c r="D17" s="45">
        <v>2673</v>
      </c>
      <c r="E17" s="45">
        <v>26.000699999999998</v>
      </c>
      <c r="F17" s="46">
        <v>3600.3620000000001</v>
      </c>
      <c r="G17" s="47">
        <v>3368</v>
      </c>
      <c r="H17" s="45">
        <f t="shared" si="1"/>
        <v>0</v>
      </c>
      <c r="I17" s="45">
        <v>3368</v>
      </c>
      <c r="J17" s="48">
        <f t="shared" si="2"/>
        <v>0</v>
      </c>
      <c r="K17" s="45">
        <v>164.56</v>
      </c>
      <c r="L17" s="45">
        <v>3952</v>
      </c>
      <c r="M17" s="45">
        <v>7469.93</v>
      </c>
      <c r="N17" s="45">
        <v>304.7</v>
      </c>
      <c r="O17" s="46">
        <v>7.32</v>
      </c>
      <c r="P17" s="59"/>
      <c r="Q17" s="59"/>
    </row>
    <row r="18" spans="1:17" x14ac:dyDescent="0.2">
      <c r="A18" s="44">
        <v>16</v>
      </c>
      <c r="B18" s="45">
        <f t="shared" si="0"/>
        <v>3585</v>
      </c>
      <c r="C18" s="45">
        <v>3585</v>
      </c>
      <c r="D18" s="45">
        <v>2891</v>
      </c>
      <c r="E18" s="45">
        <v>24.005500000000001</v>
      </c>
      <c r="F18" s="46">
        <v>3600.2784000000001</v>
      </c>
      <c r="G18" s="47">
        <v>3585</v>
      </c>
      <c r="H18" s="45">
        <f t="shared" si="1"/>
        <v>0</v>
      </c>
      <c r="I18" s="45">
        <v>3585</v>
      </c>
      <c r="J18" s="48">
        <f t="shared" si="2"/>
        <v>0</v>
      </c>
      <c r="K18" s="45">
        <v>177.1</v>
      </c>
      <c r="L18" s="45">
        <v>4206</v>
      </c>
      <c r="M18" s="45">
        <v>7971.2</v>
      </c>
      <c r="N18" s="45">
        <v>304.10000000000002</v>
      </c>
      <c r="O18" s="46">
        <v>8.07</v>
      </c>
      <c r="P18" s="59"/>
      <c r="Q18" s="59"/>
    </row>
    <row r="19" spans="1:17" x14ac:dyDescent="0.2">
      <c r="A19" s="44">
        <v>17</v>
      </c>
      <c r="B19" s="45">
        <f t="shared" si="0"/>
        <v>3456</v>
      </c>
      <c r="C19" s="45">
        <v>3456</v>
      </c>
      <c r="D19" s="45">
        <v>2765</v>
      </c>
      <c r="E19" s="45">
        <v>24.991</v>
      </c>
      <c r="F19" s="46">
        <v>3600.3247999999999</v>
      </c>
      <c r="G19" s="47">
        <v>3456</v>
      </c>
      <c r="H19" s="45">
        <f t="shared" si="1"/>
        <v>0</v>
      </c>
      <c r="I19" s="45">
        <v>3456.4</v>
      </c>
      <c r="J19" s="48">
        <f t="shared" si="2"/>
        <v>1.1574074074076705E-2</v>
      </c>
      <c r="K19" s="45">
        <v>162.91</v>
      </c>
      <c r="L19" s="45">
        <v>4048</v>
      </c>
      <c r="M19" s="45">
        <v>7662.2</v>
      </c>
      <c r="N19" s="45">
        <v>288.5</v>
      </c>
      <c r="O19" s="46">
        <v>7.02</v>
      </c>
      <c r="P19" s="59"/>
      <c r="Q19" s="59"/>
    </row>
    <row r="20" spans="1:17" x14ac:dyDescent="0.2">
      <c r="A20" s="44">
        <v>18</v>
      </c>
      <c r="B20" s="45">
        <f t="shared" si="0"/>
        <v>3502</v>
      </c>
      <c r="C20" s="45">
        <v>3502</v>
      </c>
      <c r="D20" s="45">
        <v>2799</v>
      </c>
      <c r="E20" s="45">
        <v>25.116099999999999</v>
      </c>
      <c r="F20" s="46">
        <v>3600.2718</v>
      </c>
      <c r="G20" s="47">
        <v>3502</v>
      </c>
      <c r="H20" s="45">
        <f t="shared" si="1"/>
        <v>0</v>
      </c>
      <c r="I20" s="45">
        <v>3503.7</v>
      </c>
      <c r="J20" s="48">
        <f t="shared" si="2"/>
        <v>4.8543689320383152E-2</v>
      </c>
      <c r="K20" s="45">
        <v>165.01</v>
      </c>
      <c r="L20" s="45">
        <v>4119</v>
      </c>
      <c r="M20" s="45">
        <v>8029.9</v>
      </c>
      <c r="N20" s="45">
        <v>272</v>
      </c>
      <c r="O20" s="46">
        <v>7.5</v>
      </c>
      <c r="P20" s="59"/>
      <c r="Q20" s="59"/>
    </row>
    <row r="21" spans="1:17" x14ac:dyDescent="0.2">
      <c r="A21" s="44">
        <v>19</v>
      </c>
      <c r="B21" s="45">
        <f t="shared" si="0"/>
        <v>3394</v>
      </c>
      <c r="C21" s="45">
        <v>3394</v>
      </c>
      <c r="D21" s="45">
        <v>2732</v>
      </c>
      <c r="E21" s="45">
        <v>24.231300000000001</v>
      </c>
      <c r="F21" s="46">
        <v>3600.2822000000001</v>
      </c>
      <c r="G21" s="47">
        <v>3394</v>
      </c>
      <c r="H21" s="45">
        <f t="shared" si="1"/>
        <v>0</v>
      </c>
      <c r="I21" s="45">
        <v>3394</v>
      </c>
      <c r="J21" s="48">
        <f t="shared" si="2"/>
        <v>0</v>
      </c>
      <c r="K21" s="45">
        <v>145.91</v>
      </c>
      <c r="L21" s="45">
        <v>3916</v>
      </c>
      <c r="M21" s="45">
        <v>8735.49</v>
      </c>
      <c r="N21" s="45">
        <v>245.7</v>
      </c>
      <c r="O21" s="46">
        <v>7.02</v>
      </c>
      <c r="P21" s="59"/>
      <c r="Q21" s="59"/>
    </row>
    <row r="22" spans="1:17" x14ac:dyDescent="0.2">
      <c r="A22" s="44">
        <v>20</v>
      </c>
      <c r="B22" s="45">
        <f t="shared" si="0"/>
        <v>3376</v>
      </c>
      <c r="C22" s="45">
        <v>3376</v>
      </c>
      <c r="D22" s="45">
        <v>2713</v>
      </c>
      <c r="E22" s="45">
        <v>24.437899999999999</v>
      </c>
      <c r="F22" s="46">
        <v>3600.2728999999999</v>
      </c>
      <c r="G22" s="47">
        <v>3376</v>
      </c>
      <c r="H22" s="45">
        <f t="shared" si="1"/>
        <v>0</v>
      </c>
      <c r="I22" s="45">
        <v>3376.2</v>
      </c>
      <c r="J22" s="48">
        <f t="shared" si="2"/>
        <v>5.9241706161083556E-3</v>
      </c>
      <c r="K22" s="45">
        <v>153.32</v>
      </c>
      <c r="L22" s="45">
        <v>3989</v>
      </c>
      <c r="M22" s="45">
        <v>6808.38</v>
      </c>
      <c r="N22" s="45">
        <v>298.89999999999998</v>
      </c>
      <c r="O22" s="46">
        <v>6.93</v>
      </c>
      <c r="P22" s="59"/>
      <c r="Q22" s="59"/>
    </row>
    <row r="23" spans="1:17" x14ac:dyDescent="0.2">
      <c r="A23" s="44">
        <v>21</v>
      </c>
      <c r="B23" s="45">
        <f t="shared" si="0"/>
        <v>3481</v>
      </c>
      <c r="C23" s="45">
        <v>3481</v>
      </c>
      <c r="D23" s="45">
        <v>2790</v>
      </c>
      <c r="E23" s="45">
        <v>24.766999999999999</v>
      </c>
      <c r="F23" s="46">
        <v>3600.4425000000001</v>
      </c>
      <c r="G23" s="47">
        <v>3481</v>
      </c>
      <c r="H23" s="45">
        <f t="shared" si="1"/>
        <v>0</v>
      </c>
      <c r="I23" s="45">
        <v>3481</v>
      </c>
      <c r="J23" s="48">
        <f t="shared" si="2"/>
        <v>0</v>
      </c>
      <c r="K23" s="45">
        <v>159.31</v>
      </c>
      <c r="L23" s="45">
        <v>4092</v>
      </c>
      <c r="M23" s="45">
        <v>7579.99</v>
      </c>
      <c r="N23" s="45">
        <v>284.8</v>
      </c>
      <c r="O23" s="46">
        <v>7.76</v>
      </c>
      <c r="P23" s="59"/>
      <c r="Q23" s="59"/>
    </row>
    <row r="24" spans="1:17" x14ac:dyDescent="0.2">
      <c r="A24" s="44">
        <v>22</v>
      </c>
      <c r="B24" s="45">
        <f t="shared" si="0"/>
        <v>3581</v>
      </c>
      <c r="C24" s="45">
        <v>3581</v>
      </c>
      <c r="D24" s="45">
        <v>2900</v>
      </c>
      <c r="E24" s="45">
        <v>23.482800000000001</v>
      </c>
      <c r="F24" s="46">
        <v>3600.2312999999999</v>
      </c>
      <c r="G24" s="47">
        <v>3581</v>
      </c>
      <c r="H24" s="45">
        <f t="shared" si="1"/>
        <v>0</v>
      </c>
      <c r="I24" s="45">
        <v>3581</v>
      </c>
      <c r="J24" s="48">
        <f t="shared" si="2"/>
        <v>0</v>
      </c>
      <c r="K24" s="45">
        <v>184.25</v>
      </c>
      <c r="L24" s="45">
        <v>4234</v>
      </c>
      <c r="M24" s="45">
        <v>8255.8799999999992</v>
      </c>
      <c r="N24" s="45">
        <v>340.9</v>
      </c>
      <c r="O24" s="46">
        <v>7.96</v>
      </c>
      <c r="P24" s="59"/>
      <c r="Q24" s="59"/>
    </row>
    <row r="25" spans="1:17" x14ac:dyDescent="0.2">
      <c r="A25" s="44">
        <v>23</v>
      </c>
      <c r="B25" s="45">
        <f t="shared" si="0"/>
        <v>3286</v>
      </c>
      <c r="C25" s="45">
        <v>3286</v>
      </c>
      <c r="D25" s="45">
        <v>2623</v>
      </c>
      <c r="E25" s="45">
        <v>25.276399999999999</v>
      </c>
      <c r="F25" s="46">
        <v>3600.3134</v>
      </c>
      <c r="G25" s="47">
        <v>3286</v>
      </c>
      <c r="H25" s="45">
        <f t="shared" si="1"/>
        <v>0</v>
      </c>
      <c r="I25" s="45">
        <v>3286</v>
      </c>
      <c r="J25" s="48">
        <f t="shared" si="2"/>
        <v>0</v>
      </c>
      <c r="K25" s="45">
        <v>128.35</v>
      </c>
      <c r="L25" s="45">
        <v>3830</v>
      </c>
      <c r="M25" s="45">
        <v>6917.28</v>
      </c>
      <c r="N25" s="45">
        <v>287.39999999999998</v>
      </c>
      <c r="O25" s="46">
        <v>5.47</v>
      </c>
      <c r="P25" s="59"/>
      <c r="Q25" s="59"/>
    </row>
    <row r="26" spans="1:17" x14ac:dyDescent="0.2">
      <c r="A26" s="44">
        <v>24</v>
      </c>
      <c r="B26" s="45">
        <f t="shared" si="0"/>
        <v>3352</v>
      </c>
      <c r="C26" s="45">
        <v>3352</v>
      </c>
      <c r="D26" s="45">
        <v>2665</v>
      </c>
      <c r="E26" s="45">
        <v>25.778600000000001</v>
      </c>
      <c r="F26" s="46">
        <v>3600.3085999999998</v>
      </c>
      <c r="G26" s="47">
        <v>3352</v>
      </c>
      <c r="H26" s="45">
        <f t="shared" si="1"/>
        <v>0</v>
      </c>
      <c r="I26" s="45">
        <v>3352</v>
      </c>
      <c r="J26" s="48">
        <f t="shared" si="2"/>
        <v>0</v>
      </c>
      <c r="K26" s="45">
        <v>174.72</v>
      </c>
      <c r="L26" s="45">
        <v>3974</v>
      </c>
      <c r="M26" s="45">
        <v>8058.5</v>
      </c>
      <c r="N26" s="45">
        <v>304.3</v>
      </c>
      <c r="O26" s="46">
        <v>7.99</v>
      </c>
      <c r="P26" s="59"/>
      <c r="Q26" s="59"/>
    </row>
    <row r="27" spans="1:17" x14ac:dyDescent="0.2">
      <c r="A27" s="44">
        <v>25</v>
      </c>
      <c r="B27" s="45">
        <f t="shared" si="0"/>
        <v>3552</v>
      </c>
      <c r="C27" s="45">
        <v>3552</v>
      </c>
      <c r="D27" s="45">
        <v>2848</v>
      </c>
      <c r="E27" s="45">
        <v>24.719100000000001</v>
      </c>
      <c r="F27" s="46">
        <v>3600.3613</v>
      </c>
      <c r="G27" s="47">
        <v>3552</v>
      </c>
      <c r="H27" s="45">
        <f t="shared" si="1"/>
        <v>0</v>
      </c>
      <c r="I27" s="45">
        <v>3552</v>
      </c>
      <c r="J27" s="48">
        <f t="shared" si="2"/>
        <v>0</v>
      </c>
      <c r="K27" s="45">
        <v>185.68</v>
      </c>
      <c r="L27" s="45">
        <v>4174</v>
      </c>
      <c r="M27" s="45">
        <v>8456.75</v>
      </c>
      <c r="N27" s="45">
        <v>327.7</v>
      </c>
      <c r="O27" s="46">
        <v>8.52</v>
      </c>
      <c r="P27" s="59"/>
      <c r="Q27" s="59"/>
    </row>
    <row r="28" spans="1:17" x14ac:dyDescent="0.2">
      <c r="A28" s="44">
        <v>26</v>
      </c>
      <c r="B28" s="45">
        <f t="shared" si="0"/>
        <v>3367</v>
      </c>
      <c r="C28" s="45">
        <v>3367</v>
      </c>
      <c r="D28" s="45">
        <v>2703</v>
      </c>
      <c r="E28" s="45">
        <v>24.565300000000001</v>
      </c>
      <c r="F28" s="46">
        <v>3600.3044</v>
      </c>
      <c r="G28" s="47">
        <v>3367</v>
      </c>
      <c r="H28" s="45">
        <f t="shared" si="1"/>
        <v>0</v>
      </c>
      <c r="I28" s="45">
        <v>3367</v>
      </c>
      <c r="J28" s="48">
        <f t="shared" si="2"/>
        <v>0</v>
      </c>
      <c r="K28" s="45">
        <v>143.01</v>
      </c>
      <c r="L28" s="45">
        <v>3975</v>
      </c>
      <c r="M28" s="45">
        <v>8783.31</v>
      </c>
      <c r="N28" s="45">
        <v>271.5</v>
      </c>
      <c r="O28" s="46">
        <v>7</v>
      </c>
      <c r="P28" s="59"/>
      <c r="Q28" s="59"/>
    </row>
    <row r="29" spans="1:17" x14ac:dyDescent="0.2">
      <c r="A29" s="44">
        <v>27</v>
      </c>
      <c r="B29" s="45">
        <f t="shared" si="0"/>
        <v>3458</v>
      </c>
      <c r="C29" s="45">
        <v>3458</v>
      </c>
      <c r="D29" s="45">
        <v>2793</v>
      </c>
      <c r="E29" s="45">
        <v>23.8095</v>
      </c>
      <c r="F29" s="46">
        <v>3600.4038</v>
      </c>
      <c r="G29" s="47">
        <v>3458</v>
      </c>
      <c r="H29" s="45">
        <f t="shared" si="1"/>
        <v>0</v>
      </c>
      <c r="I29" s="45">
        <v>3458</v>
      </c>
      <c r="J29" s="48">
        <f t="shared" si="2"/>
        <v>0</v>
      </c>
      <c r="K29" s="45">
        <v>161.29</v>
      </c>
      <c r="L29" s="45">
        <v>4089</v>
      </c>
      <c r="M29" s="45">
        <v>7538.47</v>
      </c>
      <c r="N29" s="45">
        <v>300.3</v>
      </c>
      <c r="O29" s="46">
        <v>9.09</v>
      </c>
      <c r="P29" s="59"/>
      <c r="Q29" s="59"/>
    </row>
    <row r="30" spans="1:17" x14ac:dyDescent="0.2">
      <c r="A30" s="44">
        <v>28</v>
      </c>
      <c r="B30" s="45">
        <f t="shared" si="0"/>
        <v>3391</v>
      </c>
      <c r="C30" s="45">
        <v>3391</v>
      </c>
      <c r="D30" s="45">
        <v>2719</v>
      </c>
      <c r="E30" s="45">
        <v>24.715</v>
      </c>
      <c r="F30" s="46">
        <v>3600.2577999999999</v>
      </c>
      <c r="G30" s="47">
        <v>3391</v>
      </c>
      <c r="H30" s="45">
        <f t="shared" si="1"/>
        <v>0</v>
      </c>
      <c r="I30" s="45">
        <v>3391</v>
      </c>
      <c r="J30" s="48">
        <f t="shared" si="2"/>
        <v>0</v>
      </c>
      <c r="K30" s="45">
        <v>158.26</v>
      </c>
      <c r="L30" s="45">
        <v>3954</v>
      </c>
      <c r="M30" s="45">
        <v>6615.18</v>
      </c>
      <c r="N30" s="45">
        <v>273.7</v>
      </c>
      <c r="O30" s="46">
        <v>8.14</v>
      </c>
      <c r="P30" s="59"/>
      <c r="Q30" s="59"/>
    </row>
    <row r="31" spans="1:17" x14ac:dyDescent="0.2">
      <c r="A31" s="44">
        <v>29</v>
      </c>
      <c r="B31" s="45">
        <f t="shared" si="0"/>
        <v>3207</v>
      </c>
      <c r="C31" s="45">
        <v>3207</v>
      </c>
      <c r="D31" s="45">
        <v>2555</v>
      </c>
      <c r="E31" s="45">
        <v>25.518599999999999</v>
      </c>
      <c r="F31" s="46">
        <v>3600.2646</v>
      </c>
      <c r="G31" s="47">
        <v>3207</v>
      </c>
      <c r="H31" s="45">
        <f t="shared" si="1"/>
        <v>0</v>
      </c>
      <c r="I31" s="45">
        <v>3209</v>
      </c>
      <c r="J31" s="48">
        <f t="shared" si="2"/>
        <v>6.2363579669473028E-2</v>
      </c>
      <c r="K31" s="45">
        <v>125.56</v>
      </c>
      <c r="L31" s="45">
        <v>3734</v>
      </c>
      <c r="M31" s="45">
        <v>6886.49</v>
      </c>
      <c r="N31" s="45">
        <v>280.89999999999998</v>
      </c>
      <c r="O31" s="46">
        <v>6.29</v>
      </c>
      <c r="P31" s="59"/>
      <c r="Q31" s="59"/>
    </row>
    <row r="32" spans="1:17" x14ac:dyDescent="0.2">
      <c r="A32" s="44">
        <v>30</v>
      </c>
      <c r="B32" s="45">
        <f t="shared" si="0"/>
        <v>3138</v>
      </c>
      <c r="C32" s="45">
        <v>3138</v>
      </c>
      <c r="D32" s="45">
        <v>2509</v>
      </c>
      <c r="E32" s="45">
        <v>25.069700000000001</v>
      </c>
      <c r="F32" s="46">
        <v>3600.2049999999999</v>
      </c>
      <c r="G32" s="47">
        <v>3138</v>
      </c>
      <c r="H32" s="45">
        <f t="shared" si="1"/>
        <v>0</v>
      </c>
      <c r="I32" s="45">
        <v>3138</v>
      </c>
      <c r="J32" s="48">
        <f t="shared" si="2"/>
        <v>0</v>
      </c>
      <c r="K32" s="45">
        <v>148.08000000000001</v>
      </c>
      <c r="L32" s="45">
        <v>3710</v>
      </c>
      <c r="M32" s="45">
        <v>8254.4500000000007</v>
      </c>
      <c r="N32" s="45">
        <v>251.1</v>
      </c>
      <c r="O32" s="46">
        <v>6.97</v>
      </c>
      <c r="P32" s="59"/>
      <c r="Q32" s="59"/>
    </row>
    <row r="33" spans="1:17" x14ac:dyDescent="0.2">
      <c r="A33" s="44">
        <v>31</v>
      </c>
      <c r="B33" s="45">
        <f t="shared" si="0"/>
        <v>3189</v>
      </c>
      <c r="C33" s="45">
        <v>3189</v>
      </c>
      <c r="D33" s="45">
        <v>2574</v>
      </c>
      <c r="E33" s="45">
        <v>23.892800000000001</v>
      </c>
      <c r="F33" s="46">
        <v>3600.3442</v>
      </c>
      <c r="G33" s="47">
        <v>3189</v>
      </c>
      <c r="H33" s="45">
        <f t="shared" si="1"/>
        <v>0</v>
      </c>
      <c r="I33" s="45">
        <v>3189.7</v>
      </c>
      <c r="J33" s="48">
        <f t="shared" si="2"/>
        <v>2.1950454687984261E-2</v>
      </c>
      <c r="K33" s="45">
        <v>125.84</v>
      </c>
      <c r="L33" s="45">
        <v>3762</v>
      </c>
      <c r="M33" s="45">
        <v>7012.85</v>
      </c>
      <c r="N33" s="45">
        <v>266.39999999999998</v>
      </c>
      <c r="O33" s="46">
        <v>6.16</v>
      </c>
      <c r="P33" s="59"/>
      <c r="Q33" s="59"/>
    </row>
    <row r="34" spans="1:17" x14ac:dyDescent="0.2">
      <c r="A34" s="44">
        <v>32</v>
      </c>
      <c r="B34" s="45">
        <f t="shared" si="0"/>
        <v>3466</v>
      </c>
      <c r="C34" s="45">
        <v>3466</v>
      </c>
      <c r="D34" s="45">
        <v>2779</v>
      </c>
      <c r="E34" s="45">
        <v>24.7211</v>
      </c>
      <c r="F34" s="46">
        <v>3600.3231000000001</v>
      </c>
      <c r="G34" s="47">
        <v>3466</v>
      </c>
      <c r="H34" s="45">
        <f t="shared" si="1"/>
        <v>0</v>
      </c>
      <c r="I34" s="45">
        <v>3466</v>
      </c>
      <c r="J34" s="48">
        <f t="shared" si="2"/>
        <v>0</v>
      </c>
      <c r="K34" s="45">
        <v>167.67</v>
      </c>
      <c r="L34" s="45">
        <v>4070</v>
      </c>
      <c r="M34" s="45">
        <v>7943.06</v>
      </c>
      <c r="N34" s="45">
        <v>284.60000000000002</v>
      </c>
      <c r="O34" s="46">
        <v>7.69</v>
      </c>
      <c r="P34" s="59"/>
      <c r="Q34" s="59"/>
    </row>
    <row r="35" spans="1:17" x14ac:dyDescent="0.2">
      <c r="A35" s="44">
        <v>33</v>
      </c>
      <c r="B35" s="45">
        <f t="shared" ref="B35:B66" si="3">MIN(C35,G35)</f>
        <v>3548</v>
      </c>
      <c r="C35" s="45">
        <v>3548</v>
      </c>
      <c r="D35" s="45">
        <v>2817</v>
      </c>
      <c r="E35" s="45">
        <v>25.9496</v>
      </c>
      <c r="F35" s="46">
        <v>3600.4176000000002</v>
      </c>
      <c r="G35" s="47">
        <v>3548</v>
      </c>
      <c r="H35" s="45">
        <f t="shared" si="1"/>
        <v>0</v>
      </c>
      <c r="I35" s="45">
        <v>3548.4</v>
      </c>
      <c r="J35" s="48">
        <f t="shared" si="2"/>
        <v>1.1273957158965359E-2</v>
      </c>
      <c r="K35" s="45">
        <v>177.68</v>
      </c>
      <c r="L35" s="45">
        <v>4191</v>
      </c>
      <c r="M35" s="45">
        <v>7789.65</v>
      </c>
      <c r="N35" s="45">
        <v>269.5</v>
      </c>
      <c r="O35" s="46">
        <v>8.77</v>
      </c>
      <c r="P35" s="59"/>
      <c r="Q35" s="59"/>
    </row>
    <row r="36" spans="1:17" x14ac:dyDescent="0.2">
      <c r="A36" s="44">
        <v>34</v>
      </c>
      <c r="B36" s="45">
        <f t="shared" si="3"/>
        <v>3377</v>
      </c>
      <c r="C36" s="45">
        <v>3377</v>
      </c>
      <c r="D36" s="45">
        <v>2706</v>
      </c>
      <c r="E36" s="45">
        <v>24.796700000000001</v>
      </c>
      <c r="F36" s="46">
        <v>3600.3267000000001</v>
      </c>
      <c r="G36" s="47">
        <v>3377</v>
      </c>
      <c r="H36" s="45">
        <f t="shared" si="1"/>
        <v>0</v>
      </c>
      <c r="I36" s="45">
        <v>3377</v>
      </c>
      <c r="J36" s="48">
        <f t="shared" si="2"/>
        <v>0</v>
      </c>
      <c r="K36" s="45">
        <v>156.58000000000001</v>
      </c>
      <c r="L36" s="45">
        <v>3984</v>
      </c>
      <c r="M36" s="45">
        <v>6548.2</v>
      </c>
      <c r="N36" s="45">
        <v>299.5</v>
      </c>
      <c r="O36" s="46">
        <v>6.55</v>
      </c>
      <c r="P36" s="59"/>
      <c r="Q36" s="59"/>
    </row>
    <row r="37" spans="1:17" x14ac:dyDescent="0.2">
      <c r="A37" s="44">
        <v>35</v>
      </c>
      <c r="B37" s="45">
        <f t="shared" si="3"/>
        <v>3389</v>
      </c>
      <c r="C37" s="45">
        <v>3389</v>
      </c>
      <c r="D37" s="45">
        <v>2726</v>
      </c>
      <c r="E37" s="45">
        <v>24.321300000000001</v>
      </c>
      <c r="F37" s="46">
        <v>3600.2165</v>
      </c>
      <c r="G37" s="47">
        <v>3389</v>
      </c>
      <c r="H37" s="45">
        <f t="shared" si="1"/>
        <v>0</v>
      </c>
      <c r="I37" s="45">
        <v>3389.3</v>
      </c>
      <c r="J37" s="48">
        <f t="shared" si="2"/>
        <v>8.8521687813567992E-3</v>
      </c>
      <c r="K37" s="45">
        <v>159.68</v>
      </c>
      <c r="L37" s="45">
        <v>3995</v>
      </c>
      <c r="M37" s="45">
        <v>6646.6</v>
      </c>
      <c r="N37" s="45">
        <v>291</v>
      </c>
      <c r="O37" s="46">
        <v>7.97</v>
      </c>
      <c r="P37" s="59"/>
      <c r="Q37" s="59"/>
    </row>
    <row r="38" spans="1:17" x14ac:dyDescent="0.2">
      <c r="A38" s="44">
        <v>36</v>
      </c>
      <c r="B38" s="45">
        <f t="shared" si="3"/>
        <v>3389</v>
      </c>
      <c r="C38" s="45">
        <v>3389</v>
      </c>
      <c r="D38" s="45">
        <v>2695</v>
      </c>
      <c r="E38" s="45">
        <v>25.7514</v>
      </c>
      <c r="F38" s="46">
        <v>3600.4249</v>
      </c>
      <c r="G38" s="47">
        <v>3389</v>
      </c>
      <c r="H38" s="45">
        <f t="shared" si="1"/>
        <v>0</v>
      </c>
      <c r="I38" s="45">
        <v>3389</v>
      </c>
      <c r="J38" s="48">
        <f t="shared" si="2"/>
        <v>0</v>
      </c>
      <c r="K38" s="45">
        <v>140.86000000000001</v>
      </c>
      <c r="L38" s="45">
        <v>3978</v>
      </c>
      <c r="M38" s="45">
        <v>7597.33</v>
      </c>
      <c r="N38" s="45">
        <v>249.6</v>
      </c>
      <c r="O38" s="46">
        <v>7.36</v>
      </c>
      <c r="P38" s="59"/>
      <c r="Q38" s="59"/>
    </row>
    <row r="39" spans="1:17" x14ac:dyDescent="0.2">
      <c r="A39" s="44">
        <v>37</v>
      </c>
      <c r="B39" s="45">
        <f t="shared" si="3"/>
        <v>3567</v>
      </c>
      <c r="C39" s="45">
        <v>3567</v>
      </c>
      <c r="D39" s="45">
        <v>2882</v>
      </c>
      <c r="E39" s="45">
        <v>23.7682</v>
      </c>
      <c r="F39" s="46">
        <v>3600.3434999999999</v>
      </c>
      <c r="G39" s="47">
        <v>3567</v>
      </c>
      <c r="H39" s="45">
        <f t="shared" si="1"/>
        <v>0</v>
      </c>
      <c r="I39" s="45">
        <v>3567</v>
      </c>
      <c r="J39" s="48">
        <f t="shared" si="2"/>
        <v>0</v>
      </c>
      <c r="K39" s="45">
        <v>193.04</v>
      </c>
      <c r="L39" s="45">
        <v>4171</v>
      </c>
      <c r="M39" s="45">
        <v>8548.7000000000007</v>
      </c>
      <c r="N39" s="45">
        <v>303.3</v>
      </c>
      <c r="O39" s="46">
        <v>8.7899999999999991</v>
      </c>
      <c r="P39" s="59"/>
      <c r="Q39" s="59"/>
    </row>
    <row r="40" spans="1:17" x14ac:dyDescent="0.2">
      <c r="A40" s="44">
        <v>38</v>
      </c>
      <c r="B40" s="45">
        <f t="shared" si="3"/>
        <v>3521</v>
      </c>
      <c r="C40" s="45">
        <v>3521</v>
      </c>
      <c r="D40" s="45">
        <v>2803</v>
      </c>
      <c r="E40" s="45">
        <v>25.615400000000001</v>
      </c>
      <c r="F40" s="46">
        <v>3600.1871000000001</v>
      </c>
      <c r="G40" s="47">
        <v>3521</v>
      </c>
      <c r="H40" s="45">
        <f t="shared" si="1"/>
        <v>0</v>
      </c>
      <c r="I40" s="45">
        <v>3521</v>
      </c>
      <c r="J40" s="48">
        <f t="shared" si="2"/>
        <v>0</v>
      </c>
      <c r="K40" s="45">
        <v>164.04</v>
      </c>
      <c r="L40" s="45">
        <v>4098</v>
      </c>
      <c r="M40" s="45">
        <v>8117.41</v>
      </c>
      <c r="N40" s="45">
        <v>281.7</v>
      </c>
      <c r="O40" s="46">
        <v>7.29</v>
      </c>
      <c r="P40" s="59"/>
      <c r="Q40" s="59"/>
    </row>
    <row r="41" spans="1:17" x14ac:dyDescent="0.2">
      <c r="A41" s="44">
        <v>39</v>
      </c>
      <c r="B41" s="45">
        <f t="shared" si="3"/>
        <v>3313</v>
      </c>
      <c r="C41" s="45">
        <v>3313</v>
      </c>
      <c r="D41" s="45">
        <v>2617</v>
      </c>
      <c r="E41" s="45">
        <v>26.595300000000002</v>
      </c>
      <c r="F41" s="46">
        <v>3600.3159000000001</v>
      </c>
      <c r="G41" s="47">
        <v>3313</v>
      </c>
      <c r="H41" s="45">
        <f t="shared" si="1"/>
        <v>0</v>
      </c>
      <c r="I41" s="45">
        <v>3313</v>
      </c>
      <c r="J41" s="48">
        <f t="shared" si="2"/>
        <v>0</v>
      </c>
      <c r="K41" s="45">
        <v>163.69</v>
      </c>
      <c r="L41" s="45">
        <v>3916</v>
      </c>
      <c r="M41" s="45">
        <v>7433.98</v>
      </c>
      <c r="N41" s="45">
        <v>270.10000000000002</v>
      </c>
      <c r="O41" s="46">
        <v>7.68</v>
      </c>
      <c r="P41" s="59"/>
      <c r="Q41" s="59"/>
    </row>
    <row r="42" spans="1:17" x14ac:dyDescent="0.2">
      <c r="A42" s="44">
        <v>40</v>
      </c>
      <c r="B42" s="45">
        <f t="shared" si="3"/>
        <v>3173</v>
      </c>
      <c r="C42" s="45">
        <v>3173</v>
      </c>
      <c r="D42" s="45">
        <v>2547</v>
      </c>
      <c r="E42" s="45">
        <v>24.5779</v>
      </c>
      <c r="F42" s="46">
        <v>3600.2746000000002</v>
      </c>
      <c r="G42" s="47">
        <v>3173</v>
      </c>
      <c r="H42" s="45">
        <f t="shared" si="1"/>
        <v>0</v>
      </c>
      <c r="I42" s="45">
        <v>3173</v>
      </c>
      <c r="J42" s="48">
        <f t="shared" si="2"/>
        <v>0</v>
      </c>
      <c r="K42" s="45">
        <v>131.94999999999999</v>
      </c>
      <c r="L42" s="45">
        <v>3715</v>
      </c>
      <c r="M42" s="45">
        <v>7100.59</v>
      </c>
      <c r="N42" s="45">
        <v>257.39999999999998</v>
      </c>
      <c r="O42" s="46">
        <v>5.65</v>
      </c>
      <c r="P42" s="59"/>
      <c r="Q42" s="59"/>
    </row>
    <row r="43" spans="1:17" x14ac:dyDescent="0.2">
      <c r="A43" s="44">
        <v>41</v>
      </c>
      <c r="B43" s="45">
        <f t="shared" si="3"/>
        <v>3345</v>
      </c>
      <c r="C43" s="45">
        <v>3345</v>
      </c>
      <c r="D43" s="45">
        <v>2694</v>
      </c>
      <c r="E43" s="45">
        <v>24.1648</v>
      </c>
      <c r="F43" s="46">
        <v>3600.3719000000001</v>
      </c>
      <c r="G43" s="47">
        <v>3345</v>
      </c>
      <c r="H43" s="45">
        <f t="shared" si="1"/>
        <v>0</v>
      </c>
      <c r="I43" s="45">
        <v>3345.2</v>
      </c>
      <c r="J43" s="48">
        <f t="shared" si="2"/>
        <v>5.9790732436417965E-3</v>
      </c>
      <c r="K43" s="45">
        <v>159.02000000000001</v>
      </c>
      <c r="L43" s="45">
        <v>3918</v>
      </c>
      <c r="M43" s="45">
        <v>6720.83</v>
      </c>
      <c r="N43" s="45">
        <v>253.1</v>
      </c>
      <c r="O43" s="46">
        <v>7.4</v>
      </c>
      <c r="P43" s="59"/>
      <c r="Q43" s="59"/>
    </row>
    <row r="44" spans="1:17" x14ac:dyDescent="0.2">
      <c r="A44" s="44">
        <v>42</v>
      </c>
      <c r="B44" s="45">
        <f t="shared" si="3"/>
        <v>3386</v>
      </c>
      <c r="C44" s="45">
        <v>3386</v>
      </c>
      <c r="D44" s="45">
        <v>2747</v>
      </c>
      <c r="E44" s="45">
        <v>23.261700000000001</v>
      </c>
      <c r="F44" s="46">
        <v>3600.2076000000002</v>
      </c>
      <c r="G44" s="47">
        <v>3386</v>
      </c>
      <c r="H44" s="45">
        <f t="shared" si="1"/>
        <v>0</v>
      </c>
      <c r="I44" s="45">
        <v>3387.1</v>
      </c>
      <c r="J44" s="48">
        <f t="shared" si="2"/>
        <v>3.248670998227729E-2</v>
      </c>
      <c r="K44" s="45">
        <v>166.62</v>
      </c>
      <c r="L44" s="45">
        <v>3988</v>
      </c>
      <c r="M44" s="45">
        <v>7497.4</v>
      </c>
      <c r="N44" s="45">
        <v>286.10000000000002</v>
      </c>
      <c r="O44" s="46">
        <v>7.39</v>
      </c>
      <c r="P44" s="59"/>
      <c r="Q44" s="59"/>
    </row>
    <row r="45" spans="1:17" x14ac:dyDescent="0.2">
      <c r="A45" s="44">
        <v>43</v>
      </c>
      <c r="B45" s="45">
        <f t="shared" si="3"/>
        <v>3306</v>
      </c>
      <c r="C45" s="45">
        <v>3306</v>
      </c>
      <c r="D45" s="45">
        <v>2614</v>
      </c>
      <c r="E45" s="45">
        <v>26.472799999999999</v>
      </c>
      <c r="F45" s="46">
        <v>3600.3317000000002</v>
      </c>
      <c r="G45" s="47">
        <v>3306</v>
      </c>
      <c r="H45" s="45">
        <f t="shared" si="1"/>
        <v>0</v>
      </c>
      <c r="I45" s="45">
        <v>3306</v>
      </c>
      <c r="J45" s="48">
        <f t="shared" si="2"/>
        <v>0</v>
      </c>
      <c r="K45" s="45">
        <v>150.02000000000001</v>
      </c>
      <c r="L45" s="45">
        <v>3884</v>
      </c>
      <c r="M45" s="45">
        <v>6771.23</v>
      </c>
      <c r="N45" s="45">
        <v>294.3</v>
      </c>
      <c r="O45" s="46">
        <v>6.86</v>
      </c>
      <c r="P45" s="59"/>
      <c r="Q45" s="59"/>
    </row>
    <row r="46" spans="1:17" x14ac:dyDescent="0.2">
      <c r="A46" s="44">
        <v>44</v>
      </c>
      <c r="B46" s="45">
        <f t="shared" si="3"/>
        <v>3496</v>
      </c>
      <c r="C46" s="45">
        <v>3496</v>
      </c>
      <c r="D46" s="45">
        <v>2813</v>
      </c>
      <c r="E46" s="45">
        <v>24.280100000000001</v>
      </c>
      <c r="F46" s="46">
        <v>3600.4270000000001</v>
      </c>
      <c r="G46" s="47">
        <v>3496</v>
      </c>
      <c r="H46" s="45">
        <f t="shared" si="1"/>
        <v>0</v>
      </c>
      <c r="I46" s="45">
        <v>3496</v>
      </c>
      <c r="J46" s="48">
        <f t="shared" si="2"/>
        <v>0</v>
      </c>
      <c r="K46" s="45">
        <v>168.83</v>
      </c>
      <c r="L46" s="45">
        <v>4149</v>
      </c>
      <c r="M46" s="45">
        <v>7669.76</v>
      </c>
      <c r="N46" s="45">
        <v>290.7</v>
      </c>
      <c r="O46" s="46">
        <v>8.24</v>
      </c>
      <c r="P46" s="59"/>
      <c r="Q46" s="59"/>
    </row>
    <row r="47" spans="1:17" x14ac:dyDescent="0.2">
      <c r="A47" s="44">
        <v>45</v>
      </c>
      <c r="B47" s="45">
        <f t="shared" si="3"/>
        <v>3471</v>
      </c>
      <c r="C47" s="45">
        <v>3471</v>
      </c>
      <c r="D47" s="45">
        <v>2826</v>
      </c>
      <c r="E47" s="45">
        <v>22.823799999999999</v>
      </c>
      <c r="F47" s="46">
        <v>3600.442</v>
      </c>
      <c r="G47" s="47">
        <v>3471</v>
      </c>
      <c r="H47" s="45">
        <f t="shared" si="1"/>
        <v>0</v>
      </c>
      <c r="I47" s="45">
        <v>3471</v>
      </c>
      <c r="J47" s="48">
        <f t="shared" si="2"/>
        <v>0</v>
      </c>
      <c r="K47" s="45">
        <v>151.01</v>
      </c>
      <c r="L47" s="45">
        <v>4102</v>
      </c>
      <c r="M47" s="45">
        <v>7448.64</v>
      </c>
      <c r="N47" s="45">
        <v>314.3</v>
      </c>
      <c r="O47" s="46">
        <v>7.46</v>
      </c>
      <c r="P47" s="59"/>
      <c r="Q47" s="59"/>
    </row>
    <row r="48" spans="1:17" x14ac:dyDescent="0.2">
      <c r="A48" s="44">
        <v>46</v>
      </c>
      <c r="B48" s="45">
        <f t="shared" si="3"/>
        <v>3285</v>
      </c>
      <c r="C48" s="45">
        <v>3285</v>
      </c>
      <c r="D48" s="45">
        <v>2598</v>
      </c>
      <c r="E48" s="45">
        <v>26.4434</v>
      </c>
      <c r="F48" s="46">
        <v>3600.3953999999999</v>
      </c>
      <c r="G48" s="47">
        <v>3285</v>
      </c>
      <c r="H48" s="45">
        <f t="shared" si="1"/>
        <v>0</v>
      </c>
      <c r="I48" s="45">
        <v>3285.4</v>
      </c>
      <c r="J48" s="48">
        <f t="shared" si="2"/>
        <v>1.2176560121768369E-2</v>
      </c>
      <c r="K48" s="45">
        <v>134.44999999999999</v>
      </c>
      <c r="L48" s="45">
        <v>3828</v>
      </c>
      <c r="M48" s="45">
        <v>7412.84</v>
      </c>
      <c r="N48" s="45">
        <v>263.39999999999998</v>
      </c>
      <c r="O48" s="46">
        <v>5.84</v>
      </c>
      <c r="P48" s="59"/>
      <c r="Q48" s="59"/>
    </row>
    <row r="49" spans="1:17" x14ac:dyDescent="0.2">
      <c r="A49" s="44">
        <v>47</v>
      </c>
      <c r="B49" s="45">
        <f t="shared" si="3"/>
        <v>3219</v>
      </c>
      <c r="C49" s="45">
        <v>3219</v>
      </c>
      <c r="D49" s="45">
        <v>2573</v>
      </c>
      <c r="E49" s="45">
        <v>25.1069</v>
      </c>
      <c r="F49" s="46">
        <v>3600.2804000000001</v>
      </c>
      <c r="G49" s="47">
        <v>3219</v>
      </c>
      <c r="H49" s="45">
        <f t="shared" si="1"/>
        <v>0</v>
      </c>
      <c r="I49" s="45">
        <v>3219</v>
      </c>
      <c r="J49" s="48">
        <f t="shared" si="2"/>
        <v>0</v>
      </c>
      <c r="K49" s="45">
        <v>143.88999999999999</v>
      </c>
      <c r="L49" s="45">
        <v>3773</v>
      </c>
      <c r="M49" s="45">
        <v>7585.64</v>
      </c>
      <c r="N49" s="45">
        <v>256.8</v>
      </c>
      <c r="O49" s="46">
        <v>6.61</v>
      </c>
      <c r="P49" s="59"/>
      <c r="Q49" s="59"/>
    </row>
    <row r="50" spans="1:17" x14ac:dyDescent="0.2">
      <c r="A50" s="44">
        <v>48</v>
      </c>
      <c r="B50" s="45">
        <f t="shared" si="3"/>
        <v>3478</v>
      </c>
      <c r="C50" s="45">
        <v>3478</v>
      </c>
      <c r="D50" s="45">
        <v>2836</v>
      </c>
      <c r="E50" s="45">
        <v>22.637499999999999</v>
      </c>
      <c r="F50" s="46">
        <v>3600.3393000000001</v>
      </c>
      <c r="G50" s="47">
        <v>3478</v>
      </c>
      <c r="H50" s="45">
        <f t="shared" si="1"/>
        <v>0</v>
      </c>
      <c r="I50" s="45">
        <v>3478.6</v>
      </c>
      <c r="J50" s="48">
        <f t="shared" si="2"/>
        <v>1.7251293847035915E-2</v>
      </c>
      <c r="K50" s="45">
        <v>155.21</v>
      </c>
      <c r="L50" s="45">
        <v>4095</v>
      </c>
      <c r="M50" s="45">
        <v>7216.85</v>
      </c>
      <c r="N50" s="45">
        <v>295.39999999999998</v>
      </c>
      <c r="O50" s="46">
        <v>7.09</v>
      </c>
      <c r="P50" s="59"/>
      <c r="Q50" s="59"/>
    </row>
    <row r="51" spans="1:17" x14ac:dyDescent="0.2">
      <c r="A51" s="44">
        <v>49</v>
      </c>
      <c r="B51" s="45">
        <f t="shared" si="3"/>
        <v>3487</v>
      </c>
      <c r="C51" s="45">
        <v>3487</v>
      </c>
      <c r="D51" s="45">
        <v>2788</v>
      </c>
      <c r="E51" s="45">
        <v>25.0717</v>
      </c>
      <c r="F51" s="46">
        <v>3600.2705000000001</v>
      </c>
      <c r="G51" s="47">
        <v>3487</v>
      </c>
      <c r="H51" s="45">
        <f t="shared" si="1"/>
        <v>0</v>
      </c>
      <c r="I51" s="45">
        <v>3487.5</v>
      </c>
      <c r="J51" s="48">
        <f t="shared" si="2"/>
        <v>1.4338973329509607E-2</v>
      </c>
      <c r="K51" s="45">
        <v>157.05000000000001</v>
      </c>
      <c r="L51" s="45">
        <v>4129</v>
      </c>
      <c r="M51" s="45">
        <v>6882.56</v>
      </c>
      <c r="N51" s="45">
        <v>265.60000000000002</v>
      </c>
      <c r="O51" s="46">
        <v>7.67</v>
      </c>
      <c r="P51" s="59"/>
      <c r="Q51" s="59"/>
    </row>
    <row r="52" spans="1:17" x14ac:dyDescent="0.2">
      <c r="A52" s="44">
        <v>50</v>
      </c>
      <c r="B52" s="45">
        <f t="shared" si="3"/>
        <v>3464</v>
      </c>
      <c r="C52" s="45">
        <v>3464</v>
      </c>
      <c r="D52" s="45">
        <v>2765</v>
      </c>
      <c r="E52" s="45">
        <v>25.2803</v>
      </c>
      <c r="F52" s="46">
        <v>3600.3892000000001</v>
      </c>
      <c r="G52" s="47">
        <v>3464</v>
      </c>
      <c r="H52" s="45">
        <f t="shared" si="1"/>
        <v>0</v>
      </c>
      <c r="I52" s="45">
        <v>3464</v>
      </c>
      <c r="J52" s="48">
        <f t="shared" si="2"/>
        <v>0</v>
      </c>
      <c r="K52" s="45">
        <v>167.71</v>
      </c>
      <c r="L52" s="45">
        <v>4078</v>
      </c>
      <c r="M52" s="45">
        <v>8273.94</v>
      </c>
      <c r="N52" s="45">
        <v>289.2</v>
      </c>
      <c r="O52" s="46">
        <v>7.77</v>
      </c>
      <c r="P52" s="59"/>
      <c r="Q52" s="59"/>
    </row>
    <row r="53" spans="1:17" x14ac:dyDescent="0.2">
      <c r="A53" s="44">
        <v>51</v>
      </c>
      <c r="B53" s="45">
        <f t="shared" si="3"/>
        <v>3271</v>
      </c>
      <c r="C53" s="45">
        <v>3271</v>
      </c>
      <c r="D53" s="45">
        <v>2630</v>
      </c>
      <c r="E53" s="45">
        <v>24.372599999999998</v>
      </c>
      <c r="F53" s="46">
        <v>3600.2847999999999</v>
      </c>
      <c r="G53" s="47">
        <v>3271</v>
      </c>
      <c r="H53" s="45">
        <f t="shared" si="1"/>
        <v>0</v>
      </c>
      <c r="I53" s="45">
        <v>3271.1</v>
      </c>
      <c r="J53" s="48">
        <f t="shared" si="2"/>
        <v>3.0571690614463174E-3</v>
      </c>
      <c r="K53" s="45">
        <v>130.05000000000001</v>
      </c>
      <c r="L53" s="45">
        <v>3851</v>
      </c>
      <c r="M53" s="45">
        <v>6954.84</v>
      </c>
      <c r="N53" s="45">
        <v>262.7</v>
      </c>
      <c r="O53" s="46">
        <v>5.59</v>
      </c>
      <c r="P53" s="59"/>
      <c r="Q53" s="59"/>
    </row>
    <row r="54" spans="1:17" x14ac:dyDescent="0.2">
      <c r="A54" s="44">
        <v>52</v>
      </c>
      <c r="B54" s="45">
        <f t="shared" si="3"/>
        <v>3227</v>
      </c>
      <c r="C54" s="45">
        <v>3227</v>
      </c>
      <c r="D54" s="45">
        <v>2564</v>
      </c>
      <c r="E54" s="45">
        <v>25.858000000000001</v>
      </c>
      <c r="F54" s="46">
        <v>3600.4063000000001</v>
      </c>
      <c r="G54" s="47">
        <v>3227</v>
      </c>
      <c r="H54" s="45">
        <f t="shared" si="1"/>
        <v>0</v>
      </c>
      <c r="I54" s="45">
        <v>3227</v>
      </c>
      <c r="J54" s="48">
        <f t="shared" si="2"/>
        <v>0</v>
      </c>
      <c r="K54" s="45">
        <v>159.07</v>
      </c>
      <c r="L54" s="45">
        <v>3760</v>
      </c>
      <c r="M54" s="45">
        <v>6435.55</v>
      </c>
      <c r="N54" s="45">
        <v>271.7</v>
      </c>
      <c r="O54" s="46">
        <v>7.41</v>
      </c>
      <c r="P54" s="59"/>
      <c r="Q54" s="59"/>
    </row>
    <row r="55" spans="1:17" x14ac:dyDescent="0.2">
      <c r="A55" s="44">
        <v>53</v>
      </c>
      <c r="B55" s="45">
        <f t="shared" si="3"/>
        <v>3410</v>
      </c>
      <c r="C55" s="45">
        <v>3410</v>
      </c>
      <c r="D55" s="45">
        <v>2785</v>
      </c>
      <c r="E55" s="45">
        <v>22.441700000000001</v>
      </c>
      <c r="F55" s="46">
        <v>3600.2788999999998</v>
      </c>
      <c r="G55" s="47">
        <v>3410</v>
      </c>
      <c r="H55" s="45">
        <f t="shared" si="1"/>
        <v>0</v>
      </c>
      <c r="I55" s="45">
        <v>3410.1</v>
      </c>
      <c r="J55" s="48">
        <f t="shared" si="2"/>
        <v>2.9325513196454267E-3</v>
      </c>
      <c r="K55" s="45">
        <v>149.83000000000001</v>
      </c>
      <c r="L55" s="45">
        <v>4007</v>
      </c>
      <c r="M55" s="45">
        <v>8658.7099999999991</v>
      </c>
      <c r="N55" s="45">
        <v>274.8</v>
      </c>
      <c r="O55" s="46">
        <v>7.15</v>
      </c>
      <c r="P55" s="59"/>
      <c r="Q55" s="59"/>
    </row>
    <row r="56" spans="1:17" x14ac:dyDescent="0.2">
      <c r="A56" s="44">
        <v>54</v>
      </c>
      <c r="B56" s="45">
        <f t="shared" si="3"/>
        <v>3263</v>
      </c>
      <c r="C56" s="45">
        <v>3263</v>
      </c>
      <c r="D56" s="45">
        <v>2637</v>
      </c>
      <c r="E56" s="45">
        <v>23.739100000000001</v>
      </c>
      <c r="F56" s="46">
        <v>3600.2873</v>
      </c>
      <c r="G56" s="47">
        <v>3263</v>
      </c>
      <c r="H56" s="45">
        <f t="shared" si="1"/>
        <v>0</v>
      </c>
      <c r="I56" s="45">
        <v>3263.5</v>
      </c>
      <c r="J56" s="48">
        <f t="shared" si="2"/>
        <v>1.5323322096230461E-2</v>
      </c>
      <c r="K56" s="45">
        <v>147.41</v>
      </c>
      <c r="L56" s="45">
        <v>3848</v>
      </c>
      <c r="M56" s="45">
        <v>6867.51</v>
      </c>
      <c r="N56" s="45">
        <v>306.2</v>
      </c>
      <c r="O56" s="46">
        <v>6.68</v>
      </c>
      <c r="P56" s="59"/>
      <c r="Q56" s="59"/>
    </row>
    <row r="57" spans="1:17" x14ac:dyDescent="0.2">
      <c r="A57" s="44">
        <v>55</v>
      </c>
      <c r="B57" s="45">
        <f t="shared" si="3"/>
        <v>3600</v>
      </c>
      <c r="C57" s="45">
        <v>3600</v>
      </c>
      <c r="D57" s="45">
        <v>2848</v>
      </c>
      <c r="E57" s="45">
        <v>26.404499999999999</v>
      </c>
      <c r="F57" s="46">
        <v>3600.3269</v>
      </c>
      <c r="G57" s="47">
        <v>3600</v>
      </c>
      <c r="H57" s="45">
        <f t="shared" si="1"/>
        <v>0</v>
      </c>
      <c r="I57" s="45">
        <v>3600</v>
      </c>
      <c r="J57" s="48">
        <f t="shared" si="2"/>
        <v>0</v>
      </c>
      <c r="K57" s="45">
        <v>174.89</v>
      </c>
      <c r="L57" s="45">
        <v>4270</v>
      </c>
      <c r="M57" s="45">
        <v>8721.8700000000008</v>
      </c>
      <c r="N57" s="45">
        <v>331.7</v>
      </c>
      <c r="O57" s="46">
        <v>7.48</v>
      </c>
      <c r="P57" s="59"/>
      <c r="Q57" s="59"/>
    </row>
    <row r="58" spans="1:17" x14ac:dyDescent="0.2">
      <c r="A58" s="44">
        <v>56</v>
      </c>
      <c r="B58" s="45">
        <f t="shared" si="3"/>
        <v>3580</v>
      </c>
      <c r="C58" s="45">
        <v>3580</v>
      </c>
      <c r="D58" s="45">
        <v>2907</v>
      </c>
      <c r="E58" s="45">
        <v>23.151</v>
      </c>
      <c r="F58" s="46">
        <v>3600.2352999999998</v>
      </c>
      <c r="G58" s="47">
        <v>3580</v>
      </c>
      <c r="H58" s="45">
        <f t="shared" si="1"/>
        <v>0</v>
      </c>
      <c r="I58" s="45">
        <v>3580</v>
      </c>
      <c r="J58" s="48">
        <f t="shared" si="2"/>
        <v>0</v>
      </c>
      <c r="K58" s="45">
        <v>166.35</v>
      </c>
      <c r="L58" s="45">
        <v>4237</v>
      </c>
      <c r="M58" s="45">
        <v>7767.93</v>
      </c>
      <c r="N58" s="45">
        <v>305.8</v>
      </c>
      <c r="O58" s="46">
        <v>7.4</v>
      </c>
      <c r="P58" s="59"/>
      <c r="Q58" s="59"/>
    </row>
    <row r="59" spans="1:17" x14ac:dyDescent="0.2">
      <c r="A59" s="44">
        <v>57</v>
      </c>
      <c r="B59" s="45">
        <f t="shared" si="3"/>
        <v>3591</v>
      </c>
      <c r="C59" s="45">
        <v>3591</v>
      </c>
      <c r="D59" s="45">
        <v>2901</v>
      </c>
      <c r="E59" s="45">
        <v>23.7849</v>
      </c>
      <c r="F59" s="46">
        <v>3600.1601000000001</v>
      </c>
      <c r="G59" s="47">
        <v>3591</v>
      </c>
      <c r="H59" s="45">
        <f t="shared" si="1"/>
        <v>0</v>
      </c>
      <c r="I59" s="45">
        <v>3591</v>
      </c>
      <c r="J59" s="48">
        <f t="shared" si="2"/>
        <v>0</v>
      </c>
      <c r="K59" s="45">
        <v>189.41</v>
      </c>
      <c r="L59" s="45">
        <v>4203</v>
      </c>
      <c r="M59" s="45">
        <v>8410.7900000000009</v>
      </c>
      <c r="N59" s="45">
        <v>333.4</v>
      </c>
      <c r="O59" s="46">
        <v>8.7799999999999994</v>
      </c>
      <c r="P59" s="59"/>
      <c r="Q59" s="59"/>
    </row>
    <row r="60" spans="1:17" x14ac:dyDescent="0.2">
      <c r="A60" s="44">
        <v>58</v>
      </c>
      <c r="B60" s="45">
        <f t="shared" si="3"/>
        <v>3518</v>
      </c>
      <c r="C60" s="45">
        <v>3518</v>
      </c>
      <c r="D60" s="45">
        <v>2833</v>
      </c>
      <c r="E60" s="45">
        <v>24.179300000000001</v>
      </c>
      <c r="F60" s="46">
        <v>3600.1727999999998</v>
      </c>
      <c r="G60" s="47">
        <v>3518</v>
      </c>
      <c r="H60" s="45">
        <f t="shared" si="1"/>
        <v>0</v>
      </c>
      <c r="I60" s="45">
        <v>3523.2</v>
      </c>
      <c r="J60" s="48">
        <f t="shared" si="2"/>
        <v>0.14781125639567419</v>
      </c>
      <c r="K60" s="45">
        <v>161.84</v>
      </c>
      <c r="L60" s="45">
        <v>4152</v>
      </c>
      <c r="M60" s="45">
        <v>7762.15</v>
      </c>
      <c r="N60" s="45">
        <v>300.2</v>
      </c>
      <c r="O60" s="46">
        <v>7.69</v>
      </c>
      <c r="P60" s="59"/>
      <c r="Q60" s="59"/>
    </row>
    <row r="61" spans="1:17" x14ac:dyDescent="0.2">
      <c r="A61" s="44">
        <v>59</v>
      </c>
      <c r="B61" s="45">
        <f t="shared" si="3"/>
        <v>3194</v>
      </c>
      <c r="C61" s="45">
        <v>3194</v>
      </c>
      <c r="D61" s="45">
        <v>2543</v>
      </c>
      <c r="E61" s="45">
        <v>25.599699999999999</v>
      </c>
      <c r="F61" s="46">
        <v>3600.518</v>
      </c>
      <c r="G61" s="47">
        <v>3194</v>
      </c>
      <c r="H61" s="45">
        <f t="shared" si="1"/>
        <v>0</v>
      </c>
      <c r="I61" s="45">
        <v>3194</v>
      </c>
      <c r="J61" s="48">
        <f t="shared" si="2"/>
        <v>0</v>
      </c>
      <c r="K61" s="45">
        <v>130.58000000000001</v>
      </c>
      <c r="L61" s="45">
        <v>3795</v>
      </c>
      <c r="M61" s="45">
        <v>7320.06</v>
      </c>
      <c r="N61" s="45">
        <v>289.8</v>
      </c>
      <c r="O61" s="46">
        <v>5.58</v>
      </c>
      <c r="P61" s="59"/>
      <c r="Q61" s="59"/>
    </row>
    <row r="62" spans="1:17" x14ac:dyDescent="0.2">
      <c r="A62" s="44">
        <v>60</v>
      </c>
      <c r="B62" s="45">
        <f t="shared" si="3"/>
        <v>3295</v>
      </c>
      <c r="C62" s="45">
        <v>3295</v>
      </c>
      <c r="D62" s="45">
        <v>2627</v>
      </c>
      <c r="E62" s="45">
        <v>25.4282</v>
      </c>
      <c r="F62" s="46">
        <v>3600.3715000000002</v>
      </c>
      <c r="G62" s="47">
        <v>3295</v>
      </c>
      <c r="H62" s="45">
        <f t="shared" si="1"/>
        <v>0</v>
      </c>
      <c r="I62" s="45">
        <v>3295</v>
      </c>
      <c r="J62" s="48">
        <f t="shared" si="2"/>
        <v>0</v>
      </c>
      <c r="K62" s="45">
        <v>146.41</v>
      </c>
      <c r="L62" s="45">
        <v>3860</v>
      </c>
      <c r="M62" s="45">
        <v>8439.76</v>
      </c>
      <c r="N62" s="45">
        <v>268.10000000000002</v>
      </c>
      <c r="O62" s="46">
        <v>6.29</v>
      </c>
      <c r="P62" s="59"/>
      <c r="Q62" s="59"/>
    </row>
    <row r="63" spans="1:17" x14ac:dyDescent="0.2">
      <c r="A63" s="44">
        <v>61</v>
      </c>
      <c r="B63" s="45">
        <f t="shared" si="3"/>
        <v>3310</v>
      </c>
      <c r="C63" s="45">
        <v>3310</v>
      </c>
      <c r="D63" s="45">
        <v>2618</v>
      </c>
      <c r="E63" s="45">
        <v>26.432400000000001</v>
      </c>
      <c r="F63" s="46">
        <v>3600.3485999999998</v>
      </c>
      <c r="G63" s="47">
        <v>3310</v>
      </c>
      <c r="H63" s="45">
        <f t="shared" si="1"/>
        <v>0</v>
      </c>
      <c r="I63" s="45">
        <v>3310</v>
      </c>
      <c r="J63" s="48">
        <f t="shared" si="2"/>
        <v>0</v>
      </c>
      <c r="K63" s="45">
        <v>154.58000000000001</v>
      </c>
      <c r="L63" s="45">
        <v>3901</v>
      </c>
      <c r="M63" s="45">
        <v>6848.55</v>
      </c>
      <c r="N63" s="45">
        <v>284.7</v>
      </c>
      <c r="O63" s="46">
        <v>7.15</v>
      </c>
      <c r="P63" s="59"/>
      <c r="Q63" s="59"/>
    </row>
    <row r="64" spans="1:17" x14ac:dyDescent="0.2">
      <c r="A64" s="44">
        <v>62</v>
      </c>
      <c r="B64" s="45">
        <f t="shared" si="3"/>
        <v>3511</v>
      </c>
      <c r="C64" s="45">
        <v>3511</v>
      </c>
      <c r="D64" s="45">
        <v>2834</v>
      </c>
      <c r="E64" s="45">
        <v>23.888500000000001</v>
      </c>
      <c r="F64" s="46">
        <v>3600.1916999999999</v>
      </c>
      <c r="G64" s="47">
        <v>3511</v>
      </c>
      <c r="H64" s="45">
        <f t="shared" si="1"/>
        <v>0</v>
      </c>
      <c r="I64" s="45">
        <v>3511</v>
      </c>
      <c r="J64" s="48">
        <f t="shared" si="2"/>
        <v>0</v>
      </c>
      <c r="K64" s="45">
        <v>149.49</v>
      </c>
      <c r="L64" s="45">
        <v>4161</v>
      </c>
      <c r="M64" s="45">
        <v>7049.4</v>
      </c>
      <c r="N64" s="45">
        <v>292.3</v>
      </c>
      <c r="O64" s="46">
        <v>7.01</v>
      </c>
      <c r="P64" s="59"/>
      <c r="Q64" s="59"/>
    </row>
    <row r="65" spans="1:17" x14ac:dyDescent="0.2">
      <c r="A65" s="44">
        <v>63</v>
      </c>
      <c r="B65" s="45">
        <f t="shared" si="3"/>
        <v>3450</v>
      </c>
      <c r="C65" s="45">
        <v>3450</v>
      </c>
      <c r="D65" s="45">
        <v>2786</v>
      </c>
      <c r="E65" s="45">
        <v>23.833500000000001</v>
      </c>
      <c r="F65" s="46">
        <v>3600.1226999999999</v>
      </c>
      <c r="G65" s="47">
        <v>3450</v>
      </c>
      <c r="H65" s="45">
        <f t="shared" si="1"/>
        <v>0</v>
      </c>
      <c r="I65" s="45">
        <v>3450</v>
      </c>
      <c r="J65" s="48">
        <f t="shared" si="2"/>
        <v>0</v>
      </c>
      <c r="K65" s="45">
        <v>176</v>
      </c>
      <c r="L65" s="45">
        <v>4068</v>
      </c>
      <c r="M65" s="45">
        <v>7760.71</v>
      </c>
      <c r="N65" s="45">
        <v>290.5</v>
      </c>
      <c r="O65" s="46">
        <v>7.75</v>
      </c>
      <c r="P65" s="59"/>
      <c r="Q65" s="59"/>
    </row>
    <row r="66" spans="1:17" x14ac:dyDescent="0.2">
      <c r="A66" s="44">
        <v>64</v>
      </c>
      <c r="B66" s="45">
        <f t="shared" si="3"/>
        <v>3372</v>
      </c>
      <c r="C66" s="45">
        <v>3373</v>
      </c>
      <c r="D66" s="45">
        <v>2704</v>
      </c>
      <c r="E66" s="45">
        <v>24.741099999999999</v>
      </c>
      <c r="F66" s="46">
        <v>3600.4346999999998</v>
      </c>
      <c r="G66" s="47">
        <v>3372</v>
      </c>
      <c r="H66" s="45">
        <f t="shared" si="1"/>
        <v>0</v>
      </c>
      <c r="I66" s="45">
        <v>3372.9</v>
      </c>
      <c r="J66" s="48">
        <f t="shared" si="2"/>
        <v>2.669039145907743E-2</v>
      </c>
      <c r="K66" s="45">
        <v>154.78</v>
      </c>
      <c r="L66" s="45">
        <v>3941</v>
      </c>
      <c r="M66" s="45">
        <v>6847.71</v>
      </c>
      <c r="N66" s="45">
        <v>281.10000000000002</v>
      </c>
      <c r="O66" s="46">
        <v>6.89</v>
      </c>
      <c r="P66" s="59"/>
      <c r="Q66" s="59"/>
    </row>
    <row r="67" spans="1:17" x14ac:dyDescent="0.2">
      <c r="A67" s="44">
        <v>65</v>
      </c>
      <c r="B67" s="45">
        <f t="shared" ref="B67:B98" si="4">MIN(C67,G67)</f>
        <v>3586</v>
      </c>
      <c r="C67" s="45">
        <v>3586</v>
      </c>
      <c r="D67" s="45">
        <v>2953</v>
      </c>
      <c r="E67" s="45">
        <v>21.4358</v>
      </c>
      <c r="F67" s="46">
        <v>3600.1770000000001</v>
      </c>
      <c r="G67" s="47">
        <v>3586</v>
      </c>
      <c r="H67" s="45">
        <f t="shared" si="1"/>
        <v>0</v>
      </c>
      <c r="I67" s="45">
        <v>3586</v>
      </c>
      <c r="J67" s="48">
        <f t="shared" si="2"/>
        <v>0</v>
      </c>
      <c r="K67" s="45">
        <v>191.72</v>
      </c>
      <c r="L67" s="45">
        <v>4191</v>
      </c>
      <c r="M67" s="45">
        <v>8501.81</v>
      </c>
      <c r="N67" s="45">
        <v>313.39999999999998</v>
      </c>
      <c r="O67" s="46">
        <v>8.6999999999999993</v>
      </c>
      <c r="P67" s="59"/>
      <c r="Q67" s="59"/>
    </row>
    <row r="68" spans="1:17" x14ac:dyDescent="0.2">
      <c r="A68" s="44">
        <v>66</v>
      </c>
      <c r="B68" s="45">
        <f t="shared" si="4"/>
        <v>3515</v>
      </c>
      <c r="C68" s="45">
        <v>3515</v>
      </c>
      <c r="D68" s="45">
        <v>2863</v>
      </c>
      <c r="E68" s="45">
        <v>22.773299999999999</v>
      </c>
      <c r="F68" s="46">
        <v>3600.4186</v>
      </c>
      <c r="G68" s="47">
        <v>3515</v>
      </c>
      <c r="H68" s="45">
        <f t="shared" ref="H68:H102" si="5">(G68-B68)/B68*100</f>
        <v>0</v>
      </c>
      <c r="I68" s="45">
        <v>3515</v>
      </c>
      <c r="J68" s="48">
        <f t="shared" ref="J68:J102" si="6">(I68-B68)/B68*100</f>
        <v>0</v>
      </c>
      <c r="K68" s="45">
        <v>166.24</v>
      </c>
      <c r="L68" s="45">
        <v>4141</v>
      </c>
      <c r="M68" s="45">
        <v>7750.09</v>
      </c>
      <c r="N68" s="45">
        <v>303.7</v>
      </c>
      <c r="O68" s="46">
        <v>7.86</v>
      </c>
      <c r="P68" s="59"/>
      <c r="Q68" s="59"/>
    </row>
    <row r="69" spans="1:17" x14ac:dyDescent="0.2">
      <c r="A69" s="44">
        <v>67</v>
      </c>
      <c r="B69" s="45">
        <f t="shared" si="4"/>
        <v>3326</v>
      </c>
      <c r="C69" s="45">
        <v>3326</v>
      </c>
      <c r="D69" s="45">
        <v>2681</v>
      </c>
      <c r="E69" s="45">
        <v>24.058199999999999</v>
      </c>
      <c r="F69" s="46">
        <v>3600.6356999999998</v>
      </c>
      <c r="G69" s="47">
        <v>3326</v>
      </c>
      <c r="H69" s="45">
        <f t="shared" si="5"/>
        <v>0</v>
      </c>
      <c r="I69" s="45">
        <v>3326</v>
      </c>
      <c r="J69" s="48">
        <f t="shared" si="6"/>
        <v>0</v>
      </c>
      <c r="K69" s="45">
        <v>130.21</v>
      </c>
      <c r="L69" s="45">
        <v>3905</v>
      </c>
      <c r="M69" s="45">
        <v>7432.63</v>
      </c>
      <c r="N69" s="45">
        <v>273.89999999999998</v>
      </c>
      <c r="O69" s="46">
        <v>6.21</v>
      </c>
      <c r="P69" s="59"/>
      <c r="Q69" s="59"/>
    </row>
    <row r="70" spans="1:17" x14ac:dyDescent="0.2">
      <c r="A70" s="44">
        <v>68</v>
      </c>
      <c r="B70" s="45">
        <f t="shared" si="4"/>
        <v>3234</v>
      </c>
      <c r="C70" s="45">
        <v>3234</v>
      </c>
      <c r="D70" s="45">
        <v>2637</v>
      </c>
      <c r="E70" s="45">
        <v>22.639399999999998</v>
      </c>
      <c r="F70" s="46">
        <v>3600.3552</v>
      </c>
      <c r="G70" s="47">
        <v>3234</v>
      </c>
      <c r="H70" s="45">
        <f t="shared" si="5"/>
        <v>0</v>
      </c>
      <c r="I70" s="45">
        <v>3234</v>
      </c>
      <c r="J70" s="48">
        <f t="shared" si="6"/>
        <v>0</v>
      </c>
      <c r="K70" s="45">
        <v>154.72999999999999</v>
      </c>
      <c r="L70" s="45">
        <v>3791</v>
      </c>
      <c r="M70" s="45">
        <v>7809.69</v>
      </c>
      <c r="N70" s="45">
        <v>288.5</v>
      </c>
      <c r="O70" s="46">
        <v>7.24</v>
      </c>
      <c r="P70" s="59"/>
      <c r="Q70" s="59"/>
    </row>
    <row r="71" spans="1:17" x14ac:dyDescent="0.2">
      <c r="A71" s="44">
        <v>69</v>
      </c>
      <c r="B71" s="45">
        <f t="shared" si="4"/>
        <v>3509</v>
      </c>
      <c r="C71" s="45">
        <v>3509</v>
      </c>
      <c r="D71" s="45">
        <v>2864</v>
      </c>
      <c r="E71" s="45">
        <v>22.520900000000001</v>
      </c>
      <c r="F71" s="46">
        <v>3600.232</v>
      </c>
      <c r="G71" s="47">
        <v>3509</v>
      </c>
      <c r="H71" s="45">
        <f t="shared" si="5"/>
        <v>0</v>
      </c>
      <c r="I71" s="45">
        <v>3509.1</v>
      </c>
      <c r="J71" s="48">
        <f t="shared" si="6"/>
        <v>2.8498147620378755E-3</v>
      </c>
      <c r="K71" s="45">
        <v>167.21</v>
      </c>
      <c r="L71" s="45">
        <v>4136</v>
      </c>
      <c r="M71" s="45">
        <v>8022.78</v>
      </c>
      <c r="N71" s="45">
        <v>314</v>
      </c>
      <c r="O71" s="46">
        <v>7.21</v>
      </c>
      <c r="P71" s="59"/>
      <c r="Q71" s="59"/>
    </row>
    <row r="72" spans="1:17" x14ac:dyDescent="0.2">
      <c r="A72" s="44">
        <v>70</v>
      </c>
      <c r="B72" s="45">
        <f t="shared" si="4"/>
        <v>3414</v>
      </c>
      <c r="C72" s="45">
        <v>3414</v>
      </c>
      <c r="D72" s="45">
        <v>2681</v>
      </c>
      <c r="E72" s="45">
        <v>27.340499999999999</v>
      </c>
      <c r="F72" s="46">
        <v>3600.1442000000002</v>
      </c>
      <c r="G72" s="47">
        <v>3414</v>
      </c>
      <c r="H72" s="45">
        <f t="shared" si="5"/>
        <v>0</v>
      </c>
      <c r="I72" s="45">
        <v>3414.1</v>
      </c>
      <c r="J72" s="48">
        <f t="shared" si="6"/>
        <v>2.9291154071443776E-3</v>
      </c>
      <c r="K72" s="45">
        <v>168.79</v>
      </c>
      <c r="L72" s="45">
        <v>4048</v>
      </c>
      <c r="M72" s="45">
        <v>7591.05</v>
      </c>
      <c r="N72" s="45">
        <v>315</v>
      </c>
      <c r="O72" s="46">
        <v>7.52</v>
      </c>
      <c r="P72" s="59"/>
      <c r="Q72" s="59"/>
    </row>
    <row r="73" spans="1:17" x14ac:dyDescent="0.2">
      <c r="A73" s="44">
        <v>71</v>
      </c>
      <c r="B73" s="45">
        <f t="shared" si="4"/>
        <v>3471</v>
      </c>
      <c r="C73" s="45">
        <v>3472</v>
      </c>
      <c r="D73" s="45">
        <v>3076.45</v>
      </c>
      <c r="E73" s="45">
        <v>12.8574</v>
      </c>
      <c r="F73" s="46">
        <v>3601.8546000000001</v>
      </c>
      <c r="G73" s="47">
        <v>3471</v>
      </c>
      <c r="H73" s="45">
        <f t="shared" si="5"/>
        <v>0</v>
      </c>
      <c r="I73" s="45">
        <v>3472.3</v>
      </c>
      <c r="J73" s="48">
        <f t="shared" si="6"/>
        <v>3.7453183520604491E-2</v>
      </c>
      <c r="K73" s="45">
        <v>151.29</v>
      </c>
      <c r="L73" s="45">
        <v>4108</v>
      </c>
      <c r="M73" s="45">
        <v>7033.34</v>
      </c>
      <c r="N73" s="45">
        <v>327.9</v>
      </c>
      <c r="O73" s="46">
        <v>7.31</v>
      </c>
      <c r="P73" s="59"/>
      <c r="Q73" s="59"/>
    </row>
    <row r="74" spans="1:17" x14ac:dyDescent="0.2">
      <c r="A74" s="44">
        <v>72</v>
      </c>
      <c r="B74" s="45">
        <f t="shared" si="4"/>
        <v>3517</v>
      </c>
      <c r="C74" s="45">
        <v>3517</v>
      </c>
      <c r="D74" s="45">
        <v>2841</v>
      </c>
      <c r="E74" s="45">
        <v>23.7944</v>
      </c>
      <c r="F74" s="46">
        <v>3600.1734000000001</v>
      </c>
      <c r="G74" s="47">
        <v>3517</v>
      </c>
      <c r="H74" s="45">
        <f t="shared" si="5"/>
        <v>0</v>
      </c>
      <c r="I74" s="45">
        <v>3517</v>
      </c>
      <c r="J74" s="48">
        <f t="shared" si="6"/>
        <v>0</v>
      </c>
      <c r="K74" s="45">
        <v>186.71</v>
      </c>
      <c r="L74" s="45">
        <v>4154</v>
      </c>
      <c r="M74" s="45">
        <v>8244.39</v>
      </c>
      <c r="N74" s="45">
        <v>322.89999999999998</v>
      </c>
      <c r="O74" s="46">
        <v>8.06</v>
      </c>
      <c r="P74" s="59"/>
      <c r="Q74" s="59"/>
    </row>
    <row r="75" spans="1:17" x14ac:dyDescent="0.2">
      <c r="A75" s="44">
        <v>73</v>
      </c>
      <c r="B75" s="45">
        <f t="shared" si="4"/>
        <v>3304</v>
      </c>
      <c r="C75" s="45">
        <v>3304</v>
      </c>
      <c r="D75" s="45">
        <v>2630</v>
      </c>
      <c r="E75" s="45">
        <v>25.627400000000002</v>
      </c>
      <c r="F75" s="46">
        <v>3600.3153000000002</v>
      </c>
      <c r="G75" s="47">
        <v>3304</v>
      </c>
      <c r="H75" s="45">
        <f t="shared" si="5"/>
        <v>0</v>
      </c>
      <c r="I75" s="45">
        <v>3304</v>
      </c>
      <c r="J75" s="48">
        <f t="shared" si="6"/>
        <v>0</v>
      </c>
      <c r="K75" s="45">
        <v>145.63</v>
      </c>
      <c r="L75" s="45">
        <v>3875</v>
      </c>
      <c r="M75" s="45">
        <v>7532.3</v>
      </c>
      <c r="N75" s="45">
        <v>334.4</v>
      </c>
      <c r="O75" s="46">
        <v>7.39</v>
      </c>
      <c r="P75" s="59"/>
      <c r="Q75" s="59"/>
    </row>
    <row r="76" spans="1:17" x14ac:dyDescent="0.2">
      <c r="A76" s="44">
        <v>74</v>
      </c>
      <c r="B76" s="45">
        <f t="shared" si="4"/>
        <v>3178</v>
      </c>
      <c r="C76" s="45">
        <v>3178</v>
      </c>
      <c r="D76" s="45">
        <v>2535</v>
      </c>
      <c r="E76" s="45">
        <v>25.364899999999999</v>
      </c>
      <c r="F76" s="46">
        <v>3600.5018</v>
      </c>
      <c r="G76" s="47">
        <v>3178</v>
      </c>
      <c r="H76" s="45">
        <f t="shared" si="5"/>
        <v>0</v>
      </c>
      <c r="I76" s="45">
        <v>3178</v>
      </c>
      <c r="J76" s="48">
        <f t="shared" si="6"/>
        <v>0</v>
      </c>
      <c r="K76" s="45">
        <v>129.97999999999999</v>
      </c>
      <c r="L76" s="45">
        <v>3696</v>
      </c>
      <c r="M76" s="45">
        <v>6769.73</v>
      </c>
      <c r="N76" s="45">
        <v>245.2</v>
      </c>
      <c r="O76" s="46">
        <v>4.82</v>
      </c>
      <c r="P76" s="59"/>
      <c r="Q76" s="59"/>
    </row>
    <row r="77" spans="1:17" x14ac:dyDescent="0.2">
      <c r="A77" s="44">
        <v>75</v>
      </c>
      <c r="B77" s="45">
        <f t="shared" si="4"/>
        <v>3303</v>
      </c>
      <c r="C77" s="45">
        <v>3303</v>
      </c>
      <c r="D77" s="45">
        <v>2634</v>
      </c>
      <c r="E77" s="45">
        <v>25.398599999999998</v>
      </c>
      <c r="F77" s="46">
        <v>3600.3577</v>
      </c>
      <c r="G77" s="47">
        <v>3303</v>
      </c>
      <c r="H77" s="45">
        <f t="shared" si="5"/>
        <v>0</v>
      </c>
      <c r="I77" s="45">
        <v>3303</v>
      </c>
      <c r="J77" s="48">
        <f t="shared" si="6"/>
        <v>0</v>
      </c>
      <c r="K77" s="45">
        <v>141.06</v>
      </c>
      <c r="L77" s="45">
        <v>3836</v>
      </c>
      <c r="M77" s="45">
        <v>7475.54</v>
      </c>
      <c r="N77" s="45">
        <v>263.2</v>
      </c>
      <c r="O77" s="46">
        <v>6.87</v>
      </c>
      <c r="P77" s="59"/>
      <c r="Q77" s="59"/>
    </row>
    <row r="78" spans="1:17" x14ac:dyDescent="0.2">
      <c r="A78" s="44">
        <v>76</v>
      </c>
      <c r="B78" s="45">
        <f t="shared" si="4"/>
        <v>3511</v>
      </c>
      <c r="C78" s="45">
        <v>3511</v>
      </c>
      <c r="D78" s="45">
        <v>2825</v>
      </c>
      <c r="E78" s="45">
        <v>24.283200000000001</v>
      </c>
      <c r="F78" s="46">
        <v>3600.2730000000001</v>
      </c>
      <c r="G78" s="47">
        <v>3511</v>
      </c>
      <c r="H78" s="45">
        <f t="shared" si="5"/>
        <v>0</v>
      </c>
      <c r="I78" s="45">
        <v>3511</v>
      </c>
      <c r="J78" s="48">
        <f t="shared" si="6"/>
        <v>0</v>
      </c>
      <c r="K78" s="45">
        <v>169.88</v>
      </c>
      <c r="L78" s="45">
        <v>4139</v>
      </c>
      <c r="M78" s="45">
        <v>8133.64</v>
      </c>
      <c r="N78" s="45">
        <v>302.39999999999998</v>
      </c>
      <c r="O78" s="46">
        <v>9.35</v>
      </c>
      <c r="P78" s="59"/>
      <c r="Q78" s="59"/>
    </row>
    <row r="79" spans="1:17" x14ac:dyDescent="0.2">
      <c r="A79" s="44">
        <v>77</v>
      </c>
      <c r="B79" s="45">
        <f t="shared" si="4"/>
        <v>3359</v>
      </c>
      <c r="C79" s="45">
        <v>3359</v>
      </c>
      <c r="D79" s="45">
        <v>2727</v>
      </c>
      <c r="E79" s="45">
        <v>23.175699999999999</v>
      </c>
      <c r="F79" s="46">
        <v>3600.1967</v>
      </c>
      <c r="G79" s="47">
        <v>3359</v>
      </c>
      <c r="H79" s="45">
        <f t="shared" si="5"/>
        <v>0</v>
      </c>
      <c r="I79" s="45">
        <v>3359</v>
      </c>
      <c r="J79" s="48">
        <f t="shared" si="6"/>
        <v>0</v>
      </c>
      <c r="K79" s="45">
        <v>169.25</v>
      </c>
      <c r="L79" s="45">
        <v>3962</v>
      </c>
      <c r="M79" s="45">
        <v>7830.09</v>
      </c>
      <c r="N79" s="45">
        <v>288</v>
      </c>
      <c r="O79" s="46">
        <v>8.27</v>
      </c>
      <c r="P79" s="59"/>
      <c r="Q79" s="59"/>
    </row>
    <row r="80" spans="1:17" x14ac:dyDescent="0.2">
      <c r="A80" s="44">
        <v>78</v>
      </c>
      <c r="B80" s="45">
        <f t="shared" si="4"/>
        <v>3338</v>
      </c>
      <c r="C80" s="45">
        <v>3338</v>
      </c>
      <c r="D80" s="45">
        <v>2687</v>
      </c>
      <c r="E80" s="45">
        <v>24.227799999999998</v>
      </c>
      <c r="F80" s="46">
        <v>3600.2040999999999</v>
      </c>
      <c r="G80" s="47">
        <v>3338</v>
      </c>
      <c r="H80" s="45">
        <f t="shared" si="5"/>
        <v>0</v>
      </c>
      <c r="I80" s="45">
        <v>3338</v>
      </c>
      <c r="J80" s="48">
        <f t="shared" si="6"/>
        <v>0</v>
      </c>
      <c r="K80" s="45">
        <v>122.97</v>
      </c>
      <c r="L80" s="45">
        <v>3935</v>
      </c>
      <c r="M80" s="45">
        <v>7458.57</v>
      </c>
      <c r="N80" s="45">
        <v>262.5</v>
      </c>
      <c r="O80" s="46">
        <v>5.37</v>
      </c>
      <c r="P80" s="59"/>
      <c r="Q80" s="59"/>
    </row>
    <row r="81" spans="1:17" x14ac:dyDescent="0.2">
      <c r="A81" s="44">
        <v>79</v>
      </c>
      <c r="B81" s="45">
        <f t="shared" si="4"/>
        <v>3538</v>
      </c>
      <c r="C81" s="45">
        <v>3538</v>
      </c>
      <c r="D81" s="45">
        <v>2885</v>
      </c>
      <c r="E81" s="45">
        <v>22.6343</v>
      </c>
      <c r="F81" s="46">
        <v>3600.1774</v>
      </c>
      <c r="G81" s="47">
        <v>3538</v>
      </c>
      <c r="H81" s="45">
        <f t="shared" si="5"/>
        <v>0</v>
      </c>
      <c r="I81" s="45">
        <v>3538</v>
      </c>
      <c r="J81" s="48">
        <f t="shared" si="6"/>
        <v>0</v>
      </c>
      <c r="K81" s="45">
        <v>192.67</v>
      </c>
      <c r="L81" s="45">
        <v>4196</v>
      </c>
      <c r="M81" s="45">
        <v>8650.51</v>
      </c>
      <c r="N81" s="45">
        <v>301.39999999999998</v>
      </c>
      <c r="O81" s="46">
        <v>9.0299999999999994</v>
      </c>
      <c r="P81" s="59"/>
      <c r="Q81" s="59"/>
    </row>
    <row r="82" spans="1:17" x14ac:dyDescent="0.2">
      <c r="A82" s="44">
        <v>80</v>
      </c>
      <c r="B82" s="45">
        <f t="shared" si="4"/>
        <v>3430</v>
      </c>
      <c r="C82" s="45">
        <v>3430</v>
      </c>
      <c r="D82" s="45">
        <v>2771</v>
      </c>
      <c r="E82" s="45">
        <v>23.782</v>
      </c>
      <c r="F82" s="46">
        <v>3600.2359999999999</v>
      </c>
      <c r="G82" s="47">
        <v>3430</v>
      </c>
      <c r="H82" s="45">
        <f t="shared" si="5"/>
        <v>0</v>
      </c>
      <c r="I82" s="45">
        <v>3430</v>
      </c>
      <c r="J82" s="48">
        <f t="shared" si="6"/>
        <v>0</v>
      </c>
      <c r="K82" s="45">
        <v>154.11000000000001</v>
      </c>
      <c r="L82" s="45">
        <v>4026</v>
      </c>
      <c r="M82" s="45">
        <v>6533.77</v>
      </c>
      <c r="N82" s="45">
        <v>249.7</v>
      </c>
      <c r="O82" s="46">
        <v>6.59</v>
      </c>
      <c r="P82" s="59"/>
      <c r="Q82" s="59"/>
    </row>
    <row r="83" spans="1:17" x14ac:dyDescent="0.2">
      <c r="A83" s="44">
        <v>81</v>
      </c>
      <c r="B83" s="45">
        <f t="shared" si="4"/>
        <v>3323</v>
      </c>
      <c r="C83" s="45">
        <v>3323</v>
      </c>
      <c r="D83" s="45">
        <v>2679</v>
      </c>
      <c r="E83" s="45">
        <v>24.038799999999998</v>
      </c>
      <c r="F83" s="46">
        <v>3600.3065000000001</v>
      </c>
      <c r="G83" s="47">
        <v>3323</v>
      </c>
      <c r="H83" s="45">
        <f t="shared" si="5"/>
        <v>0</v>
      </c>
      <c r="I83" s="45">
        <v>3323</v>
      </c>
      <c r="J83" s="48">
        <f t="shared" si="6"/>
        <v>0</v>
      </c>
      <c r="K83" s="45">
        <v>123.84</v>
      </c>
      <c r="L83" s="45">
        <v>3892</v>
      </c>
      <c r="M83" s="45">
        <v>7229.93</v>
      </c>
      <c r="N83" s="45">
        <v>276.5</v>
      </c>
      <c r="O83" s="46">
        <v>5.7</v>
      </c>
      <c r="P83" s="59"/>
      <c r="Q83" s="59"/>
    </row>
    <row r="84" spans="1:17" x14ac:dyDescent="0.2">
      <c r="A84" s="44">
        <v>82</v>
      </c>
      <c r="B84" s="45">
        <f t="shared" si="4"/>
        <v>3367</v>
      </c>
      <c r="C84" s="45">
        <v>3367</v>
      </c>
      <c r="D84" s="45">
        <v>2691</v>
      </c>
      <c r="E84" s="45">
        <v>25.120799999999999</v>
      </c>
      <c r="F84" s="46">
        <v>3600.1867999999999</v>
      </c>
      <c r="G84" s="47">
        <v>3367</v>
      </c>
      <c r="H84" s="45">
        <f t="shared" si="5"/>
        <v>0</v>
      </c>
      <c r="I84" s="45">
        <v>3367</v>
      </c>
      <c r="J84" s="48">
        <f t="shared" si="6"/>
        <v>0</v>
      </c>
      <c r="K84" s="45">
        <v>156.97</v>
      </c>
      <c r="L84" s="45">
        <v>3899</v>
      </c>
      <c r="M84" s="45">
        <v>6988.52</v>
      </c>
      <c r="N84" s="45">
        <v>252.7</v>
      </c>
      <c r="O84" s="46">
        <v>7.06</v>
      </c>
      <c r="P84" s="59"/>
      <c r="Q84" s="59"/>
    </row>
    <row r="85" spans="1:17" x14ac:dyDescent="0.2">
      <c r="A85" s="44">
        <v>83</v>
      </c>
      <c r="B85" s="45">
        <f t="shared" si="4"/>
        <v>3308</v>
      </c>
      <c r="C85" s="45">
        <v>3308</v>
      </c>
      <c r="D85" s="45">
        <v>2705</v>
      </c>
      <c r="E85" s="45">
        <v>22.292100000000001</v>
      </c>
      <c r="F85" s="46">
        <v>3600.1556999999998</v>
      </c>
      <c r="G85" s="47">
        <v>3308</v>
      </c>
      <c r="H85" s="45">
        <f t="shared" si="5"/>
        <v>0</v>
      </c>
      <c r="I85" s="45">
        <v>3308</v>
      </c>
      <c r="J85" s="48">
        <f t="shared" si="6"/>
        <v>0</v>
      </c>
      <c r="K85" s="45">
        <v>146.55000000000001</v>
      </c>
      <c r="L85" s="45">
        <v>3840</v>
      </c>
      <c r="M85" s="45">
        <v>8781.74</v>
      </c>
      <c r="N85" s="45">
        <v>262.2</v>
      </c>
      <c r="O85" s="46">
        <v>6.18</v>
      </c>
      <c r="P85" s="59"/>
      <c r="Q85" s="59"/>
    </row>
    <row r="86" spans="1:17" x14ac:dyDescent="0.2">
      <c r="A86" s="44">
        <v>84</v>
      </c>
      <c r="B86" s="45">
        <f t="shared" si="4"/>
        <v>3431</v>
      </c>
      <c r="C86" s="45">
        <v>3431</v>
      </c>
      <c r="D86" s="45">
        <v>2753</v>
      </c>
      <c r="E86" s="45">
        <v>24.627700000000001</v>
      </c>
      <c r="F86" s="46">
        <v>3600.1442000000002</v>
      </c>
      <c r="G86" s="47">
        <v>3431</v>
      </c>
      <c r="H86" s="45">
        <f t="shared" si="5"/>
        <v>0</v>
      </c>
      <c r="I86" s="45">
        <v>3431</v>
      </c>
      <c r="J86" s="48">
        <f t="shared" si="6"/>
        <v>0</v>
      </c>
      <c r="K86" s="45">
        <v>149.9</v>
      </c>
      <c r="L86" s="45">
        <v>4058</v>
      </c>
      <c r="M86" s="45">
        <v>7270.43</v>
      </c>
      <c r="N86" s="45">
        <v>338</v>
      </c>
      <c r="O86" s="46">
        <v>6.8</v>
      </c>
      <c r="P86" s="59"/>
      <c r="Q86" s="59"/>
    </row>
    <row r="87" spans="1:17" x14ac:dyDescent="0.2">
      <c r="A87" s="44">
        <v>85</v>
      </c>
      <c r="B87" s="45">
        <f t="shared" si="4"/>
        <v>3397</v>
      </c>
      <c r="C87" s="45">
        <v>3397</v>
      </c>
      <c r="D87" s="45">
        <v>2772</v>
      </c>
      <c r="E87" s="45">
        <v>22.546900000000001</v>
      </c>
      <c r="F87" s="46">
        <v>3600.0641000000001</v>
      </c>
      <c r="G87" s="47">
        <v>3397</v>
      </c>
      <c r="H87" s="45">
        <f t="shared" si="5"/>
        <v>0</v>
      </c>
      <c r="I87" s="45">
        <v>3397</v>
      </c>
      <c r="J87" s="48">
        <f t="shared" si="6"/>
        <v>0</v>
      </c>
      <c r="K87" s="45">
        <v>163.13</v>
      </c>
      <c r="L87" s="45">
        <v>3994</v>
      </c>
      <c r="M87" s="45">
        <v>7457.76</v>
      </c>
      <c r="N87" s="45">
        <v>279.8</v>
      </c>
      <c r="O87" s="46">
        <v>7.56</v>
      </c>
      <c r="P87" s="59"/>
      <c r="Q87" s="59"/>
    </row>
    <row r="88" spans="1:17" x14ac:dyDescent="0.2">
      <c r="A88" s="44">
        <v>86</v>
      </c>
      <c r="B88" s="45">
        <f t="shared" si="4"/>
        <v>3450</v>
      </c>
      <c r="C88" s="45">
        <v>3450</v>
      </c>
      <c r="D88" s="45">
        <v>2760</v>
      </c>
      <c r="E88" s="45">
        <v>25</v>
      </c>
      <c r="F88" s="46">
        <v>3600.1066000000001</v>
      </c>
      <c r="G88" s="47">
        <v>3450</v>
      </c>
      <c r="H88" s="45">
        <f t="shared" si="5"/>
        <v>0</v>
      </c>
      <c r="I88" s="45">
        <v>3450.3</v>
      </c>
      <c r="J88" s="48">
        <f t="shared" si="6"/>
        <v>8.6956521739183154E-3</v>
      </c>
      <c r="K88" s="45">
        <v>140.13999999999999</v>
      </c>
      <c r="L88" s="45">
        <v>4090</v>
      </c>
      <c r="M88" s="45">
        <v>7657.75</v>
      </c>
      <c r="N88" s="45">
        <v>323.5</v>
      </c>
      <c r="O88" s="46">
        <v>6.01</v>
      </c>
      <c r="P88" s="59"/>
      <c r="Q88" s="59"/>
    </row>
    <row r="89" spans="1:17" x14ac:dyDescent="0.2">
      <c r="A89" s="44">
        <v>87</v>
      </c>
      <c r="B89" s="45">
        <f t="shared" si="4"/>
        <v>3427</v>
      </c>
      <c r="C89" s="45">
        <v>3427</v>
      </c>
      <c r="D89" s="45">
        <v>2719</v>
      </c>
      <c r="E89" s="45">
        <v>26.039000000000001</v>
      </c>
      <c r="F89" s="46">
        <v>3600.1295</v>
      </c>
      <c r="G89" s="47">
        <v>3427</v>
      </c>
      <c r="H89" s="45">
        <f t="shared" si="5"/>
        <v>0</v>
      </c>
      <c r="I89" s="45">
        <v>3428</v>
      </c>
      <c r="J89" s="48">
        <f t="shared" si="6"/>
        <v>2.918004085205719E-2</v>
      </c>
      <c r="K89" s="45">
        <v>182.75</v>
      </c>
      <c r="L89" s="45">
        <v>4027</v>
      </c>
      <c r="M89" s="45">
        <v>7508.39</v>
      </c>
      <c r="N89" s="45">
        <v>311.2</v>
      </c>
      <c r="O89" s="46">
        <v>8.01</v>
      </c>
      <c r="P89" s="59"/>
      <c r="Q89" s="59"/>
    </row>
    <row r="90" spans="1:17" x14ac:dyDescent="0.2">
      <c r="A90" s="44">
        <v>88</v>
      </c>
      <c r="B90" s="45">
        <f t="shared" si="4"/>
        <v>3276</v>
      </c>
      <c r="C90" s="45">
        <v>3276</v>
      </c>
      <c r="D90" s="45">
        <v>2616</v>
      </c>
      <c r="E90" s="45">
        <v>25.229399999999998</v>
      </c>
      <c r="F90" s="46">
        <v>3600.1451000000002</v>
      </c>
      <c r="G90" s="47">
        <v>3276</v>
      </c>
      <c r="H90" s="45">
        <f t="shared" si="5"/>
        <v>0</v>
      </c>
      <c r="I90" s="45">
        <v>3276</v>
      </c>
      <c r="J90" s="48">
        <f t="shared" si="6"/>
        <v>0</v>
      </c>
      <c r="K90" s="45">
        <v>135.76</v>
      </c>
      <c r="L90" s="45">
        <v>3854</v>
      </c>
      <c r="M90" s="45">
        <v>7318.06</v>
      </c>
      <c r="N90" s="45">
        <v>261</v>
      </c>
      <c r="O90" s="46">
        <v>6.29</v>
      </c>
      <c r="P90" s="59"/>
      <c r="Q90" s="59"/>
    </row>
    <row r="91" spans="1:17" x14ac:dyDescent="0.2">
      <c r="A91" s="44">
        <v>89</v>
      </c>
      <c r="B91" s="45">
        <f t="shared" si="4"/>
        <v>3309</v>
      </c>
      <c r="C91" s="45">
        <v>3309</v>
      </c>
      <c r="D91" s="45">
        <v>2681</v>
      </c>
      <c r="E91" s="45">
        <v>23.424099999999999</v>
      </c>
      <c r="F91" s="46">
        <v>3600.0998</v>
      </c>
      <c r="G91" s="47">
        <v>3309</v>
      </c>
      <c r="H91" s="45">
        <f t="shared" si="5"/>
        <v>0</v>
      </c>
      <c r="I91" s="45">
        <v>3309</v>
      </c>
      <c r="J91" s="48">
        <f t="shared" si="6"/>
        <v>0</v>
      </c>
      <c r="K91" s="45">
        <v>133.19999999999999</v>
      </c>
      <c r="L91" s="45">
        <v>3847</v>
      </c>
      <c r="M91" s="45">
        <v>7579.93</v>
      </c>
      <c r="N91" s="45">
        <v>219.1</v>
      </c>
      <c r="O91" s="46">
        <v>6.13</v>
      </c>
      <c r="P91" s="59"/>
      <c r="Q91" s="59"/>
    </row>
    <row r="92" spans="1:17" x14ac:dyDescent="0.2">
      <c r="A92" s="44">
        <v>90</v>
      </c>
      <c r="B92" s="45">
        <f t="shared" si="4"/>
        <v>3719</v>
      </c>
      <c r="C92" s="45">
        <v>3719</v>
      </c>
      <c r="D92" s="45">
        <v>2941</v>
      </c>
      <c r="E92" s="45">
        <v>26.453600000000002</v>
      </c>
      <c r="F92" s="46">
        <v>3600.0709000000002</v>
      </c>
      <c r="G92" s="47">
        <v>3719</v>
      </c>
      <c r="H92" s="45">
        <f t="shared" si="5"/>
        <v>0</v>
      </c>
      <c r="I92" s="45">
        <v>3719.1</v>
      </c>
      <c r="J92" s="48">
        <f t="shared" si="6"/>
        <v>2.688894864208364E-3</v>
      </c>
      <c r="K92" s="45">
        <v>191</v>
      </c>
      <c r="L92" s="45">
        <v>4370</v>
      </c>
      <c r="M92" s="45">
        <v>8719.25</v>
      </c>
      <c r="N92" s="45">
        <v>326.10000000000002</v>
      </c>
      <c r="O92" s="46">
        <v>9.93</v>
      </c>
      <c r="P92" s="59"/>
      <c r="Q92" s="59"/>
    </row>
    <row r="93" spans="1:17" x14ac:dyDescent="0.2">
      <c r="A93" s="44">
        <v>91</v>
      </c>
      <c r="B93" s="45">
        <f t="shared" si="4"/>
        <v>3340</v>
      </c>
      <c r="C93" s="45">
        <v>3340</v>
      </c>
      <c r="D93" s="45">
        <v>2625</v>
      </c>
      <c r="E93" s="45">
        <v>27.238099999999999</v>
      </c>
      <c r="F93" s="46">
        <v>3600.1776</v>
      </c>
      <c r="G93" s="47">
        <v>3340</v>
      </c>
      <c r="H93" s="45">
        <f t="shared" si="5"/>
        <v>0</v>
      </c>
      <c r="I93" s="45">
        <v>3340</v>
      </c>
      <c r="J93" s="48">
        <f t="shared" si="6"/>
        <v>0</v>
      </c>
      <c r="K93" s="45">
        <v>136.71</v>
      </c>
      <c r="L93" s="45">
        <v>3896</v>
      </c>
      <c r="M93" s="45">
        <v>7437.34</v>
      </c>
      <c r="N93" s="45">
        <v>257.10000000000002</v>
      </c>
      <c r="O93" s="46">
        <v>5.74</v>
      </c>
      <c r="P93" s="59"/>
      <c r="Q93" s="59"/>
    </row>
    <row r="94" spans="1:17" x14ac:dyDescent="0.2">
      <c r="A94" s="44">
        <v>92</v>
      </c>
      <c r="B94" s="45">
        <f t="shared" si="4"/>
        <v>3444</v>
      </c>
      <c r="C94" s="45">
        <v>3444</v>
      </c>
      <c r="D94" s="45">
        <v>2757</v>
      </c>
      <c r="E94" s="45">
        <v>24.918399999999998</v>
      </c>
      <c r="F94" s="46">
        <v>3600.0902000000001</v>
      </c>
      <c r="G94" s="47">
        <v>3444</v>
      </c>
      <c r="H94" s="45">
        <f t="shared" si="5"/>
        <v>0</v>
      </c>
      <c r="I94" s="45">
        <v>3444</v>
      </c>
      <c r="J94" s="48">
        <f t="shared" si="6"/>
        <v>0</v>
      </c>
      <c r="K94" s="45">
        <v>165.44</v>
      </c>
      <c r="L94" s="45">
        <v>4051</v>
      </c>
      <c r="M94" s="45">
        <v>7492.74</v>
      </c>
      <c r="N94" s="45">
        <v>301</v>
      </c>
      <c r="O94" s="46">
        <v>6.92</v>
      </c>
      <c r="P94" s="59"/>
      <c r="Q94" s="59"/>
    </row>
    <row r="95" spans="1:17" x14ac:dyDescent="0.2">
      <c r="A95" s="44">
        <v>93</v>
      </c>
      <c r="B95" s="45">
        <f t="shared" si="4"/>
        <v>3205</v>
      </c>
      <c r="C95" s="45">
        <v>3205</v>
      </c>
      <c r="D95" s="45">
        <v>2556</v>
      </c>
      <c r="E95" s="45">
        <v>25.391200000000001</v>
      </c>
      <c r="F95" s="46">
        <v>3600.0810999999999</v>
      </c>
      <c r="G95" s="47">
        <v>3205</v>
      </c>
      <c r="H95" s="45">
        <f t="shared" si="5"/>
        <v>0</v>
      </c>
      <c r="I95" s="45">
        <v>3205.2</v>
      </c>
      <c r="J95" s="48">
        <f t="shared" si="6"/>
        <v>6.2402496099787244E-3</v>
      </c>
      <c r="K95" s="45">
        <v>139.94999999999999</v>
      </c>
      <c r="L95" s="45">
        <v>3802</v>
      </c>
      <c r="M95" s="45">
        <v>7222.13</v>
      </c>
      <c r="N95" s="45">
        <v>301.5</v>
      </c>
      <c r="O95" s="46">
        <v>6.51</v>
      </c>
      <c r="P95" s="59"/>
      <c r="Q95" s="59"/>
    </row>
    <row r="96" spans="1:17" x14ac:dyDescent="0.2">
      <c r="A96" s="44">
        <v>94</v>
      </c>
      <c r="B96" s="45">
        <f t="shared" si="4"/>
        <v>3344</v>
      </c>
      <c r="C96" s="45">
        <v>3344</v>
      </c>
      <c r="D96" s="45">
        <v>2723</v>
      </c>
      <c r="E96" s="45">
        <v>22.805700000000002</v>
      </c>
      <c r="F96" s="46">
        <v>3600.1716999999999</v>
      </c>
      <c r="G96" s="47">
        <v>3344</v>
      </c>
      <c r="H96" s="45">
        <f t="shared" si="5"/>
        <v>0</v>
      </c>
      <c r="I96" s="45">
        <v>3344</v>
      </c>
      <c r="J96" s="48">
        <f t="shared" si="6"/>
        <v>0</v>
      </c>
      <c r="K96" s="45">
        <v>128.5</v>
      </c>
      <c r="L96" s="45">
        <v>3923</v>
      </c>
      <c r="M96" s="45">
        <v>7187.47</v>
      </c>
      <c r="N96" s="45">
        <v>242.9</v>
      </c>
      <c r="O96" s="46">
        <v>5.42</v>
      </c>
      <c r="P96" s="59"/>
      <c r="Q96" s="59"/>
    </row>
    <row r="97" spans="1:17" x14ac:dyDescent="0.2">
      <c r="A97" s="44">
        <v>95</v>
      </c>
      <c r="B97" s="45">
        <f t="shared" si="4"/>
        <v>3510</v>
      </c>
      <c r="C97" s="45">
        <v>3510</v>
      </c>
      <c r="D97" s="45">
        <v>2796</v>
      </c>
      <c r="E97" s="45">
        <v>25.5365</v>
      </c>
      <c r="F97" s="46">
        <v>3600.0853999999999</v>
      </c>
      <c r="G97" s="47">
        <v>3510</v>
      </c>
      <c r="H97" s="45">
        <f t="shared" si="5"/>
        <v>0</v>
      </c>
      <c r="I97" s="45">
        <v>3510</v>
      </c>
      <c r="J97" s="48">
        <f t="shared" si="6"/>
        <v>0</v>
      </c>
      <c r="K97" s="45">
        <v>174.28</v>
      </c>
      <c r="L97" s="45">
        <v>4147</v>
      </c>
      <c r="M97" s="45">
        <v>8523.2800000000007</v>
      </c>
      <c r="N97" s="45">
        <v>315.5</v>
      </c>
      <c r="O97" s="46">
        <v>8.23</v>
      </c>
      <c r="P97" s="59"/>
      <c r="Q97" s="59"/>
    </row>
    <row r="98" spans="1:17" x14ac:dyDescent="0.2">
      <c r="A98" s="44">
        <v>96</v>
      </c>
      <c r="B98" s="45">
        <f t="shared" si="4"/>
        <v>3378</v>
      </c>
      <c r="C98" s="45">
        <v>3378</v>
      </c>
      <c r="D98" s="45">
        <v>2696</v>
      </c>
      <c r="E98" s="45">
        <v>25.296700000000001</v>
      </c>
      <c r="F98" s="46">
        <v>3600.0749999999998</v>
      </c>
      <c r="G98" s="47">
        <v>3378</v>
      </c>
      <c r="H98" s="45">
        <f t="shared" si="5"/>
        <v>0</v>
      </c>
      <c r="I98" s="45">
        <v>3378</v>
      </c>
      <c r="J98" s="48">
        <f t="shared" si="6"/>
        <v>0</v>
      </c>
      <c r="K98" s="45">
        <v>137.04</v>
      </c>
      <c r="L98" s="45">
        <v>3946</v>
      </c>
      <c r="M98" s="45">
        <v>8221.33</v>
      </c>
      <c r="N98" s="45">
        <v>270.10000000000002</v>
      </c>
      <c r="O98" s="46">
        <v>6.3</v>
      </c>
      <c r="P98" s="59"/>
      <c r="Q98" s="59"/>
    </row>
    <row r="99" spans="1:17" x14ac:dyDescent="0.2">
      <c r="A99" s="44">
        <v>97</v>
      </c>
      <c r="B99" s="45">
        <f t="shared" ref="B99:B102" si="7">MIN(C99,G99)</f>
        <v>3523</v>
      </c>
      <c r="C99" s="45">
        <v>3523</v>
      </c>
      <c r="D99" s="45">
        <v>2839</v>
      </c>
      <c r="E99" s="45">
        <v>24.093</v>
      </c>
      <c r="F99" s="46">
        <v>3600.0718999999999</v>
      </c>
      <c r="G99" s="47">
        <v>3523</v>
      </c>
      <c r="H99" s="45">
        <f t="shared" si="5"/>
        <v>0</v>
      </c>
      <c r="I99" s="45">
        <v>3524.1</v>
      </c>
      <c r="J99" s="48">
        <f t="shared" si="6"/>
        <v>3.122338915696591E-2</v>
      </c>
      <c r="K99" s="45">
        <v>176.4</v>
      </c>
      <c r="L99" s="45">
        <v>4128</v>
      </c>
      <c r="M99" s="45">
        <v>8679.43</v>
      </c>
      <c r="N99" s="45">
        <v>312.3</v>
      </c>
      <c r="O99" s="46">
        <v>8.0399999999999991</v>
      </c>
      <c r="P99" s="59"/>
      <c r="Q99" s="59"/>
    </row>
    <row r="100" spans="1:17" x14ac:dyDescent="0.2">
      <c r="A100" s="44">
        <v>98</v>
      </c>
      <c r="B100" s="45">
        <f t="shared" si="7"/>
        <v>3185</v>
      </c>
      <c r="C100" s="45">
        <v>3185</v>
      </c>
      <c r="D100" s="45">
        <v>2508</v>
      </c>
      <c r="E100" s="45">
        <v>26.993600000000001</v>
      </c>
      <c r="F100" s="46">
        <v>3600.0743000000002</v>
      </c>
      <c r="G100" s="47">
        <v>3185</v>
      </c>
      <c r="H100" s="45">
        <f t="shared" si="5"/>
        <v>0</v>
      </c>
      <c r="I100" s="45">
        <v>3185.1</v>
      </c>
      <c r="J100" s="48">
        <f t="shared" si="6"/>
        <v>3.1397174254288555E-3</v>
      </c>
      <c r="K100" s="45">
        <v>140.1</v>
      </c>
      <c r="L100" s="45">
        <v>3716</v>
      </c>
      <c r="M100" s="45">
        <v>7550.7</v>
      </c>
      <c r="N100" s="45">
        <v>305.5</v>
      </c>
      <c r="O100" s="46">
        <v>6.41</v>
      </c>
      <c r="P100" s="59"/>
      <c r="Q100" s="59"/>
    </row>
    <row r="101" spans="1:17" x14ac:dyDescent="0.2">
      <c r="A101" s="44">
        <v>99</v>
      </c>
      <c r="B101" s="45">
        <f t="shared" si="7"/>
        <v>3644</v>
      </c>
      <c r="C101" s="45">
        <v>3644</v>
      </c>
      <c r="D101" s="45">
        <v>3207.2745</v>
      </c>
      <c r="E101" s="45">
        <v>13.6167</v>
      </c>
      <c r="F101" s="46">
        <v>3600.0848999999998</v>
      </c>
      <c r="G101" s="47">
        <v>3644</v>
      </c>
      <c r="H101" s="45">
        <f t="shared" si="5"/>
        <v>0</v>
      </c>
      <c r="I101" s="45">
        <v>3644</v>
      </c>
      <c r="J101" s="48">
        <f t="shared" si="6"/>
        <v>0</v>
      </c>
      <c r="K101" s="45">
        <v>146.54</v>
      </c>
      <c r="L101" s="45">
        <v>4306</v>
      </c>
      <c r="M101" s="45">
        <v>8564.66</v>
      </c>
      <c r="N101" s="45">
        <v>323.89999999999998</v>
      </c>
      <c r="O101" s="46">
        <v>7.99</v>
      </c>
      <c r="P101" s="59" t="s">
        <v>51</v>
      </c>
      <c r="Q101" s="59"/>
    </row>
    <row r="102" spans="1:17" ht="17" thickBot="1" x14ac:dyDescent="0.25">
      <c r="A102" s="49">
        <v>100</v>
      </c>
      <c r="B102" s="45">
        <f t="shared" si="7"/>
        <v>3395</v>
      </c>
      <c r="C102" s="50">
        <v>3395</v>
      </c>
      <c r="D102" s="50">
        <v>2751</v>
      </c>
      <c r="E102" s="50">
        <v>23.409700000000001</v>
      </c>
      <c r="F102" s="51">
        <v>3600.1266000000001</v>
      </c>
      <c r="G102" s="52">
        <v>3395</v>
      </c>
      <c r="H102" s="45">
        <f t="shared" si="5"/>
        <v>0</v>
      </c>
      <c r="I102" s="50">
        <v>3395</v>
      </c>
      <c r="J102" s="48">
        <f t="shared" si="6"/>
        <v>0</v>
      </c>
      <c r="K102" s="50">
        <v>146.66</v>
      </c>
      <c r="L102" s="50">
        <v>3977</v>
      </c>
      <c r="M102" s="50">
        <v>7874.01</v>
      </c>
      <c r="N102" s="50">
        <v>314.7</v>
      </c>
      <c r="O102" s="51">
        <v>7.62</v>
      </c>
      <c r="P102" s="59" t="s">
        <v>47</v>
      </c>
      <c r="Q102" s="59" t="s">
        <v>23</v>
      </c>
    </row>
    <row r="103" spans="1:17" ht="17" thickBot="1" x14ac:dyDescent="0.25">
      <c r="A103" s="53" t="s">
        <v>16</v>
      </c>
      <c r="B103" s="54">
        <f t="shared" ref="B103:G103" si="8">AVERAGE(B3:B102)</f>
        <v>3394.92</v>
      </c>
      <c r="C103" s="54">
        <f t="shared" si="8"/>
        <v>3394.94</v>
      </c>
      <c r="D103" s="54">
        <f t="shared" si="8"/>
        <v>2733.3468930000004</v>
      </c>
      <c r="E103" s="54">
        <f t="shared" si="8"/>
        <v>24.280097999999999</v>
      </c>
      <c r="F103" s="55">
        <f t="shared" si="8"/>
        <v>3600.2871059999998</v>
      </c>
      <c r="G103" s="56">
        <f t="shared" si="8"/>
        <v>3394.92</v>
      </c>
      <c r="H103" s="57">
        <f t="shared" ref="H103:O103" si="9">AVERAGE(H3:H102)</f>
        <v>0</v>
      </c>
      <c r="I103" s="57">
        <f t="shared" si="9"/>
        <v>3395.1509999999998</v>
      </c>
      <c r="J103" s="57">
        <f t="shared" si="9"/>
        <v>6.7920374282446402E-3</v>
      </c>
      <c r="K103" s="57">
        <f t="shared" si="9"/>
        <v>156.13339999999997</v>
      </c>
      <c r="L103" s="57">
        <f t="shared" si="9"/>
        <v>3989.86</v>
      </c>
      <c r="M103" s="57">
        <f t="shared" si="9"/>
        <v>7657.1653000000042</v>
      </c>
      <c r="N103" s="57">
        <f t="shared" si="9"/>
        <v>289.90500000000009</v>
      </c>
      <c r="O103" s="58">
        <f t="shared" si="9"/>
        <v>7.2129999999999939</v>
      </c>
      <c r="P103" s="59">
        <v>3548.68</v>
      </c>
      <c r="Q103" s="59">
        <v>153.91</v>
      </c>
    </row>
    <row r="104" spans="1:17" x14ac:dyDescent="0.2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>
        <f>MAX(N3:N102)</f>
        <v>386.4</v>
      </c>
      <c r="O104" s="59"/>
      <c r="P104" s="59"/>
      <c r="Q104" s="59"/>
    </row>
  </sheetData>
  <sortState xmlns:xlrd2="http://schemas.microsoft.com/office/spreadsheetml/2017/richdata2" ref="A3:F103">
    <sortCondition ref="A3:A103"/>
  </sortState>
  <mergeCells count="2">
    <mergeCell ref="B1:F1"/>
    <mergeCell ref="G1:O1"/>
  </mergeCells>
  <conditionalFormatting sqref="J3:J102">
    <cfRule type="cellIs" dxfId="4" priority="1" operator="greaterThan">
      <formula>0.04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7AC5-BBF5-B140-A9F8-C67A732140DC}">
  <sheetPr>
    <tabColor theme="9"/>
  </sheetPr>
  <dimension ref="A1:X104"/>
  <sheetViews>
    <sheetView zoomScale="123" zoomScaleNormal="123" workbookViewId="0">
      <pane ySplit="2" topLeftCell="A74" activePane="bottomLeft" state="frozen"/>
      <selection pane="bottomLeft" activeCell="H80" sqref="H80"/>
    </sheetView>
  </sheetViews>
  <sheetFormatPr baseColWidth="10" defaultRowHeight="16" x14ac:dyDescent="0.2"/>
  <sheetData>
    <row r="1" spans="1:24" ht="17" thickBot="1" x14ac:dyDescent="0.25">
      <c r="A1" s="39"/>
      <c r="B1" s="111" t="s">
        <v>3</v>
      </c>
      <c r="C1" s="112"/>
      <c r="D1" s="112"/>
      <c r="E1" s="112"/>
      <c r="F1" s="113"/>
      <c r="G1" s="111" t="s">
        <v>29</v>
      </c>
      <c r="H1" s="112"/>
      <c r="I1" s="112"/>
      <c r="J1" s="112"/>
      <c r="K1" s="112"/>
      <c r="L1" s="112"/>
      <c r="M1" s="112"/>
      <c r="N1" s="112"/>
      <c r="O1" s="113"/>
    </row>
    <row r="2" spans="1:24" ht="17" thickBot="1" x14ac:dyDescent="0.25">
      <c r="A2" s="40" t="s">
        <v>27</v>
      </c>
      <c r="B2" s="41" t="s">
        <v>28</v>
      </c>
      <c r="C2" s="41" t="s">
        <v>24</v>
      </c>
      <c r="D2" s="41" t="s">
        <v>25</v>
      </c>
      <c r="E2" s="41" t="s">
        <v>26</v>
      </c>
      <c r="F2" s="42" t="s">
        <v>23</v>
      </c>
      <c r="G2" s="43" t="s">
        <v>37</v>
      </c>
      <c r="H2" s="41" t="s">
        <v>48</v>
      </c>
      <c r="I2" s="41" t="s">
        <v>39</v>
      </c>
      <c r="J2" s="41" t="s">
        <v>46</v>
      </c>
      <c r="K2" s="41" t="s">
        <v>40</v>
      </c>
      <c r="L2" s="41" t="s">
        <v>41</v>
      </c>
      <c r="M2" s="41" t="s">
        <v>49</v>
      </c>
      <c r="N2" s="41" t="s">
        <v>50</v>
      </c>
      <c r="O2" s="42" t="s">
        <v>43</v>
      </c>
    </row>
    <row r="3" spans="1:24" x14ac:dyDescent="0.2">
      <c r="A3" s="44">
        <v>1</v>
      </c>
      <c r="B3" s="45">
        <f>MIN(C3,G3)</f>
        <v>13457</v>
      </c>
      <c r="C3" s="45">
        <v>13457</v>
      </c>
      <c r="D3" s="45">
        <v>10775</v>
      </c>
      <c r="E3" s="45">
        <v>24.890999999999998</v>
      </c>
      <c r="F3" s="46">
        <v>7200.3440000000001</v>
      </c>
      <c r="G3" s="47">
        <v>13772</v>
      </c>
      <c r="H3" s="48">
        <f>(G3-B3)/B3*100</f>
        <v>2.3407891803522332</v>
      </c>
      <c r="I3" s="45">
        <v>13831</v>
      </c>
      <c r="J3" s="48">
        <f>(I3-B3)/B3*100</f>
        <v>2.7792227093705879</v>
      </c>
      <c r="K3" s="45">
        <v>1031.98</v>
      </c>
      <c r="L3" s="45">
        <v>16099</v>
      </c>
      <c r="M3" s="45">
        <v>42783.360000000001</v>
      </c>
      <c r="N3" s="45">
        <v>498.7</v>
      </c>
      <c r="O3" s="46">
        <v>51.63</v>
      </c>
    </row>
    <row r="4" spans="1:24" x14ac:dyDescent="0.2">
      <c r="A4" s="44">
        <v>2</v>
      </c>
      <c r="B4" s="45">
        <f t="shared" ref="B4:B67" si="0">MIN(C4,G4)</f>
        <v>13989</v>
      </c>
      <c r="C4" s="45">
        <v>13989</v>
      </c>
      <c r="D4" s="45">
        <v>11221</v>
      </c>
      <c r="E4" s="45">
        <v>24.667999999999999</v>
      </c>
      <c r="F4" s="46">
        <v>7200.5560999999998</v>
      </c>
      <c r="G4" s="47">
        <v>14238</v>
      </c>
      <c r="H4" s="48">
        <f t="shared" ref="H4:H67" si="1">(G4-B4)/B4*100</f>
        <v>1.7799699764100365</v>
      </c>
      <c r="I4" s="45">
        <v>14295.2</v>
      </c>
      <c r="J4" s="48">
        <f t="shared" ref="J4:J67" si="2">(I4-B4)/B4*100</f>
        <v>2.1888626778182907</v>
      </c>
      <c r="K4" s="45">
        <v>1008.67</v>
      </c>
      <c r="L4" s="45">
        <v>16674</v>
      </c>
      <c r="M4" s="45">
        <v>37743.24</v>
      </c>
      <c r="N4" s="45">
        <v>498.7</v>
      </c>
      <c r="O4" s="46">
        <v>54.56</v>
      </c>
    </row>
    <row r="5" spans="1:24" x14ac:dyDescent="0.2">
      <c r="A5" s="44">
        <v>3</v>
      </c>
      <c r="B5" s="45">
        <f t="shared" si="0"/>
        <v>12874</v>
      </c>
      <c r="C5" s="45">
        <v>12874</v>
      </c>
      <c r="D5" s="45">
        <v>10336</v>
      </c>
      <c r="E5" s="45">
        <v>24.555</v>
      </c>
      <c r="F5" s="46">
        <v>7200.3906999999999</v>
      </c>
      <c r="G5" s="47">
        <v>12972</v>
      </c>
      <c r="H5" s="48">
        <f t="shared" si="1"/>
        <v>0.76122417275128162</v>
      </c>
      <c r="I5" s="45">
        <v>13063.9</v>
      </c>
      <c r="J5" s="48">
        <f t="shared" si="2"/>
        <v>1.4750660245455929</v>
      </c>
      <c r="K5" s="45">
        <v>854.76</v>
      </c>
      <c r="L5" s="45">
        <v>15300</v>
      </c>
      <c r="M5" s="45">
        <v>33377.18</v>
      </c>
      <c r="N5" s="45">
        <v>499.1</v>
      </c>
      <c r="O5" s="46">
        <v>43.86</v>
      </c>
      <c r="X5">
        <v>8</v>
      </c>
    </row>
    <row r="6" spans="1:24" x14ac:dyDescent="0.2">
      <c r="A6" s="44">
        <v>4</v>
      </c>
      <c r="B6" s="45">
        <f t="shared" si="0"/>
        <v>13194</v>
      </c>
      <c r="C6" s="45">
        <v>13194</v>
      </c>
      <c r="D6" s="45">
        <v>10485</v>
      </c>
      <c r="E6" s="45">
        <v>25.8369</v>
      </c>
      <c r="F6" s="46">
        <v>7200.3306000000002</v>
      </c>
      <c r="G6" s="47">
        <v>13401</v>
      </c>
      <c r="H6" s="48">
        <f t="shared" si="1"/>
        <v>1.5688949522510234</v>
      </c>
      <c r="I6" s="45">
        <v>13479.2</v>
      </c>
      <c r="J6" s="48">
        <f t="shared" si="2"/>
        <v>2.1615886008791931</v>
      </c>
      <c r="K6" s="45">
        <v>859.95</v>
      </c>
      <c r="L6" s="45">
        <v>15674</v>
      </c>
      <c r="M6" s="45">
        <v>32991.93</v>
      </c>
      <c r="N6" s="45">
        <v>499.1</v>
      </c>
      <c r="O6" s="46">
        <v>47.1</v>
      </c>
      <c r="X6">
        <v>8</v>
      </c>
    </row>
    <row r="7" spans="1:24" x14ac:dyDescent="0.2">
      <c r="A7" s="44">
        <v>5</v>
      </c>
      <c r="B7" s="45">
        <f t="shared" si="0"/>
        <v>13419</v>
      </c>
      <c r="C7" s="45">
        <v>13419</v>
      </c>
      <c r="D7" s="45">
        <v>10708</v>
      </c>
      <c r="E7" s="45">
        <v>25.317499999999999</v>
      </c>
      <c r="F7" s="46">
        <v>7200.3532999999998</v>
      </c>
      <c r="G7" s="47">
        <v>13590</v>
      </c>
      <c r="H7" s="48">
        <f t="shared" si="1"/>
        <v>1.2743125419181758</v>
      </c>
      <c r="I7" s="45">
        <v>13678.4</v>
      </c>
      <c r="J7" s="48">
        <f t="shared" si="2"/>
        <v>1.9330799612489724</v>
      </c>
      <c r="K7" s="45">
        <v>977.39</v>
      </c>
      <c r="L7" s="45">
        <v>16096</v>
      </c>
      <c r="M7" s="45">
        <v>42339.41</v>
      </c>
      <c r="N7" s="45">
        <v>498.8</v>
      </c>
      <c r="O7" s="46">
        <v>53.41</v>
      </c>
      <c r="X7">
        <v>8</v>
      </c>
    </row>
    <row r="8" spans="1:24" x14ac:dyDescent="0.2">
      <c r="A8" s="44">
        <v>6</v>
      </c>
      <c r="B8" s="45">
        <f t="shared" si="0"/>
        <v>13753</v>
      </c>
      <c r="C8" s="45">
        <v>13753</v>
      </c>
      <c r="D8" s="45">
        <v>11046</v>
      </c>
      <c r="E8" s="45">
        <v>24.506599999999999</v>
      </c>
      <c r="F8" s="46">
        <v>7200.8239000000003</v>
      </c>
      <c r="G8" s="47">
        <v>14047</v>
      </c>
      <c r="H8" s="48">
        <f t="shared" si="1"/>
        <v>2.1377154075474443</v>
      </c>
      <c r="I8" s="45">
        <v>14096.6</v>
      </c>
      <c r="J8" s="48">
        <f t="shared" si="2"/>
        <v>2.4983639933105533</v>
      </c>
      <c r="K8" s="45">
        <v>1021.01</v>
      </c>
      <c r="L8" s="45">
        <v>16484</v>
      </c>
      <c r="M8" s="45">
        <v>39267.480000000003</v>
      </c>
      <c r="N8" s="45">
        <v>499.4</v>
      </c>
      <c r="O8" s="46">
        <v>54.51</v>
      </c>
      <c r="X8">
        <v>10</v>
      </c>
    </row>
    <row r="9" spans="1:24" x14ac:dyDescent="0.2">
      <c r="A9" s="44">
        <v>7</v>
      </c>
      <c r="B9" s="45">
        <f t="shared" si="0"/>
        <v>13255</v>
      </c>
      <c r="C9" s="45">
        <v>13255</v>
      </c>
      <c r="D9" s="45">
        <v>10651</v>
      </c>
      <c r="E9" s="45">
        <v>24.448399999999999</v>
      </c>
      <c r="F9" s="46">
        <v>7200.3590999999997</v>
      </c>
      <c r="G9" s="47">
        <v>13447</v>
      </c>
      <c r="H9" s="48">
        <f t="shared" si="1"/>
        <v>1.4485099962278385</v>
      </c>
      <c r="I9" s="45">
        <v>13509.1</v>
      </c>
      <c r="J9" s="48">
        <f t="shared" si="2"/>
        <v>1.9170124481327828</v>
      </c>
      <c r="K9" s="45">
        <v>928.94</v>
      </c>
      <c r="L9" s="45">
        <v>15751</v>
      </c>
      <c r="M9" s="45">
        <v>32923.919999999998</v>
      </c>
      <c r="N9" s="45">
        <v>499</v>
      </c>
      <c r="O9" s="46">
        <v>51.09</v>
      </c>
      <c r="X9">
        <v>4</v>
      </c>
    </row>
    <row r="10" spans="1:24" x14ac:dyDescent="0.2">
      <c r="A10" s="44">
        <v>8</v>
      </c>
      <c r="B10" s="45">
        <f t="shared" si="0"/>
        <v>13320</v>
      </c>
      <c r="C10" s="45">
        <v>13320</v>
      </c>
      <c r="D10" s="45">
        <v>10701</v>
      </c>
      <c r="E10" s="45">
        <v>24.474299999999999</v>
      </c>
      <c r="F10" s="46">
        <v>7200.4668000000001</v>
      </c>
      <c r="G10" s="47">
        <v>13499</v>
      </c>
      <c r="H10" s="48">
        <f t="shared" si="1"/>
        <v>1.3438438438438438</v>
      </c>
      <c r="I10" s="45">
        <v>13623.2</v>
      </c>
      <c r="J10" s="48">
        <f t="shared" si="2"/>
        <v>2.2762762762762816</v>
      </c>
      <c r="K10" s="45">
        <v>897.58</v>
      </c>
      <c r="L10" s="45">
        <v>15931</v>
      </c>
      <c r="M10" s="45">
        <v>35254.39</v>
      </c>
      <c r="N10" s="45">
        <v>499</v>
      </c>
      <c r="O10" s="46">
        <v>48.5</v>
      </c>
      <c r="X10">
        <v>10</v>
      </c>
    </row>
    <row r="11" spans="1:24" x14ac:dyDescent="0.2">
      <c r="A11" s="44">
        <v>9</v>
      </c>
      <c r="B11" s="45">
        <f t="shared" si="0"/>
        <v>13571</v>
      </c>
      <c r="C11" s="45">
        <v>13571</v>
      </c>
      <c r="D11" s="45">
        <v>10826</v>
      </c>
      <c r="E11" s="45">
        <v>25.355599999999999</v>
      </c>
      <c r="F11" s="46">
        <v>7200.4355999999998</v>
      </c>
      <c r="G11" s="47">
        <v>13900</v>
      </c>
      <c r="H11" s="48">
        <f t="shared" si="1"/>
        <v>2.4242870827499816</v>
      </c>
      <c r="I11" s="45">
        <v>13987</v>
      </c>
      <c r="J11" s="48">
        <f t="shared" si="2"/>
        <v>3.0653599587355389</v>
      </c>
      <c r="K11" s="45">
        <v>984.9</v>
      </c>
      <c r="L11" s="45">
        <v>16232</v>
      </c>
      <c r="M11" s="45">
        <v>38082.6</v>
      </c>
      <c r="N11" s="45">
        <v>498.9</v>
      </c>
      <c r="O11" s="46">
        <v>51.27</v>
      </c>
      <c r="X11">
        <v>4</v>
      </c>
    </row>
    <row r="12" spans="1:24" x14ac:dyDescent="0.2">
      <c r="A12" s="44">
        <v>10</v>
      </c>
      <c r="B12" s="45">
        <f t="shared" si="0"/>
        <v>13241</v>
      </c>
      <c r="C12" s="45">
        <v>13241</v>
      </c>
      <c r="D12" s="45">
        <v>10641</v>
      </c>
      <c r="E12" s="45">
        <v>24.433800000000002</v>
      </c>
      <c r="F12" s="46">
        <v>7200.3973999999998</v>
      </c>
      <c r="G12" s="47">
        <v>13367</v>
      </c>
      <c r="H12" s="48">
        <f t="shared" si="1"/>
        <v>0.95158975908164034</v>
      </c>
      <c r="I12" s="45">
        <v>13467.9</v>
      </c>
      <c r="J12" s="48">
        <f t="shared" si="2"/>
        <v>1.7136167963144748</v>
      </c>
      <c r="K12" s="45">
        <v>765.33</v>
      </c>
      <c r="L12" s="45">
        <v>15697</v>
      </c>
      <c r="M12" s="45">
        <v>31967.54</v>
      </c>
      <c r="N12" s="45">
        <v>498.2</v>
      </c>
      <c r="O12" s="46">
        <v>46.99</v>
      </c>
      <c r="X12">
        <v>10</v>
      </c>
    </row>
    <row r="13" spans="1:24" x14ac:dyDescent="0.2">
      <c r="A13" s="44">
        <v>11</v>
      </c>
      <c r="B13" s="45">
        <f t="shared" si="0"/>
        <v>12739</v>
      </c>
      <c r="C13" s="45">
        <v>12739</v>
      </c>
      <c r="D13" s="45">
        <v>10140</v>
      </c>
      <c r="E13" s="45">
        <v>25.6312</v>
      </c>
      <c r="F13" s="46">
        <v>7200.5414000000001</v>
      </c>
      <c r="G13" s="47">
        <v>12857</v>
      </c>
      <c r="H13" s="48">
        <f t="shared" si="1"/>
        <v>0.92628934767250182</v>
      </c>
      <c r="I13" s="45">
        <v>12900.7</v>
      </c>
      <c r="J13" s="48">
        <f t="shared" si="2"/>
        <v>1.2693304027003747</v>
      </c>
      <c r="K13" s="45">
        <v>783.51</v>
      </c>
      <c r="L13" s="45">
        <v>15213</v>
      </c>
      <c r="M13" s="45">
        <v>38758.550000000003</v>
      </c>
      <c r="N13" s="45">
        <v>498.7</v>
      </c>
      <c r="O13" s="46">
        <v>41.37</v>
      </c>
      <c r="X13">
        <v>4</v>
      </c>
    </row>
    <row r="14" spans="1:24" x14ac:dyDescent="0.2">
      <c r="A14" s="44">
        <v>12</v>
      </c>
      <c r="B14" s="45">
        <f t="shared" si="0"/>
        <v>13125</v>
      </c>
      <c r="C14" s="45">
        <v>13125</v>
      </c>
      <c r="D14" s="45">
        <v>10427</v>
      </c>
      <c r="E14" s="45">
        <v>25.8751</v>
      </c>
      <c r="F14" s="46">
        <v>7200.348</v>
      </c>
      <c r="G14" s="47">
        <v>13332</v>
      </c>
      <c r="H14" s="48">
        <f t="shared" si="1"/>
        <v>1.5771428571428572</v>
      </c>
      <c r="I14" s="45">
        <v>13390.6</v>
      </c>
      <c r="J14" s="48">
        <f t="shared" si="2"/>
        <v>2.0236190476190505</v>
      </c>
      <c r="K14" s="45">
        <v>916.38</v>
      </c>
      <c r="L14" s="45">
        <v>15606</v>
      </c>
      <c r="M14" s="45">
        <v>35290.519999999997</v>
      </c>
      <c r="N14" s="45">
        <v>499.2</v>
      </c>
      <c r="O14" s="46">
        <v>49.23</v>
      </c>
      <c r="X14">
        <v>8</v>
      </c>
    </row>
    <row r="15" spans="1:24" x14ac:dyDescent="0.2">
      <c r="A15" s="44">
        <v>13</v>
      </c>
      <c r="B15" s="45">
        <f t="shared" si="0"/>
        <v>12747</v>
      </c>
      <c r="C15" s="45">
        <v>12747</v>
      </c>
      <c r="D15" s="45">
        <v>10231</v>
      </c>
      <c r="E15" s="45">
        <v>24.591899999999999</v>
      </c>
      <c r="F15" s="46">
        <v>7200.3833999999997</v>
      </c>
      <c r="G15" s="47">
        <v>12872</v>
      </c>
      <c r="H15" s="48">
        <f t="shared" si="1"/>
        <v>0.98062289166078298</v>
      </c>
      <c r="I15" s="45">
        <v>12960.4</v>
      </c>
      <c r="J15" s="48">
        <f t="shared" si="2"/>
        <v>1.6741194006432858</v>
      </c>
      <c r="K15" s="45">
        <v>782.79</v>
      </c>
      <c r="L15" s="45">
        <v>15199</v>
      </c>
      <c r="M15" s="45">
        <v>36414.589999999997</v>
      </c>
      <c r="N15" s="45">
        <v>498.3</v>
      </c>
      <c r="O15" s="46">
        <v>42.56</v>
      </c>
      <c r="X15">
        <v>9</v>
      </c>
    </row>
    <row r="16" spans="1:24" x14ac:dyDescent="0.2">
      <c r="A16" s="44">
        <v>14</v>
      </c>
      <c r="B16" s="45">
        <f t="shared" si="0"/>
        <v>13504</v>
      </c>
      <c r="C16" s="45">
        <v>13504</v>
      </c>
      <c r="D16" s="45">
        <v>10777</v>
      </c>
      <c r="E16" s="45">
        <v>25.303899999999999</v>
      </c>
      <c r="F16" s="46">
        <v>7200.4822999999997</v>
      </c>
      <c r="G16" s="47">
        <v>13866</v>
      </c>
      <c r="H16" s="48">
        <f t="shared" si="1"/>
        <v>2.6806872037914693</v>
      </c>
      <c r="I16" s="45">
        <v>13910.2</v>
      </c>
      <c r="J16" s="48">
        <f t="shared" si="2"/>
        <v>3.0079976303317593</v>
      </c>
      <c r="K16" s="45">
        <v>1042.42</v>
      </c>
      <c r="L16" s="45">
        <v>16077</v>
      </c>
      <c r="M16" s="45">
        <v>37897.61</v>
      </c>
      <c r="N16" s="45">
        <v>497.9</v>
      </c>
      <c r="O16" s="46">
        <v>54.45</v>
      </c>
      <c r="X16">
        <v>4</v>
      </c>
    </row>
    <row r="17" spans="1:24" x14ac:dyDescent="0.2">
      <c r="A17" s="44">
        <v>15</v>
      </c>
      <c r="B17" s="45">
        <f t="shared" si="0"/>
        <v>13177</v>
      </c>
      <c r="C17" s="45">
        <v>13177</v>
      </c>
      <c r="D17" s="45">
        <v>10635</v>
      </c>
      <c r="E17" s="45">
        <v>23.902200000000001</v>
      </c>
      <c r="F17" s="46">
        <v>7200.4943999999996</v>
      </c>
      <c r="G17" s="47">
        <v>13397</v>
      </c>
      <c r="H17" s="48">
        <f t="shared" si="1"/>
        <v>1.669575775973287</v>
      </c>
      <c r="I17" s="45">
        <v>13433.9</v>
      </c>
      <c r="J17" s="48">
        <f t="shared" si="2"/>
        <v>1.9496091674888034</v>
      </c>
      <c r="K17" s="45">
        <v>823.79</v>
      </c>
      <c r="L17" s="45">
        <v>15758</v>
      </c>
      <c r="M17" s="45">
        <v>35101.47</v>
      </c>
      <c r="N17" s="45">
        <v>498.1</v>
      </c>
      <c r="O17" s="46">
        <v>42.83</v>
      </c>
      <c r="X17">
        <v>8</v>
      </c>
    </row>
    <row r="18" spans="1:24" x14ac:dyDescent="0.2">
      <c r="A18" s="44">
        <v>16</v>
      </c>
      <c r="B18" s="45">
        <f t="shared" si="0"/>
        <v>12903</v>
      </c>
      <c r="C18" s="45">
        <v>12903</v>
      </c>
      <c r="D18" s="45">
        <v>10313</v>
      </c>
      <c r="E18" s="45">
        <v>25.113900000000001</v>
      </c>
      <c r="F18" s="46">
        <v>7200.3561</v>
      </c>
      <c r="G18" s="47">
        <v>12989</v>
      </c>
      <c r="H18" s="48">
        <f t="shared" si="1"/>
        <v>0.6665116639541192</v>
      </c>
      <c r="I18" s="45">
        <v>13041.7</v>
      </c>
      <c r="J18" s="48">
        <f t="shared" si="2"/>
        <v>1.0749438115167071</v>
      </c>
      <c r="K18" s="45">
        <v>709.56</v>
      </c>
      <c r="L18" s="45">
        <v>15284</v>
      </c>
      <c r="M18" s="45">
        <v>33593.449999999997</v>
      </c>
      <c r="N18" s="45">
        <v>499.7</v>
      </c>
      <c r="O18" s="46">
        <v>40.43</v>
      </c>
      <c r="X18">
        <v>4</v>
      </c>
    </row>
    <row r="19" spans="1:24" x14ac:dyDescent="0.2">
      <c r="A19" s="44">
        <v>17</v>
      </c>
      <c r="B19" s="45">
        <f t="shared" si="0"/>
        <v>12862</v>
      </c>
      <c r="C19" s="45">
        <v>12862</v>
      </c>
      <c r="D19" s="45">
        <v>10357</v>
      </c>
      <c r="E19" s="45">
        <v>24.186499999999999</v>
      </c>
      <c r="F19" s="46">
        <v>7200.442</v>
      </c>
      <c r="G19" s="47">
        <v>12948</v>
      </c>
      <c r="H19" s="48">
        <f t="shared" si="1"/>
        <v>0.66863629295599436</v>
      </c>
      <c r="I19" s="45">
        <v>13081.9</v>
      </c>
      <c r="J19" s="48">
        <f t="shared" si="2"/>
        <v>1.7096874514072431</v>
      </c>
      <c r="K19" s="45">
        <v>763.33</v>
      </c>
      <c r="L19" s="45">
        <v>15390</v>
      </c>
      <c r="M19" s="45">
        <v>35512.71</v>
      </c>
      <c r="N19" s="45">
        <v>499.4</v>
      </c>
      <c r="O19" s="46">
        <v>41.61</v>
      </c>
      <c r="X19">
        <v>8</v>
      </c>
    </row>
    <row r="20" spans="1:24" x14ac:dyDescent="0.2">
      <c r="A20" s="44">
        <v>18</v>
      </c>
      <c r="B20" s="45">
        <f t="shared" si="0"/>
        <v>13288</v>
      </c>
      <c r="C20" s="45">
        <v>13288</v>
      </c>
      <c r="D20" s="45">
        <v>10648</v>
      </c>
      <c r="E20" s="45">
        <v>24.793399999999998</v>
      </c>
      <c r="F20" s="46">
        <v>7200.3464000000004</v>
      </c>
      <c r="G20" s="47">
        <v>13500</v>
      </c>
      <c r="H20" s="48">
        <f t="shared" si="1"/>
        <v>1.5954244431065623</v>
      </c>
      <c r="I20" s="45">
        <v>13591.8</v>
      </c>
      <c r="J20" s="48">
        <f t="shared" si="2"/>
        <v>2.2862733293196813</v>
      </c>
      <c r="K20" s="45">
        <v>915.28</v>
      </c>
      <c r="L20" s="45">
        <v>15865</v>
      </c>
      <c r="M20" s="45">
        <v>31793.18</v>
      </c>
      <c r="N20" s="45">
        <v>499.5</v>
      </c>
      <c r="O20" s="46">
        <v>47.28</v>
      </c>
      <c r="X20">
        <v>4</v>
      </c>
    </row>
    <row r="21" spans="1:24" x14ac:dyDescent="0.2">
      <c r="A21" s="44">
        <v>19</v>
      </c>
      <c r="B21" s="45">
        <f t="shared" si="0"/>
        <v>13566</v>
      </c>
      <c r="C21" s="45">
        <v>13566</v>
      </c>
      <c r="D21" s="45">
        <v>10900</v>
      </c>
      <c r="E21" s="45">
        <v>24.4587</v>
      </c>
      <c r="F21" s="46">
        <v>7200.4938000000002</v>
      </c>
      <c r="G21" s="47">
        <v>13869</v>
      </c>
      <c r="H21" s="48">
        <f t="shared" si="1"/>
        <v>2.2335249889429454</v>
      </c>
      <c r="I21" s="45">
        <v>13951.4</v>
      </c>
      <c r="J21" s="48">
        <f t="shared" si="2"/>
        <v>2.8409258440218168</v>
      </c>
      <c r="K21" s="45">
        <v>1048.01</v>
      </c>
      <c r="L21" s="45">
        <v>16224</v>
      </c>
      <c r="M21" s="45">
        <v>37081.160000000003</v>
      </c>
      <c r="N21" s="45">
        <v>499.3</v>
      </c>
      <c r="O21" s="46">
        <v>57.84</v>
      </c>
      <c r="X21">
        <v>8</v>
      </c>
    </row>
    <row r="22" spans="1:24" x14ac:dyDescent="0.2">
      <c r="A22" s="44">
        <v>20</v>
      </c>
      <c r="B22" s="45">
        <f t="shared" si="0"/>
        <v>13627</v>
      </c>
      <c r="C22" s="45">
        <v>13627</v>
      </c>
      <c r="D22" s="45">
        <v>11055</v>
      </c>
      <c r="E22" s="45">
        <v>23.265499999999999</v>
      </c>
      <c r="F22" s="46">
        <v>7200.4414999999999</v>
      </c>
      <c r="G22" s="47">
        <v>13914</v>
      </c>
      <c r="H22" s="48">
        <f t="shared" si="1"/>
        <v>2.1061128641667275</v>
      </c>
      <c r="I22" s="45">
        <v>13987.4</v>
      </c>
      <c r="J22" s="48">
        <f t="shared" si="2"/>
        <v>2.6447493945842786</v>
      </c>
      <c r="K22" s="45">
        <v>1029.3900000000001</v>
      </c>
      <c r="L22" s="45">
        <v>16263</v>
      </c>
      <c r="M22" s="45">
        <v>38512.410000000003</v>
      </c>
      <c r="N22" s="45">
        <v>498.9</v>
      </c>
      <c r="O22" s="46">
        <v>55.36</v>
      </c>
      <c r="X22">
        <v>6</v>
      </c>
    </row>
    <row r="23" spans="1:24" x14ac:dyDescent="0.2">
      <c r="A23" s="44">
        <v>21</v>
      </c>
      <c r="B23" s="45">
        <f t="shared" si="0"/>
        <v>13041</v>
      </c>
      <c r="C23" s="45">
        <v>13041</v>
      </c>
      <c r="D23" s="45">
        <v>10507</v>
      </c>
      <c r="E23" s="45">
        <v>24.1173</v>
      </c>
      <c r="F23" s="46">
        <v>7200.2826999999997</v>
      </c>
      <c r="G23" s="47">
        <v>13211</v>
      </c>
      <c r="H23" s="48">
        <f t="shared" si="1"/>
        <v>1.3035810137259412</v>
      </c>
      <c r="I23" s="45">
        <v>13267.5</v>
      </c>
      <c r="J23" s="48">
        <f t="shared" si="2"/>
        <v>1.7368299976995631</v>
      </c>
      <c r="K23" s="45">
        <v>885.64</v>
      </c>
      <c r="L23" s="45">
        <v>15496</v>
      </c>
      <c r="M23" s="45">
        <v>35233.730000000003</v>
      </c>
      <c r="N23" s="45">
        <v>499</v>
      </c>
      <c r="O23" s="46">
        <v>47.51</v>
      </c>
      <c r="X23">
        <v>4</v>
      </c>
    </row>
    <row r="24" spans="1:24" x14ac:dyDescent="0.2">
      <c r="A24" s="44">
        <v>22</v>
      </c>
      <c r="B24" s="45">
        <f t="shared" si="0"/>
        <v>13494</v>
      </c>
      <c r="C24" s="45">
        <v>13494</v>
      </c>
      <c r="D24" s="45">
        <v>10869</v>
      </c>
      <c r="E24" s="45">
        <v>24.151299999999999</v>
      </c>
      <c r="F24" s="46">
        <v>7200.3155999999999</v>
      </c>
      <c r="G24" s="47">
        <v>13764</v>
      </c>
      <c r="H24" s="48">
        <f t="shared" si="1"/>
        <v>2.000889284126278</v>
      </c>
      <c r="I24" s="45">
        <v>13866</v>
      </c>
      <c r="J24" s="48">
        <f t="shared" si="2"/>
        <v>2.7567807914628721</v>
      </c>
      <c r="K24" s="45">
        <v>900.96</v>
      </c>
      <c r="L24" s="45">
        <v>16122</v>
      </c>
      <c r="M24" s="45">
        <v>36604.639999999999</v>
      </c>
      <c r="N24" s="45">
        <v>499.4</v>
      </c>
      <c r="O24" s="46">
        <v>49.07</v>
      </c>
      <c r="X24">
        <v>8</v>
      </c>
    </row>
    <row r="25" spans="1:24" x14ac:dyDescent="0.2">
      <c r="A25" s="44">
        <v>23</v>
      </c>
      <c r="B25" s="45">
        <f t="shared" si="0"/>
        <v>12922</v>
      </c>
      <c r="C25" s="45">
        <v>12922</v>
      </c>
      <c r="D25" s="45">
        <v>10312</v>
      </c>
      <c r="E25" s="45">
        <v>25.310300000000002</v>
      </c>
      <c r="F25" s="46">
        <v>7200.268</v>
      </c>
      <c r="G25" s="47">
        <v>13048</v>
      </c>
      <c r="H25" s="48">
        <f t="shared" si="1"/>
        <v>0.97508125677139756</v>
      </c>
      <c r="I25" s="45">
        <v>13129.7</v>
      </c>
      <c r="J25" s="48">
        <f t="shared" si="2"/>
        <v>1.6073363256461903</v>
      </c>
      <c r="K25" s="45">
        <v>838.44</v>
      </c>
      <c r="L25" s="45">
        <v>15403</v>
      </c>
      <c r="M25" s="45">
        <v>37610.86</v>
      </c>
      <c r="N25" s="45">
        <v>498.7</v>
      </c>
      <c r="O25" s="46">
        <v>45.46</v>
      </c>
      <c r="X25">
        <v>8</v>
      </c>
    </row>
    <row r="26" spans="1:24" x14ac:dyDescent="0.2">
      <c r="A26" s="44">
        <v>24</v>
      </c>
      <c r="B26" s="45">
        <f t="shared" si="0"/>
        <v>13588</v>
      </c>
      <c r="C26" s="45">
        <v>13588</v>
      </c>
      <c r="D26" s="45">
        <v>10874</v>
      </c>
      <c r="E26" s="45">
        <v>24.958600000000001</v>
      </c>
      <c r="F26" s="46">
        <v>7200.3001999999997</v>
      </c>
      <c r="G26" s="47">
        <v>13839</v>
      </c>
      <c r="H26" s="48">
        <f t="shared" si="1"/>
        <v>1.8472181336473361</v>
      </c>
      <c r="I26" s="45">
        <v>13936</v>
      </c>
      <c r="J26" s="48">
        <f t="shared" si="2"/>
        <v>2.5610833088018841</v>
      </c>
      <c r="K26" s="45">
        <v>920.77</v>
      </c>
      <c r="L26" s="45">
        <v>16223</v>
      </c>
      <c r="M26" s="45">
        <v>35995.440000000002</v>
      </c>
      <c r="N26" s="45">
        <v>498.2</v>
      </c>
      <c r="O26" s="46">
        <v>47.41</v>
      </c>
      <c r="X26">
        <v>8</v>
      </c>
    </row>
    <row r="27" spans="1:24" x14ac:dyDescent="0.2">
      <c r="A27" s="44">
        <v>25</v>
      </c>
      <c r="B27" s="45">
        <f t="shared" si="0"/>
        <v>13794</v>
      </c>
      <c r="C27" s="45">
        <v>13794</v>
      </c>
      <c r="D27" s="45">
        <v>11071</v>
      </c>
      <c r="E27" s="45">
        <v>24.595800000000001</v>
      </c>
      <c r="F27" s="46">
        <v>7200.3860000000004</v>
      </c>
      <c r="G27" s="47">
        <v>14044</v>
      </c>
      <c r="H27" s="48">
        <f t="shared" si="1"/>
        <v>1.8123821951573149</v>
      </c>
      <c r="I27" s="45">
        <v>14157.7</v>
      </c>
      <c r="J27" s="48">
        <f t="shared" si="2"/>
        <v>2.6366536175148667</v>
      </c>
      <c r="K27" s="45">
        <v>1027.52</v>
      </c>
      <c r="L27" s="45">
        <v>16350</v>
      </c>
      <c r="M27" s="45">
        <v>37282.019999999997</v>
      </c>
      <c r="N27" s="45">
        <v>498.7</v>
      </c>
      <c r="O27" s="46">
        <v>55.67</v>
      </c>
      <c r="X27">
        <v>6</v>
      </c>
    </row>
    <row r="28" spans="1:24" x14ac:dyDescent="0.2">
      <c r="A28" s="44">
        <v>26</v>
      </c>
      <c r="B28" s="45">
        <f t="shared" si="0"/>
        <v>13671</v>
      </c>
      <c r="C28" s="45">
        <v>13671</v>
      </c>
      <c r="D28" s="45">
        <v>10945</v>
      </c>
      <c r="E28" s="45">
        <v>24.906300000000002</v>
      </c>
      <c r="F28" s="46">
        <v>7200.5532999999996</v>
      </c>
      <c r="G28" s="47">
        <v>13861</v>
      </c>
      <c r="H28" s="48">
        <f t="shared" si="1"/>
        <v>1.3898032331212056</v>
      </c>
      <c r="I28" s="45">
        <v>13940.8</v>
      </c>
      <c r="J28" s="48">
        <f t="shared" si="2"/>
        <v>1.9735205910321063</v>
      </c>
      <c r="K28" s="45">
        <v>1014.52</v>
      </c>
      <c r="L28" s="45">
        <v>16242</v>
      </c>
      <c r="M28" s="45">
        <v>38846.18</v>
      </c>
      <c r="N28" s="45">
        <v>499</v>
      </c>
      <c r="O28" s="46">
        <v>58.72</v>
      </c>
      <c r="X28">
        <v>8</v>
      </c>
    </row>
    <row r="29" spans="1:24" x14ac:dyDescent="0.2">
      <c r="A29" s="44">
        <v>27</v>
      </c>
      <c r="B29" s="45">
        <f t="shared" si="0"/>
        <v>12846</v>
      </c>
      <c r="C29" s="45">
        <v>12846</v>
      </c>
      <c r="D29" s="45">
        <v>10292</v>
      </c>
      <c r="E29" s="45">
        <v>24.8154</v>
      </c>
      <c r="F29" s="46">
        <v>7200.3089</v>
      </c>
      <c r="G29" s="47">
        <v>12956</v>
      </c>
      <c r="H29" s="48">
        <f t="shared" si="1"/>
        <v>0.85629768021173902</v>
      </c>
      <c r="I29" s="45">
        <v>13072.7</v>
      </c>
      <c r="J29" s="48">
        <f t="shared" si="2"/>
        <v>1.7647516736727442</v>
      </c>
      <c r="K29" s="45">
        <v>773.41</v>
      </c>
      <c r="L29" s="45">
        <v>15227</v>
      </c>
      <c r="M29" s="45">
        <v>35157.879999999997</v>
      </c>
      <c r="N29" s="45">
        <v>498.6</v>
      </c>
      <c r="O29" s="46">
        <v>42.45</v>
      </c>
      <c r="X29">
        <v>8</v>
      </c>
    </row>
    <row r="30" spans="1:24" x14ac:dyDescent="0.2">
      <c r="A30" s="44">
        <v>28</v>
      </c>
      <c r="B30" s="45">
        <f t="shared" si="0"/>
        <v>13210</v>
      </c>
      <c r="C30" s="45">
        <v>13210</v>
      </c>
      <c r="D30" s="45">
        <v>10619</v>
      </c>
      <c r="E30" s="45">
        <v>24.399699999999999</v>
      </c>
      <c r="F30" s="46">
        <v>7200.2781999999997</v>
      </c>
      <c r="G30" s="47">
        <v>13408</v>
      </c>
      <c r="H30" s="48">
        <f t="shared" si="1"/>
        <v>1.4988644965934899</v>
      </c>
      <c r="I30" s="45">
        <v>13476.8</v>
      </c>
      <c r="J30" s="48">
        <f t="shared" si="2"/>
        <v>2.0196820590461715</v>
      </c>
      <c r="K30" s="45">
        <v>819.16</v>
      </c>
      <c r="L30" s="45">
        <v>15766</v>
      </c>
      <c r="M30" s="45">
        <v>38253.410000000003</v>
      </c>
      <c r="N30" s="45">
        <v>498.8</v>
      </c>
      <c r="O30" s="46">
        <v>44.04</v>
      </c>
      <c r="X30">
        <v>8</v>
      </c>
    </row>
    <row r="31" spans="1:24" x14ac:dyDescent="0.2">
      <c r="A31" s="44">
        <v>29</v>
      </c>
      <c r="B31" s="45">
        <f t="shared" si="0"/>
        <v>13013</v>
      </c>
      <c r="C31" s="45">
        <v>13013</v>
      </c>
      <c r="D31" s="45">
        <v>10392</v>
      </c>
      <c r="E31" s="45">
        <v>25.221299999999999</v>
      </c>
      <c r="F31" s="46">
        <v>7200.2613000000001</v>
      </c>
      <c r="G31" s="47">
        <v>13175</v>
      </c>
      <c r="H31" s="48">
        <f t="shared" si="1"/>
        <v>1.2449089372166295</v>
      </c>
      <c r="I31" s="45">
        <v>13257</v>
      </c>
      <c r="J31" s="48">
        <f t="shared" si="2"/>
        <v>1.8750480288941829</v>
      </c>
      <c r="K31" s="45">
        <v>822.37</v>
      </c>
      <c r="L31" s="45">
        <v>15444</v>
      </c>
      <c r="M31" s="45">
        <v>34596.01</v>
      </c>
      <c r="N31" s="45">
        <v>498.9</v>
      </c>
      <c r="O31" s="46">
        <v>46.9</v>
      </c>
      <c r="X31">
        <v>8</v>
      </c>
    </row>
    <row r="32" spans="1:24" x14ac:dyDescent="0.2">
      <c r="A32" s="44">
        <v>30</v>
      </c>
      <c r="B32" s="45">
        <f t="shared" si="0"/>
        <v>13166</v>
      </c>
      <c r="C32" s="45">
        <v>13166</v>
      </c>
      <c r="D32" s="45">
        <v>10654</v>
      </c>
      <c r="E32" s="45">
        <v>23.577999999999999</v>
      </c>
      <c r="F32" s="46">
        <v>7200.2494999999999</v>
      </c>
      <c r="G32" s="47">
        <v>13351</v>
      </c>
      <c r="H32" s="48">
        <f t="shared" si="1"/>
        <v>1.405134437186693</v>
      </c>
      <c r="I32" s="45">
        <v>13413.8</v>
      </c>
      <c r="J32" s="48">
        <f t="shared" si="2"/>
        <v>1.8821206137019542</v>
      </c>
      <c r="K32" s="45">
        <v>790.72</v>
      </c>
      <c r="L32" s="45">
        <v>15672</v>
      </c>
      <c r="M32" s="45">
        <v>29480.82</v>
      </c>
      <c r="N32" s="45">
        <v>498.7</v>
      </c>
      <c r="O32" s="46">
        <v>45.13</v>
      </c>
      <c r="X32">
        <v>4</v>
      </c>
    </row>
    <row r="33" spans="1:24" x14ac:dyDescent="0.2">
      <c r="A33" s="44">
        <v>31</v>
      </c>
      <c r="B33" s="45">
        <f t="shared" si="0"/>
        <v>13261</v>
      </c>
      <c r="C33" s="45">
        <v>13261</v>
      </c>
      <c r="D33" s="45">
        <v>10582</v>
      </c>
      <c r="E33" s="45">
        <v>25.316600000000001</v>
      </c>
      <c r="F33" s="46">
        <v>7200.2780000000002</v>
      </c>
      <c r="G33" s="47">
        <v>13362</v>
      </c>
      <c r="H33" s="48">
        <f t="shared" si="1"/>
        <v>0.76163185280144785</v>
      </c>
      <c r="I33" s="45">
        <v>13434.2</v>
      </c>
      <c r="J33" s="48">
        <f t="shared" si="2"/>
        <v>1.3060855139129834</v>
      </c>
      <c r="K33" s="45">
        <v>838.92</v>
      </c>
      <c r="L33" s="45">
        <v>15625</v>
      </c>
      <c r="M33" s="45">
        <v>33344.99</v>
      </c>
      <c r="N33" s="45">
        <v>499.3</v>
      </c>
      <c r="O33" s="46">
        <v>43.8</v>
      </c>
      <c r="X33">
        <v>8</v>
      </c>
    </row>
    <row r="34" spans="1:24" x14ac:dyDescent="0.2">
      <c r="A34" s="44">
        <v>32</v>
      </c>
      <c r="B34" s="45">
        <f t="shared" si="0"/>
        <v>13287</v>
      </c>
      <c r="C34" s="45">
        <v>13287</v>
      </c>
      <c r="D34" s="45">
        <v>10633</v>
      </c>
      <c r="E34" s="45">
        <v>24.96</v>
      </c>
      <c r="F34" s="46">
        <v>7200.3046000000004</v>
      </c>
      <c r="G34" s="47">
        <v>13364</v>
      </c>
      <c r="H34" s="48">
        <f t="shared" si="1"/>
        <v>0.57951381049145778</v>
      </c>
      <c r="I34" s="45">
        <v>13517.5</v>
      </c>
      <c r="J34" s="48">
        <f t="shared" si="2"/>
        <v>1.7347783547828706</v>
      </c>
      <c r="K34" s="45">
        <v>926.35</v>
      </c>
      <c r="L34" s="45">
        <v>15728</v>
      </c>
      <c r="M34" s="45">
        <v>33018.519999999997</v>
      </c>
      <c r="N34" s="45">
        <v>499.3</v>
      </c>
      <c r="O34" s="46">
        <v>51.19</v>
      </c>
      <c r="X34">
        <v>10</v>
      </c>
    </row>
    <row r="35" spans="1:24" x14ac:dyDescent="0.2">
      <c r="A35" s="44">
        <v>33</v>
      </c>
      <c r="B35" s="45">
        <f t="shared" si="0"/>
        <v>13327</v>
      </c>
      <c r="C35" s="45">
        <v>13327</v>
      </c>
      <c r="D35" s="45">
        <v>10596</v>
      </c>
      <c r="E35" s="45">
        <v>25.773900000000001</v>
      </c>
      <c r="F35" s="46">
        <v>7200.3190999999997</v>
      </c>
      <c r="G35" s="47">
        <v>13464</v>
      </c>
      <c r="H35" s="48">
        <f t="shared" si="1"/>
        <v>1.0279882944398588</v>
      </c>
      <c r="I35" s="45">
        <v>13581</v>
      </c>
      <c r="J35" s="48">
        <f t="shared" si="2"/>
        <v>1.9059053050198844</v>
      </c>
      <c r="K35" s="45">
        <v>971.22</v>
      </c>
      <c r="L35" s="45">
        <v>15904</v>
      </c>
      <c r="M35" s="45">
        <v>35196.15</v>
      </c>
      <c r="N35" s="45">
        <v>498.7</v>
      </c>
      <c r="O35" s="46">
        <v>52.55</v>
      </c>
      <c r="X35">
        <v>9</v>
      </c>
    </row>
    <row r="36" spans="1:24" x14ac:dyDescent="0.2">
      <c r="A36" s="44">
        <v>34</v>
      </c>
      <c r="B36" s="45">
        <f t="shared" si="0"/>
        <v>13846</v>
      </c>
      <c r="C36" s="45">
        <v>13846</v>
      </c>
      <c r="D36" s="45">
        <v>11123</v>
      </c>
      <c r="E36" s="45">
        <v>24.480799999999999</v>
      </c>
      <c r="F36" s="46">
        <v>7200.3573999999999</v>
      </c>
      <c r="G36" s="47">
        <v>14087</v>
      </c>
      <c r="H36" s="48">
        <f t="shared" si="1"/>
        <v>1.7405748952766142</v>
      </c>
      <c r="I36" s="45">
        <v>14189.1</v>
      </c>
      <c r="J36" s="48">
        <f t="shared" si="2"/>
        <v>2.4779719774664191</v>
      </c>
      <c r="K36" s="45">
        <v>1047.25</v>
      </c>
      <c r="L36" s="45">
        <v>16636</v>
      </c>
      <c r="M36" s="45">
        <v>39939.68</v>
      </c>
      <c r="N36" s="45">
        <v>498.9</v>
      </c>
      <c r="O36" s="46">
        <v>59.77</v>
      </c>
      <c r="X36">
        <v>8</v>
      </c>
    </row>
    <row r="37" spans="1:24" x14ac:dyDescent="0.2">
      <c r="A37" s="44">
        <v>35</v>
      </c>
      <c r="B37" s="45">
        <f t="shared" si="0"/>
        <v>12368</v>
      </c>
      <c r="C37" s="45">
        <v>12368</v>
      </c>
      <c r="D37" s="45">
        <v>9911</v>
      </c>
      <c r="E37" s="45">
        <v>24.790600000000001</v>
      </c>
      <c r="F37" s="46">
        <v>7200.2988999999998</v>
      </c>
      <c r="G37" s="47">
        <v>12512</v>
      </c>
      <c r="H37" s="48">
        <f t="shared" si="1"/>
        <v>1.1642949547218628</v>
      </c>
      <c r="I37" s="45">
        <v>12566.1</v>
      </c>
      <c r="J37" s="48">
        <f t="shared" si="2"/>
        <v>1.6017141009055658</v>
      </c>
      <c r="K37" s="45">
        <v>751.64</v>
      </c>
      <c r="L37" s="45">
        <v>14817</v>
      </c>
      <c r="M37" s="45">
        <v>35122.17</v>
      </c>
      <c r="N37" s="45">
        <v>499.6</v>
      </c>
      <c r="O37" s="46">
        <v>41.82</v>
      </c>
      <c r="X37">
        <v>8</v>
      </c>
    </row>
    <row r="38" spans="1:24" x14ac:dyDescent="0.2">
      <c r="A38" s="44">
        <v>36</v>
      </c>
      <c r="B38" s="45">
        <f t="shared" si="0"/>
        <v>13428</v>
      </c>
      <c r="C38" s="45">
        <v>13428</v>
      </c>
      <c r="D38" s="45">
        <v>10743</v>
      </c>
      <c r="E38" s="45">
        <v>24.992999999999999</v>
      </c>
      <c r="F38" s="46">
        <v>7200.3429999999998</v>
      </c>
      <c r="G38" s="47">
        <v>13571</v>
      </c>
      <c r="H38" s="48">
        <f t="shared" si="1"/>
        <v>1.0649389335716413</v>
      </c>
      <c r="I38" s="45">
        <v>13621.9</v>
      </c>
      <c r="J38" s="48">
        <f t="shared" si="2"/>
        <v>1.4439976169198663</v>
      </c>
      <c r="K38" s="45">
        <v>869.27</v>
      </c>
      <c r="L38" s="45">
        <v>15963</v>
      </c>
      <c r="M38" s="45">
        <v>33639.33</v>
      </c>
      <c r="N38" s="45">
        <v>499.4</v>
      </c>
      <c r="O38" s="46">
        <v>46.58</v>
      </c>
      <c r="X38">
        <v>9</v>
      </c>
    </row>
    <row r="39" spans="1:24" x14ac:dyDescent="0.2">
      <c r="A39" s="44">
        <v>37</v>
      </c>
      <c r="B39" s="45">
        <f t="shared" si="0"/>
        <v>13263</v>
      </c>
      <c r="C39" s="45">
        <v>13263</v>
      </c>
      <c r="D39" s="45">
        <v>10631</v>
      </c>
      <c r="E39" s="45">
        <v>24.7578</v>
      </c>
      <c r="F39" s="46">
        <v>7200.2939999999999</v>
      </c>
      <c r="G39" s="47">
        <v>13458</v>
      </c>
      <c r="H39" s="48">
        <f t="shared" si="1"/>
        <v>1.470255598280932</v>
      </c>
      <c r="I39" s="45">
        <v>13551.8</v>
      </c>
      <c r="J39" s="48">
        <f t="shared" si="2"/>
        <v>2.1774862399155492</v>
      </c>
      <c r="K39" s="45">
        <v>932.64</v>
      </c>
      <c r="L39" s="45">
        <v>15814</v>
      </c>
      <c r="M39" s="45">
        <v>36286.559999999998</v>
      </c>
      <c r="N39" s="45">
        <v>498.6</v>
      </c>
      <c r="O39" s="46">
        <v>49.98</v>
      </c>
      <c r="X39">
        <v>9</v>
      </c>
    </row>
    <row r="40" spans="1:24" x14ac:dyDescent="0.2">
      <c r="A40" s="44">
        <v>38</v>
      </c>
      <c r="B40" s="45">
        <f t="shared" si="0"/>
        <v>13213</v>
      </c>
      <c r="C40" s="45">
        <v>13213</v>
      </c>
      <c r="D40" s="45">
        <v>10523</v>
      </c>
      <c r="E40" s="45">
        <v>25.563099999999999</v>
      </c>
      <c r="F40" s="46">
        <v>7200.3311000000003</v>
      </c>
      <c r="G40" s="47">
        <v>13448</v>
      </c>
      <c r="H40" s="48">
        <f t="shared" si="1"/>
        <v>1.7785514266252931</v>
      </c>
      <c r="I40" s="45">
        <v>13524.4</v>
      </c>
      <c r="J40" s="48">
        <f t="shared" si="2"/>
        <v>2.356769847877088</v>
      </c>
      <c r="K40" s="45">
        <v>1023.47</v>
      </c>
      <c r="L40" s="45">
        <v>15753</v>
      </c>
      <c r="M40" s="45">
        <v>37993.86</v>
      </c>
      <c r="N40" s="45">
        <v>498.9</v>
      </c>
      <c r="O40" s="46">
        <v>50.39</v>
      </c>
      <c r="X40">
        <v>10</v>
      </c>
    </row>
    <row r="41" spans="1:24" x14ac:dyDescent="0.2">
      <c r="A41" s="44">
        <v>39</v>
      </c>
      <c r="B41" s="45">
        <f t="shared" si="0"/>
        <v>13746</v>
      </c>
      <c r="C41" s="45">
        <v>13746</v>
      </c>
      <c r="D41" s="45">
        <v>10967</v>
      </c>
      <c r="E41" s="45">
        <v>25.339700000000001</v>
      </c>
      <c r="F41" s="46">
        <v>7200.3819999999996</v>
      </c>
      <c r="G41" s="47">
        <v>13979</v>
      </c>
      <c r="H41" s="48">
        <f t="shared" si="1"/>
        <v>1.6950385566710315</v>
      </c>
      <c r="I41" s="45">
        <v>14112</v>
      </c>
      <c r="J41" s="48">
        <f t="shared" si="2"/>
        <v>2.6625927542557837</v>
      </c>
      <c r="K41" s="45">
        <v>1049.6600000000001</v>
      </c>
      <c r="L41" s="45">
        <v>16366</v>
      </c>
      <c r="M41" s="45">
        <v>37168.949999999997</v>
      </c>
      <c r="N41" s="45">
        <v>498.8</v>
      </c>
      <c r="O41" s="46">
        <v>59.69</v>
      </c>
      <c r="X41">
        <v>8</v>
      </c>
    </row>
    <row r="42" spans="1:24" x14ac:dyDescent="0.2">
      <c r="A42" s="44">
        <v>40</v>
      </c>
      <c r="B42" s="45">
        <f t="shared" si="0"/>
        <v>13483</v>
      </c>
      <c r="C42" s="45">
        <v>13483</v>
      </c>
      <c r="D42" s="45">
        <v>10849</v>
      </c>
      <c r="E42" s="45">
        <v>24.278700000000001</v>
      </c>
      <c r="F42" s="46">
        <v>7200.3603999999996</v>
      </c>
      <c r="G42" s="47">
        <v>13704</v>
      </c>
      <c r="H42" s="48">
        <f t="shared" si="1"/>
        <v>1.6391010902618113</v>
      </c>
      <c r="I42" s="45">
        <v>13805.9</v>
      </c>
      <c r="J42" s="48">
        <f t="shared" si="2"/>
        <v>2.3948676110657838</v>
      </c>
      <c r="K42" s="45">
        <v>998.41</v>
      </c>
      <c r="L42" s="45">
        <v>16091</v>
      </c>
      <c r="M42" s="45">
        <v>41241.230000000003</v>
      </c>
      <c r="N42" s="45">
        <v>499.3</v>
      </c>
      <c r="O42" s="46">
        <v>53.21</v>
      </c>
      <c r="X42">
        <v>4</v>
      </c>
    </row>
    <row r="43" spans="1:24" x14ac:dyDescent="0.2">
      <c r="A43" s="44">
        <v>41</v>
      </c>
      <c r="B43" s="45">
        <f t="shared" si="0"/>
        <v>13081</v>
      </c>
      <c r="C43" s="45">
        <v>13081</v>
      </c>
      <c r="D43" s="45">
        <v>10456</v>
      </c>
      <c r="E43" s="45">
        <v>25.1052</v>
      </c>
      <c r="F43" s="46">
        <v>7200.3401999999996</v>
      </c>
      <c r="G43" s="47">
        <v>13280</v>
      </c>
      <c r="H43" s="48">
        <f t="shared" si="1"/>
        <v>1.5212904212216192</v>
      </c>
      <c r="I43" s="45">
        <v>13381.9</v>
      </c>
      <c r="J43" s="48">
        <f t="shared" si="2"/>
        <v>2.3002828529928876</v>
      </c>
      <c r="K43" s="45">
        <v>959.28</v>
      </c>
      <c r="L43" s="45">
        <v>15510</v>
      </c>
      <c r="M43" s="45">
        <v>35696.54</v>
      </c>
      <c r="N43" s="45">
        <v>499</v>
      </c>
      <c r="O43" s="46">
        <v>48.23</v>
      </c>
      <c r="X43">
        <v>9</v>
      </c>
    </row>
    <row r="44" spans="1:24" x14ac:dyDescent="0.2">
      <c r="A44" s="44">
        <v>42</v>
      </c>
      <c r="B44" s="45">
        <f t="shared" si="0"/>
        <v>13482</v>
      </c>
      <c r="C44" s="45">
        <v>13482</v>
      </c>
      <c r="D44" s="45">
        <v>10915</v>
      </c>
      <c r="E44" s="45">
        <v>23.5181</v>
      </c>
      <c r="F44" s="46">
        <v>7200.3083999999999</v>
      </c>
      <c r="G44" s="47">
        <v>13728</v>
      </c>
      <c r="H44" s="48">
        <f t="shared" si="1"/>
        <v>1.8246550956831329</v>
      </c>
      <c r="I44" s="45">
        <v>13798.5</v>
      </c>
      <c r="J44" s="48">
        <f t="shared" si="2"/>
        <v>2.3475745438362261</v>
      </c>
      <c r="K44" s="45">
        <v>946.45</v>
      </c>
      <c r="L44" s="45">
        <v>16080</v>
      </c>
      <c r="M44" s="45">
        <v>40370.730000000003</v>
      </c>
      <c r="N44" s="45">
        <v>499.2</v>
      </c>
      <c r="O44" s="46">
        <v>48.01</v>
      </c>
      <c r="X44">
        <v>9</v>
      </c>
    </row>
    <row r="45" spans="1:24" x14ac:dyDescent="0.2">
      <c r="A45" s="44">
        <v>43</v>
      </c>
      <c r="B45" s="45">
        <f t="shared" si="0"/>
        <v>13250</v>
      </c>
      <c r="C45" s="45">
        <v>13250</v>
      </c>
      <c r="D45" s="45">
        <v>10627</v>
      </c>
      <c r="E45" s="45">
        <v>24.682400000000001</v>
      </c>
      <c r="F45" s="46">
        <v>7200.3398999999999</v>
      </c>
      <c r="G45" s="47">
        <v>13412</v>
      </c>
      <c r="H45" s="48">
        <f t="shared" si="1"/>
        <v>1.2226415094339622</v>
      </c>
      <c r="I45" s="45">
        <v>13510.3</v>
      </c>
      <c r="J45" s="48">
        <f t="shared" si="2"/>
        <v>1.964528301886787</v>
      </c>
      <c r="K45" s="45">
        <v>834.58</v>
      </c>
      <c r="L45" s="45">
        <v>15929</v>
      </c>
      <c r="M45" s="45">
        <v>38041.5</v>
      </c>
      <c r="N45" s="45">
        <v>498.6</v>
      </c>
      <c r="O45" s="46">
        <v>47.37</v>
      </c>
      <c r="X45">
        <v>4</v>
      </c>
    </row>
    <row r="46" spans="1:24" x14ac:dyDescent="0.2">
      <c r="A46" s="44">
        <v>44</v>
      </c>
      <c r="B46" s="45">
        <f t="shared" si="0"/>
        <v>12510</v>
      </c>
      <c r="C46" s="45">
        <v>12510</v>
      </c>
      <c r="D46" s="45">
        <v>9945</v>
      </c>
      <c r="E46" s="45">
        <v>25.791899999999998</v>
      </c>
      <c r="F46" s="46">
        <v>7200.3422</v>
      </c>
      <c r="G46" s="47">
        <v>12614</v>
      </c>
      <c r="H46" s="48">
        <f t="shared" si="1"/>
        <v>0.83133493205435649</v>
      </c>
      <c r="I46" s="45">
        <v>12717.3</v>
      </c>
      <c r="J46" s="48">
        <f t="shared" si="2"/>
        <v>1.6570743405275721</v>
      </c>
      <c r="K46" s="45">
        <v>770.99</v>
      </c>
      <c r="L46" s="45">
        <v>15015</v>
      </c>
      <c r="M46" s="45">
        <v>34496.03</v>
      </c>
      <c r="N46" s="45">
        <v>498.6</v>
      </c>
      <c r="O46" s="46">
        <v>42.06</v>
      </c>
      <c r="X46">
        <v>8</v>
      </c>
    </row>
    <row r="47" spans="1:24" x14ac:dyDescent="0.2">
      <c r="A47" s="44">
        <v>45</v>
      </c>
      <c r="B47" s="45">
        <f t="shared" si="0"/>
        <v>12826</v>
      </c>
      <c r="C47" s="45">
        <v>12826</v>
      </c>
      <c r="D47" s="45">
        <v>10167</v>
      </c>
      <c r="E47" s="45">
        <v>26.153199999999998</v>
      </c>
      <c r="F47" s="46">
        <v>7200.2749999999996</v>
      </c>
      <c r="G47" s="47">
        <v>12972</v>
      </c>
      <c r="H47" s="48">
        <f t="shared" si="1"/>
        <v>1.1383128021206923</v>
      </c>
      <c r="I47" s="45">
        <v>13025.3</v>
      </c>
      <c r="J47" s="48">
        <f t="shared" si="2"/>
        <v>1.5538749415250215</v>
      </c>
      <c r="K47" s="45">
        <v>768.57</v>
      </c>
      <c r="L47" s="45">
        <v>15259</v>
      </c>
      <c r="M47" s="45">
        <v>38349.440000000002</v>
      </c>
      <c r="N47" s="45">
        <v>498.8</v>
      </c>
      <c r="O47" s="46">
        <v>40.32</v>
      </c>
      <c r="X47">
        <v>8</v>
      </c>
    </row>
    <row r="48" spans="1:24" x14ac:dyDescent="0.2">
      <c r="A48" s="44">
        <v>46</v>
      </c>
      <c r="B48" s="45">
        <f t="shared" si="0"/>
        <v>13374</v>
      </c>
      <c r="C48" s="45">
        <v>13374</v>
      </c>
      <c r="D48" s="45">
        <v>10707</v>
      </c>
      <c r="E48" s="45">
        <v>24.908899999999999</v>
      </c>
      <c r="F48" s="46">
        <v>7200.4980999999998</v>
      </c>
      <c r="G48" s="47">
        <v>13655</v>
      </c>
      <c r="H48" s="48">
        <f t="shared" si="1"/>
        <v>2.101091670405264</v>
      </c>
      <c r="I48" s="45">
        <v>13736.4</v>
      </c>
      <c r="J48" s="48">
        <f t="shared" si="2"/>
        <v>2.7097353073126937</v>
      </c>
      <c r="K48" s="45">
        <v>1013.54</v>
      </c>
      <c r="L48" s="45">
        <v>16096</v>
      </c>
      <c r="M48" s="45">
        <v>37491.370000000003</v>
      </c>
      <c r="N48" s="45">
        <v>498.8</v>
      </c>
      <c r="O48" s="46">
        <v>49.88</v>
      </c>
      <c r="X48">
        <v>8</v>
      </c>
    </row>
    <row r="49" spans="1:24" x14ac:dyDescent="0.2">
      <c r="A49" s="44">
        <v>47</v>
      </c>
      <c r="B49" s="45">
        <f t="shared" si="0"/>
        <v>14166</v>
      </c>
      <c r="C49" s="45">
        <v>14166</v>
      </c>
      <c r="D49" s="45">
        <v>11429</v>
      </c>
      <c r="E49" s="45">
        <v>23.947900000000001</v>
      </c>
      <c r="F49" s="46">
        <v>7200.3307999999997</v>
      </c>
      <c r="G49" s="47">
        <v>14503</v>
      </c>
      <c r="H49" s="48">
        <f t="shared" si="1"/>
        <v>2.3789354793166737</v>
      </c>
      <c r="I49" s="45">
        <v>14548.9</v>
      </c>
      <c r="J49" s="48">
        <f t="shared" si="2"/>
        <v>2.7029507270930369</v>
      </c>
      <c r="K49" s="45">
        <v>933.76</v>
      </c>
      <c r="L49" s="45">
        <v>16977</v>
      </c>
      <c r="M49" s="45">
        <v>42442.23</v>
      </c>
      <c r="N49" s="45">
        <v>498.9</v>
      </c>
      <c r="O49" s="46">
        <v>56.78</v>
      </c>
      <c r="X49">
        <v>6</v>
      </c>
    </row>
    <row r="50" spans="1:24" x14ac:dyDescent="0.2">
      <c r="A50" s="44">
        <v>48</v>
      </c>
      <c r="B50" s="45">
        <f t="shared" si="0"/>
        <v>13655</v>
      </c>
      <c r="C50" s="45">
        <v>13655</v>
      </c>
      <c r="D50" s="45">
        <v>10904</v>
      </c>
      <c r="E50" s="45">
        <v>25.229299999999999</v>
      </c>
      <c r="F50" s="46">
        <v>7200.3649999999998</v>
      </c>
      <c r="G50" s="47">
        <v>13906</v>
      </c>
      <c r="H50" s="48">
        <f t="shared" si="1"/>
        <v>1.8381545221530575</v>
      </c>
      <c r="I50" s="45">
        <v>14003.8</v>
      </c>
      <c r="J50" s="48">
        <f t="shared" si="2"/>
        <v>2.5543756865616936</v>
      </c>
      <c r="K50" s="45">
        <v>1035.0899999999999</v>
      </c>
      <c r="L50" s="45">
        <v>16337</v>
      </c>
      <c r="M50" s="45">
        <v>41238.97</v>
      </c>
      <c r="N50" s="45">
        <v>498.4</v>
      </c>
      <c r="O50" s="46">
        <v>55.34</v>
      </c>
      <c r="X50">
        <v>8</v>
      </c>
    </row>
    <row r="51" spans="1:24" x14ac:dyDescent="0.2">
      <c r="A51" s="44">
        <v>49</v>
      </c>
      <c r="B51" s="45">
        <f t="shared" si="0"/>
        <v>13813</v>
      </c>
      <c r="C51" s="45">
        <v>13813</v>
      </c>
      <c r="D51" s="45">
        <v>11176</v>
      </c>
      <c r="E51" s="45">
        <v>23.595199999999998</v>
      </c>
      <c r="F51" s="46">
        <v>7200.5553</v>
      </c>
      <c r="G51" s="47">
        <v>14135</v>
      </c>
      <c r="H51" s="48">
        <f t="shared" si="1"/>
        <v>2.3311373343951352</v>
      </c>
      <c r="I51" s="45">
        <v>14170.3</v>
      </c>
      <c r="J51" s="48">
        <f t="shared" si="2"/>
        <v>2.5866936943459007</v>
      </c>
      <c r="K51" s="45">
        <v>1064.6099999999999</v>
      </c>
      <c r="L51" s="45">
        <v>16545</v>
      </c>
      <c r="M51" s="45">
        <v>36650.92</v>
      </c>
      <c r="N51" s="45">
        <v>498.7</v>
      </c>
      <c r="O51" s="46">
        <v>53.04</v>
      </c>
      <c r="X51">
        <v>9</v>
      </c>
    </row>
    <row r="52" spans="1:24" x14ac:dyDescent="0.2">
      <c r="A52" s="44">
        <v>50</v>
      </c>
      <c r="B52" s="45">
        <f t="shared" si="0"/>
        <v>13468</v>
      </c>
      <c r="C52" s="45">
        <v>13468</v>
      </c>
      <c r="D52" s="45">
        <v>10834</v>
      </c>
      <c r="E52" s="45">
        <v>24.3124</v>
      </c>
      <c r="F52" s="46">
        <v>7200.4528</v>
      </c>
      <c r="G52" s="47">
        <v>13675</v>
      </c>
      <c r="H52" s="48">
        <f t="shared" si="1"/>
        <v>1.5369765369765369</v>
      </c>
      <c r="I52" s="45">
        <v>13754.6</v>
      </c>
      <c r="J52" s="48">
        <f t="shared" si="2"/>
        <v>2.1280071280071309</v>
      </c>
      <c r="K52" s="45">
        <v>993.45</v>
      </c>
      <c r="L52" s="45">
        <v>16089</v>
      </c>
      <c r="M52" s="45">
        <v>42449.63</v>
      </c>
      <c r="N52" s="45">
        <v>499.6</v>
      </c>
      <c r="O52" s="46">
        <v>54.1</v>
      </c>
      <c r="X52">
        <v>4</v>
      </c>
    </row>
    <row r="53" spans="1:24" x14ac:dyDescent="0.2">
      <c r="A53" s="44">
        <v>51</v>
      </c>
      <c r="B53" s="45">
        <f t="shared" si="0"/>
        <v>13665</v>
      </c>
      <c r="C53" s="45">
        <v>13665</v>
      </c>
      <c r="D53" s="45">
        <v>11032</v>
      </c>
      <c r="E53" s="45">
        <v>23.866900000000001</v>
      </c>
      <c r="F53" s="46">
        <v>7200.3982999999998</v>
      </c>
      <c r="G53" s="47">
        <v>13887</v>
      </c>
      <c r="H53" s="48">
        <f t="shared" si="1"/>
        <v>1.624588364434687</v>
      </c>
      <c r="I53" s="45">
        <v>13936.5</v>
      </c>
      <c r="J53" s="48">
        <f t="shared" si="2"/>
        <v>1.9868276619099889</v>
      </c>
      <c r="K53" s="45">
        <v>1028.4000000000001</v>
      </c>
      <c r="L53" s="45">
        <v>16285</v>
      </c>
      <c r="M53" s="45">
        <v>36304.11</v>
      </c>
      <c r="N53" s="45">
        <v>498.7</v>
      </c>
      <c r="O53" s="46">
        <v>56.31</v>
      </c>
      <c r="X53">
        <v>8</v>
      </c>
    </row>
    <row r="54" spans="1:24" x14ac:dyDescent="0.2">
      <c r="A54" s="44">
        <v>52</v>
      </c>
      <c r="B54" s="45">
        <f t="shared" si="0"/>
        <v>13437</v>
      </c>
      <c r="C54" s="45">
        <v>13437</v>
      </c>
      <c r="D54" s="45">
        <v>10767</v>
      </c>
      <c r="E54" s="45">
        <v>24.797999999999998</v>
      </c>
      <c r="F54" s="46">
        <v>7200.3814000000002</v>
      </c>
      <c r="G54" s="47">
        <v>13665</v>
      </c>
      <c r="H54" s="48">
        <f t="shared" si="1"/>
        <v>1.6968073230631837</v>
      </c>
      <c r="I54" s="45">
        <v>13741.1</v>
      </c>
      <c r="J54" s="48">
        <f t="shared" si="2"/>
        <v>2.2631539778224337</v>
      </c>
      <c r="K54" s="45">
        <v>1027.98</v>
      </c>
      <c r="L54" s="45">
        <v>16042</v>
      </c>
      <c r="M54" s="45">
        <v>38675.21</v>
      </c>
      <c r="N54" s="45">
        <v>499.4</v>
      </c>
      <c r="O54" s="46">
        <v>58.53</v>
      </c>
      <c r="X54">
        <v>4</v>
      </c>
    </row>
    <row r="55" spans="1:24" x14ac:dyDescent="0.2">
      <c r="A55" s="44">
        <v>53</v>
      </c>
      <c r="B55" s="45">
        <f t="shared" si="0"/>
        <v>13500</v>
      </c>
      <c r="C55" s="45">
        <v>13500</v>
      </c>
      <c r="D55" s="45">
        <v>10812</v>
      </c>
      <c r="E55" s="45">
        <v>24.8613</v>
      </c>
      <c r="F55" s="46">
        <v>7200.3275999999996</v>
      </c>
      <c r="G55" s="47">
        <v>13710</v>
      </c>
      <c r="H55" s="48">
        <f t="shared" si="1"/>
        <v>1.5555555555555556</v>
      </c>
      <c r="I55" s="45">
        <v>13817.3</v>
      </c>
      <c r="J55" s="48">
        <f t="shared" si="2"/>
        <v>2.3503703703703649</v>
      </c>
      <c r="K55" s="45">
        <v>999.11</v>
      </c>
      <c r="L55" s="45">
        <v>16028</v>
      </c>
      <c r="M55" s="45">
        <v>41906.53</v>
      </c>
      <c r="N55" s="45">
        <v>498.7</v>
      </c>
      <c r="O55" s="46">
        <v>55.52</v>
      </c>
      <c r="X55">
        <v>4</v>
      </c>
    </row>
    <row r="56" spans="1:24" x14ac:dyDescent="0.2">
      <c r="A56" s="44">
        <v>54</v>
      </c>
      <c r="B56" s="45">
        <f t="shared" si="0"/>
        <v>13350</v>
      </c>
      <c r="C56" s="45">
        <v>13350</v>
      </c>
      <c r="D56" s="45">
        <v>10670</v>
      </c>
      <c r="E56" s="45">
        <v>25.1172</v>
      </c>
      <c r="F56" s="46">
        <v>7200.2936</v>
      </c>
      <c r="G56" s="47">
        <v>13596</v>
      </c>
      <c r="H56" s="48">
        <f t="shared" si="1"/>
        <v>1.8426966292134832</v>
      </c>
      <c r="I56" s="45">
        <v>13691.9</v>
      </c>
      <c r="J56" s="48">
        <f t="shared" si="2"/>
        <v>2.5610486891385742</v>
      </c>
      <c r="K56" s="45">
        <v>899.98</v>
      </c>
      <c r="L56" s="45">
        <v>15961</v>
      </c>
      <c r="M56" s="45">
        <v>35446.71</v>
      </c>
      <c r="N56" s="45">
        <v>499.2</v>
      </c>
      <c r="O56" s="46">
        <v>52.25</v>
      </c>
      <c r="X56">
        <v>4</v>
      </c>
    </row>
    <row r="57" spans="1:24" x14ac:dyDescent="0.2">
      <c r="A57" s="44">
        <v>55</v>
      </c>
      <c r="B57" s="45">
        <f t="shared" si="0"/>
        <v>13306</v>
      </c>
      <c r="C57" s="45">
        <v>13306</v>
      </c>
      <c r="D57" s="45">
        <v>10701</v>
      </c>
      <c r="E57" s="45">
        <v>24.343499999999999</v>
      </c>
      <c r="F57" s="46">
        <v>7200.4045999999998</v>
      </c>
      <c r="G57" s="47">
        <v>13520</v>
      </c>
      <c r="H57" s="48">
        <f t="shared" si="1"/>
        <v>1.6082970088681796</v>
      </c>
      <c r="I57" s="45">
        <v>13589.8</v>
      </c>
      <c r="J57" s="48">
        <f t="shared" si="2"/>
        <v>2.1328723883962066</v>
      </c>
      <c r="K57" s="45">
        <v>963.04</v>
      </c>
      <c r="L57" s="45">
        <v>15874</v>
      </c>
      <c r="M57" s="45">
        <v>33460.29</v>
      </c>
      <c r="N57" s="45">
        <v>499</v>
      </c>
      <c r="O57" s="46">
        <v>51.4</v>
      </c>
      <c r="X57">
        <v>6</v>
      </c>
    </row>
    <row r="58" spans="1:24" x14ac:dyDescent="0.2">
      <c r="A58" s="44">
        <v>56</v>
      </c>
      <c r="B58" s="45">
        <f t="shared" si="0"/>
        <v>13339</v>
      </c>
      <c r="C58" s="45">
        <v>13339</v>
      </c>
      <c r="D58" s="45">
        <v>10757</v>
      </c>
      <c r="E58" s="45">
        <v>24.003</v>
      </c>
      <c r="F58" s="46">
        <v>7200.3194000000003</v>
      </c>
      <c r="G58" s="47">
        <v>13586</v>
      </c>
      <c r="H58" s="48">
        <f t="shared" si="1"/>
        <v>1.8517130219656646</v>
      </c>
      <c r="I58" s="45">
        <v>13659.5</v>
      </c>
      <c r="J58" s="48">
        <f t="shared" si="2"/>
        <v>2.4027288402428968</v>
      </c>
      <c r="K58" s="45">
        <v>884.26</v>
      </c>
      <c r="L58" s="45">
        <v>15968</v>
      </c>
      <c r="M58" s="45">
        <v>35840.959999999999</v>
      </c>
      <c r="N58" s="45">
        <v>498.6</v>
      </c>
      <c r="O58" s="46">
        <v>48.92</v>
      </c>
      <c r="X58">
        <v>8</v>
      </c>
    </row>
    <row r="59" spans="1:24" x14ac:dyDescent="0.2">
      <c r="A59" s="44">
        <v>57</v>
      </c>
      <c r="B59" s="45">
        <f t="shared" si="0"/>
        <v>13389</v>
      </c>
      <c r="C59" s="45">
        <v>13389</v>
      </c>
      <c r="D59" s="45">
        <v>10818</v>
      </c>
      <c r="E59" s="45">
        <v>23.765899999999998</v>
      </c>
      <c r="F59" s="46">
        <v>7200.3509999999997</v>
      </c>
      <c r="G59" s="47">
        <v>13507</v>
      </c>
      <c r="H59" s="48">
        <f t="shared" si="1"/>
        <v>0.88132048696691312</v>
      </c>
      <c r="I59" s="45">
        <v>13568</v>
      </c>
      <c r="J59" s="48">
        <f t="shared" si="2"/>
        <v>1.3369183658226904</v>
      </c>
      <c r="K59" s="45">
        <v>914.2</v>
      </c>
      <c r="L59" s="45">
        <v>15917</v>
      </c>
      <c r="M59" s="45">
        <v>31958.99</v>
      </c>
      <c r="N59" s="45">
        <v>499.1</v>
      </c>
      <c r="O59" s="46">
        <v>50.01</v>
      </c>
      <c r="X59">
        <v>9</v>
      </c>
    </row>
    <row r="60" spans="1:24" x14ac:dyDescent="0.2">
      <c r="A60" s="44">
        <v>58</v>
      </c>
      <c r="B60" s="45">
        <f t="shared" si="0"/>
        <v>13885</v>
      </c>
      <c r="C60" s="45">
        <v>13885</v>
      </c>
      <c r="D60" s="45">
        <v>11270</v>
      </c>
      <c r="E60" s="45">
        <v>23.203199999999999</v>
      </c>
      <c r="F60" s="46">
        <v>7200.6012000000001</v>
      </c>
      <c r="G60" s="47">
        <v>14102</v>
      </c>
      <c r="H60" s="48">
        <f t="shared" si="1"/>
        <v>1.5628375945264676</v>
      </c>
      <c r="I60" s="45">
        <v>14204.8</v>
      </c>
      <c r="J60" s="48">
        <f t="shared" si="2"/>
        <v>2.3032048973712587</v>
      </c>
      <c r="K60" s="45">
        <v>1009.31</v>
      </c>
      <c r="L60" s="45">
        <v>16595</v>
      </c>
      <c r="M60" s="45">
        <v>41236.65</v>
      </c>
      <c r="N60" s="45">
        <v>498.7</v>
      </c>
      <c r="O60" s="46">
        <v>58.5</v>
      </c>
      <c r="X60">
        <v>4</v>
      </c>
    </row>
    <row r="61" spans="1:24" x14ac:dyDescent="0.2">
      <c r="A61" s="44">
        <v>59</v>
      </c>
      <c r="B61" s="45">
        <f t="shared" si="0"/>
        <v>13181</v>
      </c>
      <c r="C61" s="45">
        <v>13181</v>
      </c>
      <c r="D61" s="45">
        <v>10553</v>
      </c>
      <c r="E61" s="45">
        <v>24.902899999999999</v>
      </c>
      <c r="F61" s="46">
        <v>7200.3114999999998</v>
      </c>
      <c r="G61" s="47">
        <v>13354</v>
      </c>
      <c r="H61" s="48">
        <f t="shared" si="1"/>
        <v>1.3124952583263789</v>
      </c>
      <c r="I61" s="45">
        <v>13433.5</v>
      </c>
      <c r="J61" s="48">
        <f t="shared" si="2"/>
        <v>1.9156361429330095</v>
      </c>
      <c r="K61" s="45">
        <v>819.28</v>
      </c>
      <c r="L61" s="45">
        <v>15668</v>
      </c>
      <c r="M61" s="45">
        <v>38179.11</v>
      </c>
      <c r="N61" s="45">
        <v>498.7</v>
      </c>
      <c r="O61" s="46">
        <v>47.37</v>
      </c>
      <c r="X61">
        <v>8</v>
      </c>
    </row>
    <row r="62" spans="1:24" x14ac:dyDescent="0.2">
      <c r="A62" s="44">
        <v>60</v>
      </c>
      <c r="B62" s="45">
        <f t="shared" si="0"/>
        <v>13273</v>
      </c>
      <c r="C62" s="45">
        <v>13273</v>
      </c>
      <c r="D62" s="45">
        <v>10682</v>
      </c>
      <c r="E62" s="45">
        <v>24.255800000000001</v>
      </c>
      <c r="F62" s="46">
        <v>7200.7933999999996</v>
      </c>
      <c r="G62" s="47">
        <v>13440</v>
      </c>
      <c r="H62" s="48">
        <f t="shared" si="1"/>
        <v>1.2581933247946959</v>
      </c>
      <c r="I62" s="45">
        <v>13601.7</v>
      </c>
      <c r="J62" s="48">
        <f t="shared" si="2"/>
        <v>2.4764559632336378</v>
      </c>
      <c r="K62" s="45">
        <v>894.99</v>
      </c>
      <c r="L62" s="45">
        <v>15835</v>
      </c>
      <c r="M62" s="45">
        <v>34988.81</v>
      </c>
      <c r="N62" s="45">
        <v>498.5</v>
      </c>
      <c r="O62" s="46">
        <v>45</v>
      </c>
      <c r="X62">
        <v>8</v>
      </c>
    </row>
    <row r="63" spans="1:24" x14ac:dyDescent="0.2">
      <c r="A63" s="44">
        <v>61</v>
      </c>
      <c r="B63" s="45">
        <f t="shared" si="0"/>
        <v>13134</v>
      </c>
      <c r="C63" s="45">
        <v>13134</v>
      </c>
      <c r="D63" s="45">
        <v>10505</v>
      </c>
      <c r="E63" s="45">
        <v>25.026199999999999</v>
      </c>
      <c r="F63" s="46">
        <v>7200.2839000000004</v>
      </c>
      <c r="G63" s="47">
        <v>13256</v>
      </c>
      <c r="H63" s="48">
        <f t="shared" si="1"/>
        <v>0.92888685853509978</v>
      </c>
      <c r="I63" s="45">
        <v>13336.6</v>
      </c>
      <c r="J63" s="48">
        <f t="shared" si="2"/>
        <v>1.5425612913050126</v>
      </c>
      <c r="K63" s="45">
        <v>812.67</v>
      </c>
      <c r="L63" s="45">
        <v>15681</v>
      </c>
      <c r="M63" s="45">
        <v>39848.89</v>
      </c>
      <c r="N63" s="45">
        <v>498.4</v>
      </c>
      <c r="O63" s="46">
        <v>40.200000000000003</v>
      </c>
      <c r="X63">
        <v>9</v>
      </c>
    </row>
    <row r="64" spans="1:24" x14ac:dyDescent="0.2">
      <c r="A64" s="44">
        <v>62</v>
      </c>
      <c r="B64" s="45">
        <f t="shared" si="0"/>
        <v>13159</v>
      </c>
      <c r="C64" s="45">
        <v>13159</v>
      </c>
      <c r="D64" s="45">
        <v>10648</v>
      </c>
      <c r="E64" s="45">
        <v>23.581900000000001</v>
      </c>
      <c r="F64" s="46">
        <v>7200.3689000000004</v>
      </c>
      <c r="G64" s="47">
        <v>13383</v>
      </c>
      <c r="H64" s="48">
        <f t="shared" si="1"/>
        <v>1.7022570104111254</v>
      </c>
      <c r="I64" s="45">
        <v>13455.5</v>
      </c>
      <c r="J64" s="48">
        <f t="shared" si="2"/>
        <v>2.2532107302986546</v>
      </c>
      <c r="K64" s="45">
        <v>817.33</v>
      </c>
      <c r="L64" s="45">
        <v>15778</v>
      </c>
      <c r="M64" s="45">
        <v>36201.53</v>
      </c>
      <c r="N64" s="45">
        <v>499.5</v>
      </c>
      <c r="O64" s="46">
        <v>45.14</v>
      </c>
      <c r="X64">
        <v>8</v>
      </c>
    </row>
    <row r="65" spans="1:24" x14ac:dyDescent="0.2">
      <c r="A65" s="44">
        <v>63</v>
      </c>
      <c r="B65" s="45">
        <f t="shared" si="0"/>
        <v>13458</v>
      </c>
      <c r="C65" s="45">
        <v>13458</v>
      </c>
      <c r="D65" s="45">
        <v>10714</v>
      </c>
      <c r="E65" s="45">
        <v>25.6113</v>
      </c>
      <c r="F65" s="46">
        <v>7200.3209999999999</v>
      </c>
      <c r="G65" s="47">
        <v>13708</v>
      </c>
      <c r="H65" s="48">
        <f t="shared" si="1"/>
        <v>1.8576311487591024</v>
      </c>
      <c r="I65" s="45">
        <v>13751.3</v>
      </c>
      <c r="J65" s="48">
        <f t="shared" si="2"/>
        <v>2.1793728637241738</v>
      </c>
      <c r="K65" s="45">
        <v>992.55</v>
      </c>
      <c r="L65" s="45">
        <v>16036</v>
      </c>
      <c r="M65" s="45">
        <v>42072.15</v>
      </c>
      <c r="N65" s="45">
        <v>498.5</v>
      </c>
      <c r="O65" s="46">
        <v>52.42</v>
      </c>
      <c r="X65">
        <v>6</v>
      </c>
    </row>
    <row r="66" spans="1:24" x14ac:dyDescent="0.2">
      <c r="A66" s="44">
        <v>64</v>
      </c>
      <c r="B66" s="45">
        <f t="shared" si="0"/>
        <v>12763</v>
      </c>
      <c r="C66" s="45">
        <v>12763</v>
      </c>
      <c r="D66" s="45">
        <v>10186</v>
      </c>
      <c r="E66" s="45">
        <v>25.299399999999999</v>
      </c>
      <c r="F66" s="46">
        <v>7200.2794999999996</v>
      </c>
      <c r="G66" s="47">
        <v>12808</v>
      </c>
      <c r="H66" s="48">
        <f t="shared" si="1"/>
        <v>0.35258168142286295</v>
      </c>
      <c r="I66" s="45">
        <v>12880.5</v>
      </c>
      <c r="J66" s="48">
        <f t="shared" si="2"/>
        <v>0.92062994593747549</v>
      </c>
      <c r="K66" s="45">
        <v>763.13</v>
      </c>
      <c r="L66" s="45">
        <v>15013</v>
      </c>
      <c r="M66" s="45">
        <v>37000.6</v>
      </c>
      <c r="N66" s="45">
        <v>498.8</v>
      </c>
      <c r="O66" s="46">
        <v>40.619999999999997</v>
      </c>
      <c r="X66">
        <v>4</v>
      </c>
    </row>
    <row r="67" spans="1:24" x14ac:dyDescent="0.2">
      <c r="A67" s="44">
        <v>65</v>
      </c>
      <c r="B67" s="45">
        <f t="shared" si="0"/>
        <v>13255</v>
      </c>
      <c r="C67" s="45">
        <v>13255</v>
      </c>
      <c r="D67" s="45">
        <v>10607</v>
      </c>
      <c r="E67" s="45">
        <v>24.964600000000001</v>
      </c>
      <c r="F67" s="46">
        <v>7200.3667999999998</v>
      </c>
      <c r="G67" s="47">
        <v>13506</v>
      </c>
      <c r="H67" s="48">
        <f t="shared" si="1"/>
        <v>1.8936250471520182</v>
      </c>
      <c r="I67" s="45">
        <v>13545.1</v>
      </c>
      <c r="J67" s="48">
        <f t="shared" si="2"/>
        <v>2.1886080724255028</v>
      </c>
      <c r="K67" s="45">
        <v>927.78</v>
      </c>
      <c r="L67" s="45">
        <v>15727</v>
      </c>
      <c r="M67" s="45">
        <v>35179.53</v>
      </c>
      <c r="N67" s="45">
        <v>499.2</v>
      </c>
      <c r="O67" s="46">
        <v>51.42</v>
      </c>
      <c r="X67">
        <v>10</v>
      </c>
    </row>
    <row r="68" spans="1:24" x14ac:dyDescent="0.2">
      <c r="A68" s="44">
        <v>66</v>
      </c>
      <c r="B68" s="45">
        <f t="shared" ref="B68:B102" si="3">MIN(C68,G68)</f>
        <v>13936</v>
      </c>
      <c r="C68" s="45">
        <v>13936</v>
      </c>
      <c r="D68" s="45">
        <v>11205</v>
      </c>
      <c r="E68" s="45">
        <v>24.373000000000001</v>
      </c>
      <c r="F68" s="46">
        <v>7200.4137000000001</v>
      </c>
      <c r="G68" s="47">
        <v>14258</v>
      </c>
      <c r="H68" s="48">
        <f t="shared" ref="H68:H103" si="4">(G68-B68)/B68*100</f>
        <v>2.3105625717566016</v>
      </c>
      <c r="I68" s="45">
        <v>14320.5</v>
      </c>
      <c r="J68" s="48">
        <f t="shared" ref="J68:J102" si="5">(I68-B68)/B68*100</f>
        <v>2.7590413318025262</v>
      </c>
      <c r="K68" s="45">
        <v>1014.14</v>
      </c>
      <c r="L68" s="45">
        <v>16630</v>
      </c>
      <c r="M68" s="45">
        <v>35340.01</v>
      </c>
      <c r="N68" s="45">
        <v>499.4</v>
      </c>
      <c r="O68" s="46">
        <v>56.54</v>
      </c>
      <c r="X68">
        <v>8</v>
      </c>
    </row>
    <row r="69" spans="1:24" x14ac:dyDescent="0.2">
      <c r="A69" s="44">
        <v>67</v>
      </c>
      <c r="B69" s="45">
        <f t="shared" si="3"/>
        <v>13218</v>
      </c>
      <c r="C69" s="45">
        <v>13218</v>
      </c>
      <c r="D69" s="45">
        <v>10573</v>
      </c>
      <c r="E69" s="45">
        <v>25.0166</v>
      </c>
      <c r="F69" s="46">
        <v>7200.3220000000001</v>
      </c>
      <c r="G69" s="47">
        <v>13411</v>
      </c>
      <c r="H69" s="48">
        <f t="shared" si="4"/>
        <v>1.4601301255863217</v>
      </c>
      <c r="I69" s="45">
        <v>13466.2</v>
      </c>
      <c r="J69" s="48">
        <f t="shared" si="5"/>
        <v>1.8777424723861458</v>
      </c>
      <c r="K69" s="45">
        <v>879.45</v>
      </c>
      <c r="L69" s="45">
        <v>15764</v>
      </c>
      <c r="M69" s="45">
        <v>36152.01</v>
      </c>
      <c r="N69" s="45">
        <v>498.9</v>
      </c>
      <c r="O69" s="46">
        <v>44.43</v>
      </c>
      <c r="X69">
        <v>10</v>
      </c>
    </row>
    <row r="70" spans="1:24" x14ac:dyDescent="0.2">
      <c r="A70" s="44">
        <v>68</v>
      </c>
      <c r="B70" s="45">
        <f t="shared" si="3"/>
        <v>12963</v>
      </c>
      <c r="C70" s="45">
        <v>12963</v>
      </c>
      <c r="D70" s="45">
        <v>10426</v>
      </c>
      <c r="E70" s="45">
        <v>24.333400000000001</v>
      </c>
      <c r="F70" s="46">
        <v>7200.3887000000004</v>
      </c>
      <c r="G70" s="47">
        <v>13060</v>
      </c>
      <c r="H70" s="48">
        <f t="shared" si="4"/>
        <v>0.74828357633263898</v>
      </c>
      <c r="I70" s="45">
        <v>13149.8</v>
      </c>
      <c r="J70" s="48">
        <f t="shared" si="5"/>
        <v>1.4410244542158395</v>
      </c>
      <c r="K70" s="45">
        <v>776.78</v>
      </c>
      <c r="L70" s="45">
        <v>15447</v>
      </c>
      <c r="M70" s="45">
        <v>29750.26</v>
      </c>
      <c r="N70" s="45">
        <v>498.7</v>
      </c>
      <c r="O70" s="46">
        <v>45.66</v>
      </c>
      <c r="X70">
        <v>8</v>
      </c>
    </row>
    <row r="71" spans="1:24" x14ac:dyDescent="0.2">
      <c r="A71" s="44">
        <v>69</v>
      </c>
      <c r="B71" s="45">
        <f t="shared" si="3"/>
        <v>13256</v>
      </c>
      <c r="C71" s="45">
        <v>13256</v>
      </c>
      <c r="D71" s="45">
        <v>10645</v>
      </c>
      <c r="E71" s="45">
        <v>24.527899999999999</v>
      </c>
      <c r="F71" s="46">
        <v>7200.3190999999997</v>
      </c>
      <c r="G71" s="47">
        <v>13445</v>
      </c>
      <c r="H71" s="48">
        <f t="shared" si="4"/>
        <v>1.4257694628847315</v>
      </c>
      <c r="I71" s="45">
        <v>13577.5</v>
      </c>
      <c r="J71" s="48">
        <f t="shared" si="5"/>
        <v>2.4253168376584191</v>
      </c>
      <c r="K71" s="45">
        <v>917.67</v>
      </c>
      <c r="L71" s="45">
        <v>15891</v>
      </c>
      <c r="M71" s="45">
        <v>34096.019999999997</v>
      </c>
      <c r="N71" s="45">
        <v>498.4</v>
      </c>
      <c r="O71" s="46">
        <v>48.06</v>
      </c>
      <c r="X71">
        <v>8</v>
      </c>
    </row>
    <row r="72" spans="1:24" x14ac:dyDescent="0.2">
      <c r="A72" s="44">
        <v>70</v>
      </c>
      <c r="B72" s="45">
        <f t="shared" si="3"/>
        <v>13269</v>
      </c>
      <c r="C72" s="45">
        <v>13269</v>
      </c>
      <c r="D72" s="45">
        <v>10729</v>
      </c>
      <c r="E72" s="45">
        <v>23.674199999999999</v>
      </c>
      <c r="F72" s="46">
        <v>7200.3301000000001</v>
      </c>
      <c r="G72" s="47">
        <v>13472</v>
      </c>
      <c r="H72" s="48">
        <f t="shared" si="4"/>
        <v>1.5298816791016654</v>
      </c>
      <c r="I72" s="45">
        <v>13519.8</v>
      </c>
      <c r="J72" s="48">
        <f t="shared" si="5"/>
        <v>1.8901198281709193</v>
      </c>
      <c r="K72" s="45">
        <v>974.88</v>
      </c>
      <c r="L72" s="45">
        <v>15704</v>
      </c>
      <c r="M72" s="45">
        <v>37824</v>
      </c>
      <c r="N72" s="45">
        <v>498.8</v>
      </c>
      <c r="O72" s="46">
        <v>52.55</v>
      </c>
      <c r="X72">
        <v>9</v>
      </c>
    </row>
    <row r="73" spans="1:24" x14ac:dyDescent="0.2">
      <c r="A73" s="44">
        <v>71</v>
      </c>
      <c r="B73" s="45">
        <f t="shared" si="3"/>
        <v>13072</v>
      </c>
      <c r="C73" s="45">
        <v>13072</v>
      </c>
      <c r="D73" s="45">
        <v>10507</v>
      </c>
      <c r="E73" s="45">
        <v>24.412299999999998</v>
      </c>
      <c r="F73" s="46">
        <v>7200.2735000000002</v>
      </c>
      <c r="G73" s="47">
        <v>13156</v>
      </c>
      <c r="H73" s="48">
        <f t="shared" si="4"/>
        <v>0.64259485924112603</v>
      </c>
      <c r="I73" s="45">
        <v>13246.6</v>
      </c>
      <c r="J73" s="48">
        <f t="shared" si="5"/>
        <v>1.3356793145654862</v>
      </c>
      <c r="K73" s="45">
        <v>815.2</v>
      </c>
      <c r="L73" s="45">
        <v>15633</v>
      </c>
      <c r="M73" s="45">
        <v>34089.9</v>
      </c>
      <c r="N73" s="45">
        <v>499.4</v>
      </c>
      <c r="O73" s="46">
        <v>45.58</v>
      </c>
      <c r="X73">
        <v>9</v>
      </c>
    </row>
    <row r="74" spans="1:24" x14ac:dyDescent="0.2">
      <c r="A74" s="44">
        <v>72</v>
      </c>
      <c r="B74" s="45">
        <f t="shared" si="3"/>
        <v>13383</v>
      </c>
      <c r="C74" s="45">
        <v>13383</v>
      </c>
      <c r="D74" s="45">
        <v>10755</v>
      </c>
      <c r="E74" s="45">
        <v>24.435099999999998</v>
      </c>
      <c r="F74" s="46">
        <v>7200.3359</v>
      </c>
      <c r="G74" s="47">
        <v>13672</v>
      </c>
      <c r="H74" s="48">
        <f t="shared" si="4"/>
        <v>2.159456026302025</v>
      </c>
      <c r="I74" s="45">
        <v>13752.2</v>
      </c>
      <c r="J74" s="48">
        <f t="shared" si="5"/>
        <v>2.7587237540162945</v>
      </c>
      <c r="K74" s="45">
        <v>1006.64</v>
      </c>
      <c r="L74" s="45">
        <v>15880</v>
      </c>
      <c r="M74" s="45">
        <v>39838.89</v>
      </c>
      <c r="N74" s="45">
        <v>499.4</v>
      </c>
      <c r="O74" s="46">
        <v>54.95</v>
      </c>
      <c r="X74">
        <v>8</v>
      </c>
    </row>
    <row r="75" spans="1:24" x14ac:dyDescent="0.2">
      <c r="A75" s="44">
        <v>73</v>
      </c>
      <c r="B75" s="45">
        <f t="shared" si="3"/>
        <v>13679</v>
      </c>
      <c r="C75" s="45">
        <v>13679</v>
      </c>
      <c r="D75" s="45">
        <v>10955</v>
      </c>
      <c r="E75" s="45">
        <v>24.865400000000001</v>
      </c>
      <c r="F75" s="46">
        <v>7200.3308999999999</v>
      </c>
      <c r="G75" s="47">
        <v>13951</v>
      </c>
      <c r="H75" s="48">
        <f t="shared" si="4"/>
        <v>1.9884494480590689</v>
      </c>
      <c r="I75" s="45">
        <v>14026.1</v>
      </c>
      <c r="J75" s="48">
        <f t="shared" si="5"/>
        <v>2.5374661890489101</v>
      </c>
      <c r="K75" s="45">
        <v>881.02</v>
      </c>
      <c r="L75" s="45">
        <v>16373</v>
      </c>
      <c r="M75" s="45">
        <v>35438.82</v>
      </c>
      <c r="N75" s="45">
        <v>498.8</v>
      </c>
      <c r="O75" s="46">
        <v>44.21</v>
      </c>
      <c r="X75">
        <v>8</v>
      </c>
    </row>
    <row r="76" spans="1:24" x14ac:dyDescent="0.2">
      <c r="A76" s="44">
        <v>74</v>
      </c>
      <c r="B76" s="45">
        <f t="shared" si="3"/>
        <v>13732</v>
      </c>
      <c r="C76" s="45">
        <v>13732</v>
      </c>
      <c r="D76" s="45">
        <v>11078</v>
      </c>
      <c r="E76" s="45">
        <v>23.9574</v>
      </c>
      <c r="F76" s="46">
        <v>7200.2876999999999</v>
      </c>
      <c r="G76" s="47">
        <v>14048</v>
      </c>
      <c r="H76" s="48">
        <f t="shared" si="4"/>
        <v>2.3011942907078358</v>
      </c>
      <c r="I76" s="45">
        <v>14116.1</v>
      </c>
      <c r="J76" s="48">
        <f t="shared" si="5"/>
        <v>2.7971162248762043</v>
      </c>
      <c r="K76" s="45">
        <v>960.77</v>
      </c>
      <c r="L76" s="45">
        <v>16476</v>
      </c>
      <c r="M76" s="45">
        <v>37329.06</v>
      </c>
      <c r="N76" s="45">
        <v>499.1</v>
      </c>
      <c r="O76" s="46">
        <v>52.19</v>
      </c>
      <c r="X76">
        <v>8</v>
      </c>
    </row>
    <row r="77" spans="1:24" x14ac:dyDescent="0.2">
      <c r="A77" s="44">
        <v>75</v>
      </c>
      <c r="B77" s="45">
        <f t="shared" si="3"/>
        <v>13204</v>
      </c>
      <c r="C77" s="45">
        <v>13204</v>
      </c>
      <c r="D77" s="45">
        <v>10647</v>
      </c>
      <c r="E77" s="45">
        <v>24.016200000000001</v>
      </c>
      <c r="F77" s="46">
        <v>7200.4980999999998</v>
      </c>
      <c r="G77" s="47">
        <v>13356</v>
      </c>
      <c r="H77" s="48">
        <f t="shared" si="4"/>
        <v>1.1511663132384127</v>
      </c>
      <c r="I77" s="45">
        <v>13435.5</v>
      </c>
      <c r="J77" s="48">
        <f t="shared" si="5"/>
        <v>1.7532565889124507</v>
      </c>
      <c r="K77" s="45">
        <v>919.81</v>
      </c>
      <c r="L77" s="45">
        <v>15625</v>
      </c>
      <c r="M77" s="45">
        <v>32434.02</v>
      </c>
      <c r="N77" s="45">
        <v>498.7</v>
      </c>
      <c r="O77" s="46">
        <v>50.07</v>
      </c>
      <c r="X77">
        <v>9</v>
      </c>
    </row>
    <row r="78" spans="1:24" x14ac:dyDescent="0.2">
      <c r="A78" s="44">
        <v>76</v>
      </c>
      <c r="B78" s="45">
        <f t="shared" si="3"/>
        <v>13524</v>
      </c>
      <c r="C78" s="45">
        <v>13524</v>
      </c>
      <c r="D78" s="45">
        <v>10927</v>
      </c>
      <c r="E78" s="45">
        <v>23.7668</v>
      </c>
      <c r="F78" s="46">
        <v>7200.4534999999996</v>
      </c>
      <c r="G78" s="47">
        <v>13713</v>
      </c>
      <c r="H78" s="48">
        <f t="shared" si="4"/>
        <v>1.3975155279503106</v>
      </c>
      <c r="I78" s="45">
        <v>13828.2</v>
      </c>
      <c r="J78" s="48">
        <f t="shared" si="5"/>
        <v>2.2493345164152672</v>
      </c>
      <c r="K78" s="45">
        <v>991.38</v>
      </c>
      <c r="L78" s="45">
        <v>16156</v>
      </c>
      <c r="M78" s="45">
        <v>39693.160000000003</v>
      </c>
      <c r="N78" s="45">
        <v>498.9</v>
      </c>
      <c r="O78" s="46">
        <v>51.94</v>
      </c>
      <c r="X78">
        <v>9</v>
      </c>
    </row>
    <row r="79" spans="1:24" x14ac:dyDescent="0.2">
      <c r="A79" s="44">
        <v>77</v>
      </c>
      <c r="B79" s="45">
        <f t="shared" si="3"/>
        <v>12868</v>
      </c>
      <c r="C79" s="45">
        <v>12868</v>
      </c>
      <c r="D79" s="45">
        <v>10284</v>
      </c>
      <c r="E79" s="45">
        <v>25.1264</v>
      </c>
      <c r="F79" s="46">
        <v>7280.8905000000004</v>
      </c>
      <c r="G79" s="47">
        <v>13001</v>
      </c>
      <c r="H79" s="48">
        <f t="shared" si="4"/>
        <v>1.033571650606155</v>
      </c>
      <c r="I79" s="45">
        <v>13068</v>
      </c>
      <c r="J79" s="48">
        <f t="shared" si="5"/>
        <v>1.5542430836182779</v>
      </c>
      <c r="K79" s="45">
        <v>774.3</v>
      </c>
      <c r="L79" s="45">
        <v>15364</v>
      </c>
      <c r="M79" s="45">
        <v>34904.6</v>
      </c>
      <c r="N79" s="45">
        <v>498.2</v>
      </c>
      <c r="O79" s="46">
        <v>45.28</v>
      </c>
      <c r="X79">
        <v>9</v>
      </c>
    </row>
    <row r="80" spans="1:24" x14ac:dyDescent="0.2">
      <c r="A80" s="44">
        <v>78</v>
      </c>
      <c r="B80" s="45">
        <f t="shared" si="3"/>
        <v>13706</v>
      </c>
      <c r="C80" s="45">
        <v>13706</v>
      </c>
      <c r="D80" s="45">
        <v>10917</v>
      </c>
      <c r="E80" s="45">
        <v>25.5473</v>
      </c>
      <c r="F80" s="46">
        <v>7200.5183999999999</v>
      </c>
      <c r="G80" s="47">
        <v>14031</v>
      </c>
      <c r="H80" s="48">
        <f t="shared" si="4"/>
        <v>2.3712242813366409</v>
      </c>
      <c r="I80" s="45">
        <v>14069.2</v>
      </c>
      <c r="J80" s="48">
        <f t="shared" si="5"/>
        <v>2.649934335327599</v>
      </c>
      <c r="K80" s="45">
        <v>1045.31</v>
      </c>
      <c r="L80" s="45">
        <v>16295</v>
      </c>
      <c r="M80" s="45">
        <v>38313.480000000003</v>
      </c>
      <c r="N80" s="45">
        <v>499</v>
      </c>
      <c r="O80" s="46">
        <v>55.04</v>
      </c>
      <c r="X80">
        <v>4</v>
      </c>
    </row>
    <row r="81" spans="1:24" x14ac:dyDescent="0.2">
      <c r="A81" s="44">
        <v>79</v>
      </c>
      <c r="B81" s="45">
        <f t="shared" si="3"/>
        <v>13210</v>
      </c>
      <c r="C81" s="45">
        <v>13210</v>
      </c>
      <c r="D81" s="45">
        <v>10647</v>
      </c>
      <c r="E81" s="45">
        <v>24.072500000000002</v>
      </c>
      <c r="F81" s="46">
        <v>7200.3082000000004</v>
      </c>
      <c r="G81" s="47">
        <v>13386</v>
      </c>
      <c r="H81" s="48">
        <f t="shared" si="4"/>
        <v>1.3323239969719909</v>
      </c>
      <c r="I81" s="45">
        <v>13446.7</v>
      </c>
      <c r="J81" s="48">
        <f t="shared" si="5"/>
        <v>1.791824375473132</v>
      </c>
      <c r="K81" s="45">
        <v>857.66</v>
      </c>
      <c r="L81" s="45">
        <v>15747</v>
      </c>
      <c r="M81" s="45">
        <v>35070.79</v>
      </c>
      <c r="N81" s="45">
        <v>499.1</v>
      </c>
      <c r="O81" s="46">
        <v>46.45</v>
      </c>
      <c r="X81">
        <v>8</v>
      </c>
    </row>
    <row r="82" spans="1:24" x14ac:dyDescent="0.2">
      <c r="A82" s="44">
        <v>80</v>
      </c>
      <c r="B82" s="45">
        <f t="shared" si="3"/>
        <v>13183</v>
      </c>
      <c r="C82" s="45">
        <v>13183</v>
      </c>
      <c r="D82" s="45">
        <v>10556</v>
      </c>
      <c r="E82" s="45">
        <v>24.886299999999999</v>
      </c>
      <c r="F82" s="46">
        <v>7200.3280000000004</v>
      </c>
      <c r="G82" s="47">
        <v>13249</v>
      </c>
      <c r="H82" s="48">
        <f t="shared" si="4"/>
        <v>0.5006447697792612</v>
      </c>
      <c r="I82" s="45">
        <v>13346.5</v>
      </c>
      <c r="J82" s="48">
        <f t="shared" si="5"/>
        <v>1.2402336342258968</v>
      </c>
      <c r="K82" s="45">
        <v>890.25</v>
      </c>
      <c r="L82" s="45">
        <v>15688</v>
      </c>
      <c r="M82" s="45">
        <v>33658.67</v>
      </c>
      <c r="N82" s="45">
        <v>498.7</v>
      </c>
      <c r="O82" s="46">
        <v>49.71</v>
      </c>
      <c r="X82">
        <v>9</v>
      </c>
    </row>
    <row r="83" spans="1:24" x14ac:dyDescent="0.2">
      <c r="A83" s="44">
        <v>81</v>
      </c>
      <c r="B83" s="45">
        <f t="shared" si="3"/>
        <v>12686</v>
      </c>
      <c r="C83" s="45">
        <v>12686</v>
      </c>
      <c r="D83" s="45">
        <v>10122</v>
      </c>
      <c r="E83" s="45">
        <v>25.331</v>
      </c>
      <c r="F83" s="46">
        <v>7200.2579999999998</v>
      </c>
      <c r="G83" s="47">
        <v>12812</v>
      </c>
      <c r="H83" s="48">
        <f t="shared" si="4"/>
        <v>0.99322087340375209</v>
      </c>
      <c r="I83" s="45">
        <v>12930.2</v>
      </c>
      <c r="J83" s="48">
        <f t="shared" si="5"/>
        <v>1.924956645120611</v>
      </c>
      <c r="K83" s="45">
        <v>751.51</v>
      </c>
      <c r="L83" s="45">
        <v>15137</v>
      </c>
      <c r="M83" s="45">
        <v>38614.01</v>
      </c>
      <c r="N83" s="45">
        <v>498.9</v>
      </c>
      <c r="O83" s="46">
        <v>38.57</v>
      </c>
      <c r="X83">
        <v>9</v>
      </c>
    </row>
    <row r="84" spans="1:24" x14ac:dyDescent="0.2">
      <c r="A84" s="44">
        <v>82</v>
      </c>
      <c r="B84" s="45">
        <f t="shared" si="3"/>
        <v>13495</v>
      </c>
      <c r="C84" s="45">
        <v>13495</v>
      </c>
      <c r="D84" s="45">
        <v>10855</v>
      </c>
      <c r="E84" s="45">
        <v>24.320599999999999</v>
      </c>
      <c r="F84" s="46">
        <v>7200.4004999999997</v>
      </c>
      <c r="G84" s="47">
        <v>13694</v>
      </c>
      <c r="H84" s="48">
        <f t="shared" si="4"/>
        <v>1.4746202297147091</v>
      </c>
      <c r="I84" s="45">
        <v>13780.5</v>
      </c>
      <c r="J84" s="48">
        <f t="shared" si="5"/>
        <v>2.1155983697665803</v>
      </c>
      <c r="K84" s="45">
        <v>1017.41</v>
      </c>
      <c r="L84" s="45">
        <v>16083</v>
      </c>
      <c r="M84" s="45">
        <v>39856.99</v>
      </c>
      <c r="N84" s="45">
        <v>498.7</v>
      </c>
      <c r="O84" s="46">
        <v>53.06</v>
      </c>
      <c r="X84">
        <v>9</v>
      </c>
    </row>
    <row r="85" spans="1:24" x14ac:dyDescent="0.2">
      <c r="A85" s="44">
        <v>83</v>
      </c>
      <c r="B85" s="45">
        <f t="shared" si="3"/>
        <v>12755</v>
      </c>
      <c r="C85" s="45">
        <v>12755</v>
      </c>
      <c r="D85" s="45">
        <v>10277</v>
      </c>
      <c r="E85" s="45">
        <v>24.112100000000002</v>
      </c>
      <c r="F85" s="46">
        <v>7200.2979999999998</v>
      </c>
      <c r="G85" s="47">
        <v>12833</v>
      </c>
      <c r="H85" s="48">
        <f t="shared" si="4"/>
        <v>0.61152489219913764</v>
      </c>
      <c r="I85" s="45">
        <v>12985.8</v>
      </c>
      <c r="J85" s="48">
        <f t="shared" si="5"/>
        <v>1.8094864758918014</v>
      </c>
      <c r="K85" s="45">
        <v>793.54</v>
      </c>
      <c r="L85" s="45">
        <v>15155</v>
      </c>
      <c r="M85" s="45">
        <v>35874.959999999999</v>
      </c>
      <c r="N85" s="45">
        <v>498.9</v>
      </c>
      <c r="O85" s="46">
        <v>45.35</v>
      </c>
      <c r="X85">
        <v>8</v>
      </c>
    </row>
    <row r="86" spans="1:24" x14ac:dyDescent="0.2">
      <c r="A86" s="44">
        <v>84</v>
      </c>
      <c r="B86" s="45">
        <f t="shared" si="3"/>
        <v>13278</v>
      </c>
      <c r="C86" s="45">
        <v>13278</v>
      </c>
      <c r="D86" s="45">
        <v>10597</v>
      </c>
      <c r="E86" s="45">
        <v>25.299600000000002</v>
      </c>
      <c r="F86" s="46">
        <v>7200.2830999999996</v>
      </c>
      <c r="G86" s="47">
        <v>13442</v>
      </c>
      <c r="H86" s="48">
        <f t="shared" si="4"/>
        <v>1.2351257719536073</v>
      </c>
      <c r="I86" s="45">
        <v>13517.3</v>
      </c>
      <c r="J86" s="48">
        <f t="shared" si="5"/>
        <v>1.8022292513932767</v>
      </c>
      <c r="K86" s="45">
        <v>949.14</v>
      </c>
      <c r="L86" s="45">
        <v>15808</v>
      </c>
      <c r="M86" s="45">
        <v>33798.639999999999</v>
      </c>
      <c r="N86" s="45">
        <v>499.6</v>
      </c>
      <c r="O86" s="46">
        <v>50.21</v>
      </c>
      <c r="X86">
        <v>9</v>
      </c>
    </row>
    <row r="87" spans="1:24" x14ac:dyDescent="0.2">
      <c r="A87" s="44">
        <v>85</v>
      </c>
      <c r="B87" s="45">
        <f t="shared" si="3"/>
        <v>12740</v>
      </c>
      <c r="C87" s="45">
        <v>12740</v>
      </c>
      <c r="D87" s="45">
        <v>10325</v>
      </c>
      <c r="E87" s="45">
        <v>23.389800000000001</v>
      </c>
      <c r="F87" s="46">
        <v>7200.2465000000002</v>
      </c>
      <c r="G87" s="47">
        <v>12944</v>
      </c>
      <c r="H87" s="48">
        <f t="shared" si="4"/>
        <v>1.6012558869701727</v>
      </c>
      <c r="I87" s="45">
        <v>13025.3</v>
      </c>
      <c r="J87" s="48">
        <f t="shared" si="5"/>
        <v>2.239403453689162</v>
      </c>
      <c r="K87" s="45">
        <v>787.43</v>
      </c>
      <c r="L87" s="45">
        <v>15168</v>
      </c>
      <c r="M87" s="45">
        <v>31625.93</v>
      </c>
      <c r="N87" s="45">
        <v>498.9</v>
      </c>
      <c r="O87" s="46">
        <v>42.89</v>
      </c>
      <c r="X87">
        <v>4</v>
      </c>
    </row>
    <row r="88" spans="1:24" x14ac:dyDescent="0.2">
      <c r="A88" s="44">
        <v>86</v>
      </c>
      <c r="B88" s="45">
        <f t="shared" si="3"/>
        <v>13941</v>
      </c>
      <c r="C88" s="45">
        <v>13941</v>
      </c>
      <c r="D88" s="45">
        <v>11130</v>
      </c>
      <c r="E88" s="45">
        <v>25.2561</v>
      </c>
      <c r="F88" s="46">
        <v>7200.4561000000003</v>
      </c>
      <c r="G88" s="47">
        <v>14141</v>
      </c>
      <c r="H88" s="48">
        <f t="shared" si="4"/>
        <v>1.434617315831002</v>
      </c>
      <c r="I88" s="45">
        <v>14244</v>
      </c>
      <c r="J88" s="48">
        <f t="shared" si="5"/>
        <v>2.1734452334839682</v>
      </c>
      <c r="K88" s="45">
        <v>1051.22</v>
      </c>
      <c r="L88" s="45">
        <v>16584</v>
      </c>
      <c r="M88" s="45">
        <v>38857.96</v>
      </c>
      <c r="N88" s="45">
        <v>498.4</v>
      </c>
      <c r="O88" s="46">
        <v>50.94</v>
      </c>
      <c r="X88">
        <v>10</v>
      </c>
    </row>
    <row r="89" spans="1:24" x14ac:dyDescent="0.2">
      <c r="A89" s="44">
        <v>87</v>
      </c>
      <c r="B89" s="45">
        <f t="shared" si="3"/>
        <v>12671</v>
      </c>
      <c r="C89" s="45">
        <v>12671</v>
      </c>
      <c r="D89" s="45">
        <v>10102</v>
      </c>
      <c r="E89" s="45">
        <v>25.430599999999998</v>
      </c>
      <c r="F89" s="46">
        <v>7200.6554999999998</v>
      </c>
      <c r="G89" s="47">
        <v>12858</v>
      </c>
      <c r="H89" s="48">
        <f t="shared" si="4"/>
        <v>1.4758109067950438</v>
      </c>
      <c r="I89" s="45">
        <v>12885.6</v>
      </c>
      <c r="J89" s="48">
        <f t="shared" si="5"/>
        <v>1.6936311261936736</v>
      </c>
      <c r="K89" s="45">
        <v>785.13</v>
      </c>
      <c r="L89" s="45">
        <v>15079</v>
      </c>
      <c r="M89" s="45">
        <v>32589.360000000001</v>
      </c>
      <c r="N89" s="45">
        <v>498.9</v>
      </c>
      <c r="O89" s="46">
        <v>42.22</v>
      </c>
      <c r="X89">
        <v>10</v>
      </c>
    </row>
    <row r="90" spans="1:24" x14ac:dyDescent="0.2">
      <c r="A90" s="44">
        <v>88</v>
      </c>
      <c r="B90" s="45">
        <f t="shared" si="3"/>
        <v>13066</v>
      </c>
      <c r="C90" s="45">
        <v>13066</v>
      </c>
      <c r="D90" s="45">
        <v>10442</v>
      </c>
      <c r="E90" s="45">
        <v>25.129300000000001</v>
      </c>
      <c r="F90" s="46">
        <v>7200.2858999999999</v>
      </c>
      <c r="G90" s="47">
        <v>13225</v>
      </c>
      <c r="H90" s="48">
        <f t="shared" si="4"/>
        <v>1.2168988213684371</v>
      </c>
      <c r="I90" s="45">
        <v>13279.7</v>
      </c>
      <c r="J90" s="48">
        <f t="shared" si="5"/>
        <v>1.6355426297260118</v>
      </c>
      <c r="K90" s="45">
        <v>821.14</v>
      </c>
      <c r="L90" s="45">
        <v>15524</v>
      </c>
      <c r="M90" s="45">
        <v>37657.58</v>
      </c>
      <c r="N90" s="45">
        <v>499.1</v>
      </c>
      <c r="O90" s="46">
        <v>43.21</v>
      </c>
      <c r="X90">
        <v>8</v>
      </c>
    </row>
    <row r="91" spans="1:24" x14ac:dyDescent="0.2">
      <c r="A91" s="44">
        <v>89</v>
      </c>
      <c r="B91" s="45">
        <f t="shared" si="3"/>
        <v>12988</v>
      </c>
      <c r="C91" s="45">
        <v>12988</v>
      </c>
      <c r="D91" s="45">
        <v>10489</v>
      </c>
      <c r="E91" s="45">
        <v>23.824999999999999</v>
      </c>
      <c r="F91" s="46">
        <v>7200.3047999999999</v>
      </c>
      <c r="G91" s="47">
        <v>13220</v>
      </c>
      <c r="H91" s="48">
        <f t="shared" si="4"/>
        <v>1.7862642439174621</v>
      </c>
      <c r="I91" s="45">
        <v>13297.4</v>
      </c>
      <c r="J91" s="48">
        <f t="shared" si="5"/>
        <v>2.3821989528795782</v>
      </c>
      <c r="K91" s="45">
        <v>819.27</v>
      </c>
      <c r="L91" s="45">
        <v>15511</v>
      </c>
      <c r="M91" s="45">
        <v>39210.86</v>
      </c>
      <c r="N91" s="45">
        <v>499.4</v>
      </c>
      <c r="O91" s="46">
        <v>44.37</v>
      </c>
      <c r="X91">
        <v>9</v>
      </c>
    </row>
    <row r="92" spans="1:24" x14ac:dyDescent="0.2">
      <c r="A92" s="44">
        <v>90</v>
      </c>
      <c r="B92" s="45">
        <f t="shared" si="3"/>
        <v>13594</v>
      </c>
      <c r="C92" s="45">
        <v>13594</v>
      </c>
      <c r="D92" s="45">
        <v>10994</v>
      </c>
      <c r="E92" s="45">
        <v>23.6493</v>
      </c>
      <c r="F92" s="46">
        <v>7200.5668999999998</v>
      </c>
      <c r="G92" s="47">
        <v>13753</v>
      </c>
      <c r="H92" s="48">
        <f t="shared" si="4"/>
        <v>1.1696336619096661</v>
      </c>
      <c r="I92" s="45">
        <v>13845.5</v>
      </c>
      <c r="J92" s="48">
        <f t="shared" si="5"/>
        <v>1.8500809180520816</v>
      </c>
      <c r="K92" s="45">
        <v>918.45</v>
      </c>
      <c r="L92" s="45">
        <v>16206</v>
      </c>
      <c r="M92" s="45">
        <v>33004.83</v>
      </c>
      <c r="N92" s="45">
        <v>498.7</v>
      </c>
      <c r="O92" s="46">
        <v>49.57</v>
      </c>
      <c r="X92">
        <v>7</v>
      </c>
    </row>
    <row r="93" spans="1:24" x14ac:dyDescent="0.2">
      <c r="A93" s="44">
        <v>91</v>
      </c>
      <c r="B93" s="45">
        <f t="shared" si="3"/>
        <v>13628</v>
      </c>
      <c r="C93" s="45">
        <v>13628</v>
      </c>
      <c r="D93" s="45">
        <v>10976</v>
      </c>
      <c r="E93" s="45">
        <v>24.161799999999999</v>
      </c>
      <c r="F93" s="46">
        <v>7200.3496999999998</v>
      </c>
      <c r="G93" s="47">
        <v>13795</v>
      </c>
      <c r="H93" s="48">
        <f t="shared" si="4"/>
        <v>1.2254182565306722</v>
      </c>
      <c r="I93" s="45">
        <v>13884.8</v>
      </c>
      <c r="J93" s="48">
        <f t="shared" si="5"/>
        <v>1.884355738186082</v>
      </c>
      <c r="K93" s="45">
        <v>1016.56</v>
      </c>
      <c r="L93" s="45">
        <v>16058</v>
      </c>
      <c r="M93" s="45">
        <v>38053.64</v>
      </c>
      <c r="N93" s="45">
        <v>499.3</v>
      </c>
      <c r="O93" s="46">
        <v>57.86</v>
      </c>
      <c r="X93">
        <v>4</v>
      </c>
    </row>
    <row r="94" spans="1:24" x14ac:dyDescent="0.2">
      <c r="A94" s="44">
        <v>92</v>
      </c>
      <c r="B94" s="45">
        <f t="shared" si="3"/>
        <v>13172</v>
      </c>
      <c r="C94" s="45">
        <v>13172</v>
      </c>
      <c r="D94" s="45">
        <v>10491</v>
      </c>
      <c r="E94" s="45">
        <v>25.555199999999999</v>
      </c>
      <c r="F94" s="46">
        <v>7200.3027000000002</v>
      </c>
      <c r="G94" s="47">
        <v>13361</v>
      </c>
      <c r="H94" s="48">
        <f t="shared" si="4"/>
        <v>1.4348618281202552</v>
      </c>
      <c r="I94" s="45">
        <v>13424.5</v>
      </c>
      <c r="J94" s="48">
        <f t="shared" si="5"/>
        <v>1.916945034922563</v>
      </c>
      <c r="K94" s="45">
        <v>938.97</v>
      </c>
      <c r="L94" s="45">
        <v>15658</v>
      </c>
      <c r="M94" s="45">
        <v>33011.68</v>
      </c>
      <c r="N94" s="45">
        <v>499.1</v>
      </c>
      <c r="O94" s="46">
        <v>48.74</v>
      </c>
      <c r="X94">
        <v>8</v>
      </c>
    </row>
    <row r="95" spans="1:24" x14ac:dyDescent="0.2">
      <c r="A95" s="44">
        <v>93</v>
      </c>
      <c r="B95" s="45">
        <f t="shared" si="3"/>
        <v>13288</v>
      </c>
      <c r="C95" s="45">
        <v>13288</v>
      </c>
      <c r="D95" s="45">
        <v>10540</v>
      </c>
      <c r="E95" s="45">
        <v>26.072099999999999</v>
      </c>
      <c r="F95" s="46">
        <v>7200.2790000000005</v>
      </c>
      <c r="G95" s="47">
        <v>13400</v>
      </c>
      <c r="H95" s="48">
        <f t="shared" si="4"/>
        <v>0.84286574352799515</v>
      </c>
      <c r="I95" s="45">
        <v>13512.4</v>
      </c>
      <c r="J95" s="48">
        <f t="shared" si="5"/>
        <v>1.6887417218543019</v>
      </c>
      <c r="K95" s="45">
        <v>854.46</v>
      </c>
      <c r="L95" s="45">
        <v>15979</v>
      </c>
      <c r="M95" s="45">
        <v>34244.230000000003</v>
      </c>
      <c r="N95" s="45">
        <v>497.9</v>
      </c>
      <c r="O95" s="46">
        <v>43.85</v>
      </c>
      <c r="X95">
        <v>9</v>
      </c>
    </row>
    <row r="96" spans="1:24" x14ac:dyDescent="0.2">
      <c r="A96" s="44">
        <v>94</v>
      </c>
      <c r="B96" s="45">
        <f t="shared" si="3"/>
        <v>13321</v>
      </c>
      <c r="C96" s="45">
        <v>13321</v>
      </c>
      <c r="D96" s="45">
        <v>10686</v>
      </c>
      <c r="E96" s="45">
        <v>24.6584</v>
      </c>
      <c r="F96" s="46">
        <v>7200.3098</v>
      </c>
      <c r="G96" s="47">
        <v>13541</v>
      </c>
      <c r="H96" s="48">
        <f t="shared" si="4"/>
        <v>1.6515276630883566</v>
      </c>
      <c r="I96" s="45">
        <v>13621.3</v>
      </c>
      <c r="J96" s="48">
        <f t="shared" si="5"/>
        <v>2.2543352601156017</v>
      </c>
      <c r="K96" s="45">
        <v>942.38</v>
      </c>
      <c r="L96" s="45">
        <v>15984</v>
      </c>
      <c r="M96" s="45">
        <v>33779.67</v>
      </c>
      <c r="N96" s="45">
        <v>499.3</v>
      </c>
      <c r="O96" s="46">
        <v>53.72</v>
      </c>
      <c r="X96">
        <v>6</v>
      </c>
    </row>
    <row r="97" spans="1:24" x14ac:dyDescent="0.2">
      <c r="A97" s="44">
        <v>95</v>
      </c>
      <c r="B97" s="45">
        <f t="shared" si="3"/>
        <v>13447</v>
      </c>
      <c r="C97" s="45">
        <v>13447</v>
      </c>
      <c r="D97" s="45">
        <v>10866</v>
      </c>
      <c r="E97" s="45">
        <v>23.753</v>
      </c>
      <c r="F97" s="46">
        <v>7200.3771999999999</v>
      </c>
      <c r="G97" s="47">
        <v>13704</v>
      </c>
      <c r="H97" s="48">
        <f t="shared" si="4"/>
        <v>1.9112069606603703</v>
      </c>
      <c r="I97" s="45">
        <v>13749.3</v>
      </c>
      <c r="J97" s="48">
        <f t="shared" si="5"/>
        <v>2.2480850747378547</v>
      </c>
      <c r="K97" s="45">
        <v>891.21</v>
      </c>
      <c r="L97" s="45">
        <v>16078</v>
      </c>
      <c r="M97" s="45">
        <v>35879.339999999997</v>
      </c>
      <c r="N97" s="45">
        <v>498.2</v>
      </c>
      <c r="O97" s="46">
        <v>45.73</v>
      </c>
      <c r="X97">
        <v>9</v>
      </c>
    </row>
    <row r="98" spans="1:24" x14ac:dyDescent="0.2">
      <c r="A98" s="44">
        <v>96</v>
      </c>
      <c r="B98" s="45">
        <f t="shared" si="3"/>
        <v>13069</v>
      </c>
      <c r="C98" s="45">
        <v>13069</v>
      </c>
      <c r="D98" s="45">
        <v>10424</v>
      </c>
      <c r="E98" s="45">
        <v>25.374099999999999</v>
      </c>
      <c r="F98" s="46">
        <v>7200.3271999999997</v>
      </c>
      <c r="G98" s="47">
        <v>13164</v>
      </c>
      <c r="H98" s="48">
        <f t="shared" si="4"/>
        <v>0.72691101078888976</v>
      </c>
      <c r="I98" s="45">
        <v>13262.1</v>
      </c>
      <c r="J98" s="48">
        <f t="shared" si="5"/>
        <v>1.4775422756140513</v>
      </c>
      <c r="K98" s="45">
        <v>718.93</v>
      </c>
      <c r="L98" s="45">
        <v>15638</v>
      </c>
      <c r="M98" s="45">
        <v>33706.639999999999</v>
      </c>
      <c r="N98" s="45">
        <v>498.3</v>
      </c>
      <c r="O98" s="46">
        <v>40.17</v>
      </c>
      <c r="X98">
        <v>4</v>
      </c>
    </row>
    <row r="99" spans="1:24" x14ac:dyDescent="0.2">
      <c r="A99" s="44">
        <v>97</v>
      </c>
      <c r="B99" s="45">
        <f t="shared" si="3"/>
        <v>12795</v>
      </c>
      <c r="C99" s="45">
        <v>12795</v>
      </c>
      <c r="D99" s="45">
        <v>10115</v>
      </c>
      <c r="E99" s="45">
        <v>26.4953</v>
      </c>
      <c r="F99" s="46">
        <v>7200.5259999999998</v>
      </c>
      <c r="G99" s="47">
        <v>12945</v>
      </c>
      <c r="H99" s="48">
        <f t="shared" si="4"/>
        <v>1.1723329425556859</v>
      </c>
      <c r="I99" s="45">
        <v>13064.8</v>
      </c>
      <c r="J99" s="48">
        <f t="shared" si="5"/>
        <v>2.1086361860101546</v>
      </c>
      <c r="K99" s="45">
        <v>817.84</v>
      </c>
      <c r="L99" s="45">
        <v>15278</v>
      </c>
      <c r="M99" s="45">
        <v>33978.639999999999</v>
      </c>
      <c r="N99" s="45">
        <v>499.3</v>
      </c>
      <c r="O99" s="46">
        <v>47.56</v>
      </c>
      <c r="X99">
        <v>10</v>
      </c>
    </row>
    <row r="100" spans="1:24" x14ac:dyDescent="0.2">
      <c r="A100" s="44">
        <v>98</v>
      </c>
      <c r="B100" s="45">
        <f t="shared" si="3"/>
        <v>13145</v>
      </c>
      <c r="C100" s="45">
        <v>13145</v>
      </c>
      <c r="D100" s="45">
        <v>10564</v>
      </c>
      <c r="E100" s="45">
        <v>24.431999999999999</v>
      </c>
      <c r="F100" s="46">
        <v>7200.3397000000004</v>
      </c>
      <c r="G100" s="47">
        <v>13348</v>
      </c>
      <c r="H100" s="48">
        <f t="shared" si="4"/>
        <v>1.5443134271586154</v>
      </c>
      <c r="I100" s="45">
        <v>13402</v>
      </c>
      <c r="J100" s="48">
        <f t="shared" si="5"/>
        <v>1.9551160136934194</v>
      </c>
      <c r="K100" s="45">
        <v>800.86</v>
      </c>
      <c r="L100" s="45">
        <v>15655</v>
      </c>
      <c r="M100" s="45">
        <v>35448.980000000003</v>
      </c>
      <c r="N100" s="45">
        <v>498.9</v>
      </c>
      <c r="O100" s="46">
        <v>46.29</v>
      </c>
      <c r="X100">
        <v>8</v>
      </c>
    </row>
    <row r="101" spans="1:24" x14ac:dyDescent="0.2">
      <c r="A101" s="44">
        <v>99</v>
      </c>
      <c r="B101" s="45">
        <f t="shared" si="3"/>
        <v>14453</v>
      </c>
      <c r="C101" s="45">
        <v>14453</v>
      </c>
      <c r="D101" s="45">
        <v>11533</v>
      </c>
      <c r="E101" s="45">
        <v>25.3187</v>
      </c>
      <c r="F101" s="46">
        <v>7200.5253000000002</v>
      </c>
      <c r="G101" s="47">
        <v>14757</v>
      </c>
      <c r="H101" s="48">
        <f t="shared" si="4"/>
        <v>2.1033695426555039</v>
      </c>
      <c r="I101" s="45">
        <v>14850.3</v>
      </c>
      <c r="J101" s="48">
        <f t="shared" si="5"/>
        <v>2.7489102608454941</v>
      </c>
      <c r="K101" s="45">
        <v>857.18</v>
      </c>
      <c r="L101" s="45">
        <v>17288</v>
      </c>
      <c r="M101" s="45">
        <v>40777.519999999997</v>
      </c>
      <c r="N101" s="45">
        <v>497.9</v>
      </c>
      <c r="O101" s="46">
        <v>58.48</v>
      </c>
      <c r="X101">
        <v>8</v>
      </c>
    </row>
    <row r="102" spans="1:24" ht="17" thickBot="1" x14ac:dyDescent="0.25">
      <c r="A102" s="49">
        <v>100</v>
      </c>
      <c r="B102" s="45">
        <f t="shared" si="3"/>
        <v>12800</v>
      </c>
      <c r="C102" s="50">
        <v>12800</v>
      </c>
      <c r="D102" s="50">
        <v>10317</v>
      </c>
      <c r="E102" s="50">
        <v>24.0671</v>
      </c>
      <c r="F102" s="51">
        <v>7200.2911000000004</v>
      </c>
      <c r="G102" s="52">
        <v>12959</v>
      </c>
      <c r="H102" s="48">
        <f t="shared" si="4"/>
        <v>1.2421875</v>
      </c>
      <c r="I102" s="50">
        <v>13065.8</v>
      </c>
      <c r="J102" s="48">
        <f t="shared" si="5"/>
        <v>2.0765624999999943</v>
      </c>
      <c r="K102" s="50">
        <v>613.61</v>
      </c>
      <c r="L102" s="50">
        <v>15280</v>
      </c>
      <c r="M102" s="50">
        <v>34505.86</v>
      </c>
      <c r="N102" s="50">
        <v>498.6</v>
      </c>
      <c r="O102" s="51">
        <v>39.01</v>
      </c>
      <c r="X102">
        <v>8</v>
      </c>
    </row>
    <row r="103" spans="1:24" ht="17" thickBot="1" x14ac:dyDescent="0.25">
      <c r="A103" s="53" t="s">
        <v>16</v>
      </c>
      <c r="B103" s="54">
        <f t="shared" ref="B103:G103" si="6">AVERAGE(B3:B102)</f>
        <v>13298.32</v>
      </c>
      <c r="C103" s="54">
        <f t="shared" si="6"/>
        <v>13298.32</v>
      </c>
      <c r="D103" s="54">
        <f t="shared" si="6"/>
        <v>10665.44</v>
      </c>
      <c r="E103" s="54">
        <f t="shared" si="6"/>
        <v>24.694050999999988</v>
      </c>
      <c r="F103" s="55">
        <f t="shared" si="6"/>
        <v>7201.1825009999993</v>
      </c>
      <c r="G103" s="56">
        <f t="shared" si="6"/>
        <v>13493.96</v>
      </c>
      <c r="H103" s="57">
        <f>AVERAGE(H3:H102)</f>
        <v>1.462524680001607</v>
      </c>
      <c r="I103" s="57">
        <f t="shared" ref="I103:O103" si="7">AVERAGE(I3:I102)</f>
        <v>13575.613000000005</v>
      </c>
      <c r="J103" s="57">
        <f>AVERAGE(J3:J102)</f>
        <v>2.0773123904377004</v>
      </c>
      <c r="K103" s="57">
        <f t="shared" si="7"/>
        <v>902.73140000000001</v>
      </c>
      <c r="L103" s="57">
        <f t="shared" si="7"/>
        <v>15855.28</v>
      </c>
      <c r="M103" s="57">
        <f t="shared" si="7"/>
        <v>36426.375699999997</v>
      </c>
      <c r="N103" s="57">
        <f t="shared" si="7"/>
        <v>498.88100000000009</v>
      </c>
      <c r="O103" s="58">
        <f t="shared" si="7"/>
        <v>49.004199999999997</v>
      </c>
      <c r="X103">
        <v>8</v>
      </c>
    </row>
    <row r="104" spans="1:24" x14ac:dyDescent="0.2">
      <c r="X104">
        <v>4</v>
      </c>
    </row>
  </sheetData>
  <sortState xmlns:xlrd2="http://schemas.microsoft.com/office/spreadsheetml/2017/richdata2" ref="R5:X104">
    <sortCondition ref="R5:R104"/>
  </sortState>
  <mergeCells count="2">
    <mergeCell ref="B1:F1"/>
    <mergeCell ref="G1:O1"/>
  </mergeCells>
  <conditionalFormatting sqref="H3:H102">
    <cfRule type="cellIs" dxfId="1" priority="1" operator="greaterThan">
      <formula>2.35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97D4-F339-0443-B1F0-EB374C8B947A}">
  <sheetPr>
    <tabColor theme="9"/>
  </sheetPr>
  <dimension ref="A1:S23"/>
  <sheetViews>
    <sheetView tabSelected="1" zoomScale="171" workbookViewId="0">
      <selection activeCell="S24" sqref="S24"/>
    </sheetView>
  </sheetViews>
  <sheetFormatPr baseColWidth="10" defaultRowHeight="16" x14ac:dyDescent="0.2"/>
  <cols>
    <col min="1" max="1" width="10.83203125" style="59"/>
    <col min="2" max="7" width="9" style="59" bestFit="1" customWidth="1"/>
    <col min="8" max="8" width="8" style="59" bestFit="1" customWidth="1"/>
    <col min="9" max="9" width="6.83203125" style="59" bestFit="1" customWidth="1"/>
    <col min="10" max="10" width="9" style="59" bestFit="1" customWidth="1"/>
    <col min="11" max="11" width="7.83203125" style="59" bestFit="1" customWidth="1"/>
    <col min="12" max="12" width="8" style="59" bestFit="1" customWidth="1"/>
    <col min="13" max="13" width="9" style="59" bestFit="1" customWidth="1"/>
    <col min="14" max="14" width="5.6640625" style="59" bestFit="1" customWidth="1"/>
    <col min="15" max="15" width="7.83203125" style="59" bestFit="1" customWidth="1"/>
    <col min="16" max="16" width="9" style="59" bestFit="1" customWidth="1"/>
    <col min="17" max="17" width="5.6640625" style="59" bestFit="1" customWidth="1"/>
    <col min="18" max="18" width="7.83203125" style="59" bestFit="1" customWidth="1"/>
    <col min="19" max="20" width="10.83203125" style="59"/>
    <col min="21" max="21" width="5.5" style="59" bestFit="1" customWidth="1"/>
    <col min="22" max="22" width="4" style="59" bestFit="1" customWidth="1"/>
    <col min="23" max="23" width="9" style="59" bestFit="1" customWidth="1"/>
    <col min="24" max="24" width="7.5" style="59" bestFit="1" customWidth="1"/>
    <col min="25" max="25" width="5" style="59" bestFit="1" customWidth="1"/>
    <col min="26" max="26" width="5.5" style="59" bestFit="1" customWidth="1"/>
    <col min="27" max="27" width="4.1640625" style="59" bestFit="1" customWidth="1"/>
    <col min="28" max="28" width="5" style="59" bestFit="1" customWidth="1"/>
    <col min="29" max="29" width="5.5" style="59" bestFit="1" customWidth="1"/>
    <col min="30" max="30" width="4.1640625" style="59" bestFit="1" customWidth="1"/>
    <col min="31" max="31" width="5" style="59" bestFit="1" customWidth="1"/>
    <col min="32" max="32" width="5.5" style="59" bestFit="1" customWidth="1"/>
    <col min="33" max="33" width="4.1640625" style="59" bestFit="1" customWidth="1"/>
    <col min="34" max="34" width="5" style="59" bestFit="1" customWidth="1"/>
    <col min="35" max="35" width="5.5" style="59" bestFit="1" customWidth="1"/>
    <col min="36" max="36" width="4.1640625" style="59" bestFit="1" customWidth="1"/>
    <col min="37" max="37" width="5" style="59" bestFit="1" customWidth="1"/>
    <col min="38" max="16384" width="10.83203125" style="59"/>
  </cols>
  <sheetData>
    <row r="1" spans="1:19" x14ac:dyDescent="0.2">
      <c r="A1" s="81"/>
      <c r="B1" s="114" t="s">
        <v>52</v>
      </c>
      <c r="C1" s="115"/>
      <c r="D1" s="115"/>
      <c r="E1" s="115"/>
      <c r="F1" s="115"/>
      <c r="G1" s="116"/>
      <c r="H1" s="114" t="s">
        <v>40</v>
      </c>
      <c r="I1" s="115"/>
      <c r="J1" s="115"/>
      <c r="K1" s="115"/>
      <c r="L1" s="115"/>
      <c r="M1" s="116"/>
      <c r="N1" s="114" t="s">
        <v>38</v>
      </c>
      <c r="O1" s="115"/>
      <c r="P1" s="115"/>
      <c r="Q1" s="115"/>
      <c r="R1" s="116"/>
    </row>
    <row r="2" spans="1:19" ht="17" thickBot="1" x14ac:dyDescent="0.25">
      <c r="A2" s="82"/>
      <c r="B2" s="83" t="s">
        <v>35</v>
      </c>
      <c r="C2" s="84" t="s">
        <v>29</v>
      </c>
      <c r="D2" s="84" t="s">
        <v>58</v>
      </c>
      <c r="E2" s="84" t="s">
        <v>59</v>
      </c>
      <c r="F2" s="84" t="s">
        <v>60</v>
      </c>
      <c r="G2" s="85" t="s">
        <v>61</v>
      </c>
      <c r="H2" s="83" t="s">
        <v>3</v>
      </c>
      <c r="I2" s="84" t="s">
        <v>29</v>
      </c>
      <c r="J2" s="84" t="s">
        <v>30</v>
      </c>
      <c r="K2" s="84" t="s">
        <v>31</v>
      </c>
      <c r="L2" s="84" t="s">
        <v>32</v>
      </c>
      <c r="M2" s="85" t="s">
        <v>33</v>
      </c>
      <c r="N2" s="83" t="s">
        <v>29</v>
      </c>
      <c r="O2" s="84" t="s">
        <v>58</v>
      </c>
      <c r="P2" s="84" t="s">
        <v>59</v>
      </c>
      <c r="Q2" s="84" t="s">
        <v>60</v>
      </c>
      <c r="R2" s="85" t="s">
        <v>61</v>
      </c>
      <c r="S2" s="86"/>
    </row>
    <row r="3" spans="1:19" x14ac:dyDescent="0.2">
      <c r="A3" s="44" t="s">
        <v>53</v>
      </c>
      <c r="B3" s="87">
        <f>'3. tsplib'!B13</f>
        <v>3729.79484</v>
      </c>
      <c r="C3" s="48">
        <f>'3. tsplib'!R13</f>
        <v>3792.9580000000001</v>
      </c>
      <c r="D3" s="48">
        <f>'3. tsplib'!W13</f>
        <v>3823.3129999999996</v>
      </c>
      <c r="E3" s="48">
        <f>'3. tsplib'!Z13</f>
        <v>3897.5</v>
      </c>
      <c r="F3" s="48">
        <f>'3. tsplib'!AC13</f>
        <v>3819.607</v>
      </c>
      <c r="G3" s="64">
        <f>'3. tsplib'!AF13</f>
        <v>3838.2239999999997</v>
      </c>
      <c r="H3" s="87">
        <f>'3. tsplib'!I13</f>
        <v>14.51576</v>
      </c>
      <c r="I3" s="48">
        <f>'3. tsplib'!V13</f>
        <v>2.0949999999999998</v>
      </c>
      <c r="J3" s="48">
        <f>'3. tsplib'!Y13</f>
        <v>2.335</v>
      </c>
      <c r="K3" s="48">
        <f>'3. tsplib'!AB13</f>
        <v>2.4460000000000002</v>
      </c>
      <c r="L3" s="48">
        <f>'3. tsplib'!AE13</f>
        <v>3.5090000000000003</v>
      </c>
      <c r="M3" s="64">
        <f>'3. tsplib'!AH13</f>
        <v>4.2620000000000005</v>
      </c>
      <c r="N3" s="88">
        <f>(C3-$B$3)/$B$3*100</f>
        <v>1.6934754513199997</v>
      </c>
      <c r="O3" s="66">
        <f t="shared" ref="O3:R3" si="0">(D3-$B$3)/$B$3*100</f>
        <v>2.507327185856679</v>
      </c>
      <c r="P3" s="66">
        <f t="shared" si="0"/>
        <v>4.4963642021661432</v>
      </c>
      <c r="Q3" s="66">
        <f t="shared" si="0"/>
        <v>2.4079651523138454</v>
      </c>
      <c r="R3" s="89">
        <f t="shared" si="0"/>
        <v>2.9071078880038259</v>
      </c>
      <c r="S3" s="71"/>
    </row>
    <row r="4" spans="1:19" x14ac:dyDescent="0.2">
      <c r="A4" s="44" t="s">
        <v>54</v>
      </c>
      <c r="B4" s="87">
        <f>'3. small'!F103</f>
        <v>279.23</v>
      </c>
      <c r="C4" s="48">
        <f>'3. small'!R103</f>
        <v>285.41000000000003</v>
      </c>
      <c r="D4" s="48">
        <v>289.93</v>
      </c>
      <c r="E4" s="48">
        <f>292.74</f>
        <v>292.74</v>
      </c>
      <c r="F4" s="48">
        <f>289.34</f>
        <v>289.33999999999997</v>
      </c>
      <c r="G4" s="64">
        <v>289.39</v>
      </c>
      <c r="H4" s="87">
        <f>'3. small'!I103</f>
        <v>4.2503699999999984</v>
      </c>
      <c r="I4" s="48">
        <f>'3. small'!V103</f>
        <v>7.6976999999999975</v>
      </c>
      <c r="J4" s="48">
        <v>0.98</v>
      </c>
      <c r="K4" s="48">
        <v>0.97</v>
      </c>
      <c r="L4" s="48">
        <v>1.57</v>
      </c>
      <c r="M4" s="64">
        <v>1.54</v>
      </c>
      <c r="N4" s="87">
        <f>(C4-$B$4)/$B$4*100</f>
        <v>2.2132292375461113</v>
      </c>
      <c r="O4" s="48">
        <f t="shared" ref="O4:R4" si="1">(D4-$B$4)/$B$4*100</f>
        <v>3.8319664792464949</v>
      </c>
      <c r="P4" s="48">
        <f t="shared" si="1"/>
        <v>4.838305339684128</v>
      </c>
      <c r="Q4" s="48">
        <f t="shared" si="1"/>
        <v>3.6206711313254147</v>
      </c>
      <c r="R4" s="64">
        <f t="shared" si="1"/>
        <v>3.6385775167424592</v>
      </c>
      <c r="S4" s="71"/>
    </row>
    <row r="5" spans="1:19" x14ac:dyDescent="0.2">
      <c r="A5" s="44" t="s">
        <v>55</v>
      </c>
      <c r="B5" s="87">
        <f>'3. medium'!B103</f>
        <v>3394.92</v>
      </c>
      <c r="C5" s="48">
        <f>'3. medium'!G103</f>
        <v>3394.92</v>
      </c>
      <c r="D5" s="48">
        <v>3551.98</v>
      </c>
      <c r="E5" s="48">
        <v>3553.12</v>
      </c>
      <c r="F5" s="48">
        <v>3544.75</v>
      </c>
      <c r="G5" s="64">
        <v>3544.88</v>
      </c>
      <c r="H5" s="87">
        <f>'3. medium'!F103</f>
        <v>3600.2871059999998</v>
      </c>
      <c r="I5" s="48">
        <f>'3. medium'!K103</f>
        <v>156.13339999999997</v>
      </c>
      <c r="J5" s="48">
        <v>105.33</v>
      </c>
      <c r="K5" s="48">
        <v>114.88</v>
      </c>
      <c r="L5" s="48">
        <v>208.51</v>
      </c>
      <c r="M5" s="64">
        <v>186.94</v>
      </c>
      <c r="N5" s="87">
        <f>(C5-$B$5)/$B$5*100</f>
        <v>0</v>
      </c>
      <c r="O5" s="48">
        <f>(D5-$B$5)/$B$5*100</f>
        <v>4.6263240370907104</v>
      </c>
      <c r="P5" s="48">
        <f t="shared" ref="P5:R5" si="2">(E5-$B$5)/$B$5*100</f>
        <v>4.6599036207038695</v>
      </c>
      <c r="Q5" s="48">
        <f t="shared" si="2"/>
        <v>4.4133587831230168</v>
      </c>
      <c r="R5" s="64">
        <f t="shared" si="2"/>
        <v>4.4171880338859246</v>
      </c>
      <c r="S5" s="71"/>
    </row>
    <row r="6" spans="1:19" ht="17" thickBot="1" x14ac:dyDescent="0.25">
      <c r="A6" s="49" t="s">
        <v>56</v>
      </c>
      <c r="B6" s="90">
        <f>'3. large'!B103</f>
        <v>13298.32</v>
      </c>
      <c r="C6" s="69">
        <f>'3. large'!G103</f>
        <v>13493.96</v>
      </c>
      <c r="D6" s="69">
        <v>13908.57</v>
      </c>
      <c r="E6" s="69">
        <v>13921.98</v>
      </c>
      <c r="F6" s="69">
        <v>13892.4</v>
      </c>
      <c r="G6" s="70">
        <v>13882.74</v>
      </c>
      <c r="H6" s="90">
        <f>'3. large'!F103</f>
        <v>7201.1825009999993</v>
      </c>
      <c r="I6" s="69">
        <f>'3. large'!K103</f>
        <v>902.73140000000001</v>
      </c>
      <c r="J6" s="69">
        <v>518.38</v>
      </c>
      <c r="K6" s="69">
        <v>575.29999999999995</v>
      </c>
      <c r="L6" s="69">
        <v>1040.25</v>
      </c>
      <c r="M6" s="70">
        <v>957.4</v>
      </c>
      <c r="N6" s="90">
        <f>'3. large'!H103</f>
        <v>1.462524680001607</v>
      </c>
      <c r="O6" s="69">
        <f>(D6-$B$6)/$B$6*100</f>
        <v>4.5889255184113482</v>
      </c>
      <c r="P6" s="69">
        <f>(E6-$B$6)/$B$6*100</f>
        <v>4.6897653237401409</v>
      </c>
      <c r="Q6" s="69">
        <f t="shared" ref="P6:R6" si="3">(F6-$B$6)/$B$6*100</f>
        <v>4.4673312117620867</v>
      </c>
      <c r="R6" s="70">
        <f t="shared" si="3"/>
        <v>4.3946904571404515</v>
      </c>
      <c r="S6" s="91"/>
    </row>
    <row r="7" spans="1:19" ht="17" thickBot="1" x14ac:dyDescent="0.25">
      <c r="A7" s="53" t="s">
        <v>16</v>
      </c>
      <c r="B7" s="56">
        <f>AVERAGE(B3:B6)</f>
        <v>5175.56621</v>
      </c>
      <c r="C7" s="57">
        <f t="shared" ref="C7:R7" si="4">AVERAGE(C3:C6)</f>
        <v>5241.8119999999999</v>
      </c>
      <c r="D7" s="57">
        <f t="shared" si="4"/>
        <v>5393.4482499999995</v>
      </c>
      <c r="E7" s="57">
        <f t="shared" si="4"/>
        <v>5416.335</v>
      </c>
      <c r="F7" s="57">
        <f t="shared" si="4"/>
        <v>5386.5242500000004</v>
      </c>
      <c r="G7" s="58">
        <f t="shared" si="4"/>
        <v>5388.8085000000001</v>
      </c>
      <c r="H7" s="56">
        <f>AVERAGE(H3:H6)</f>
        <v>2705.0589342499998</v>
      </c>
      <c r="I7" s="57">
        <f t="shared" si="4"/>
        <v>267.16437500000001</v>
      </c>
      <c r="J7" s="57">
        <f t="shared" si="4"/>
        <v>156.75624999999999</v>
      </c>
      <c r="K7" s="57">
        <f t="shared" si="4"/>
        <v>173.399</v>
      </c>
      <c r="L7" s="57">
        <f t="shared" si="4"/>
        <v>313.45974999999999</v>
      </c>
      <c r="M7" s="58">
        <f t="shared" si="4"/>
        <v>287.53550000000001</v>
      </c>
      <c r="N7" s="57">
        <f t="shared" si="4"/>
        <v>1.3423073422169296</v>
      </c>
      <c r="O7" s="57">
        <f t="shared" si="4"/>
        <v>3.8886358051513081</v>
      </c>
      <c r="P7" s="57">
        <f t="shared" si="4"/>
        <v>4.67108462157357</v>
      </c>
      <c r="Q7" s="57">
        <f t="shared" si="4"/>
        <v>3.7273315696310911</v>
      </c>
      <c r="R7" s="58">
        <f t="shared" si="4"/>
        <v>3.8393909739431651</v>
      </c>
      <c r="S7" s="91"/>
    </row>
    <row r="8" spans="1:19" ht="17" thickBot="1" x14ac:dyDescent="0.25"/>
    <row r="9" spans="1:19" x14ac:dyDescent="0.2">
      <c r="A9" s="81"/>
      <c r="B9" s="38" t="s">
        <v>28</v>
      </c>
      <c r="C9" s="114" t="s">
        <v>19</v>
      </c>
      <c r="D9" s="115"/>
      <c r="E9" s="115"/>
      <c r="F9" s="116"/>
      <c r="G9" s="114" t="s">
        <v>14</v>
      </c>
      <c r="H9" s="115"/>
      <c r="I9" s="115"/>
      <c r="J9" s="116"/>
      <c r="K9" s="114" t="s">
        <v>15</v>
      </c>
      <c r="L9" s="115"/>
      <c r="M9" s="115"/>
      <c r="N9" s="116"/>
      <c r="O9" s="115" t="s">
        <v>3</v>
      </c>
      <c r="P9" s="115"/>
      <c r="Q9" s="115"/>
      <c r="R9" s="116"/>
    </row>
    <row r="10" spans="1:19" ht="17" thickBot="1" x14ac:dyDescent="0.25">
      <c r="A10" s="82"/>
      <c r="B10" s="83"/>
      <c r="C10" s="83" t="s">
        <v>24</v>
      </c>
      <c r="D10" s="84" t="s">
        <v>25</v>
      </c>
      <c r="E10" s="84" t="s">
        <v>38</v>
      </c>
      <c r="F10" s="85" t="s">
        <v>40</v>
      </c>
      <c r="G10" s="83" t="s">
        <v>24</v>
      </c>
      <c r="H10" s="84" t="s">
        <v>25</v>
      </c>
      <c r="I10" s="84" t="s">
        <v>38</v>
      </c>
      <c r="J10" s="85" t="s">
        <v>40</v>
      </c>
      <c r="K10" s="83" t="s">
        <v>24</v>
      </c>
      <c r="L10" s="84" t="s">
        <v>25</v>
      </c>
      <c r="M10" s="84" t="s">
        <v>38</v>
      </c>
      <c r="N10" s="85" t="s">
        <v>40</v>
      </c>
      <c r="O10" s="83" t="s">
        <v>24</v>
      </c>
      <c r="P10" s="84" t="s">
        <v>25</v>
      </c>
      <c r="Q10" s="84" t="s">
        <v>38</v>
      </c>
      <c r="R10" s="85" t="s">
        <v>40</v>
      </c>
    </row>
    <row r="11" spans="1:19" x14ac:dyDescent="0.2">
      <c r="A11" s="47" t="s">
        <v>53</v>
      </c>
      <c r="B11" s="87">
        <f>B3</f>
        <v>3729.79484</v>
      </c>
      <c r="C11" s="87">
        <f>'3. tsplib'!B13</f>
        <v>3729.79484</v>
      </c>
      <c r="D11" s="48">
        <f>'3. tsplib'!C13</f>
        <v>3729.79484</v>
      </c>
      <c r="E11" s="48">
        <f>(C11-D11)/D11*100</f>
        <v>0</v>
      </c>
      <c r="F11" s="64">
        <f>'3. tsplib'!E13</f>
        <v>68.210380000000001</v>
      </c>
      <c r="G11" s="87">
        <f>'3. tsplib'!J13</f>
        <v>3729.79484</v>
      </c>
      <c r="H11" s="48">
        <f>'3. tsplib'!K13</f>
        <v>3729.79484</v>
      </c>
      <c r="I11" s="48">
        <f>(G11-H11)/H11*100</f>
        <v>0</v>
      </c>
      <c r="J11" s="64">
        <f>'3. tsplib'!M13</f>
        <v>74.825520000000012</v>
      </c>
      <c r="K11" s="87">
        <f>'3. tsplib'!N13</f>
        <v>3729.79484</v>
      </c>
      <c r="L11" s="48">
        <f>'3. tsplib'!O13</f>
        <v>3729.79484</v>
      </c>
      <c r="M11" s="48">
        <f>(K11-L11)/L11*100</f>
        <v>0</v>
      </c>
      <c r="N11" s="64">
        <f>'3. tsplib'!Q13</f>
        <v>49.210889999999992</v>
      </c>
      <c r="O11" s="48">
        <f>'3. tsplib'!F13</f>
        <v>3729.79484</v>
      </c>
      <c r="P11" s="48">
        <f>'3. tsplib'!G13</f>
        <v>3729.79484</v>
      </c>
      <c r="Q11" s="48">
        <f>(O11-P11)/P11*100</f>
        <v>0</v>
      </c>
      <c r="R11" s="64">
        <f>'3. tsplib'!I13</f>
        <v>14.51576</v>
      </c>
    </row>
    <row r="12" spans="1:19" x14ac:dyDescent="0.2">
      <c r="A12" s="47" t="s">
        <v>54</v>
      </c>
      <c r="B12" s="87">
        <f t="shared" ref="B12:B14" si="5">B4</f>
        <v>279.23</v>
      </c>
      <c r="C12" s="87">
        <f>'3. small'!B103</f>
        <v>279.23</v>
      </c>
      <c r="D12" s="48">
        <f>'3. small'!C103</f>
        <v>279.20999999999998</v>
      </c>
      <c r="E12" s="48">
        <f>(C12-D12)/D12*100</f>
        <v>7.1630672253997548E-3</v>
      </c>
      <c r="F12" s="64">
        <f>'3. small'!E103</f>
        <v>66.311514999999986</v>
      </c>
      <c r="G12" s="87">
        <f>'3. small'!J103</f>
        <v>279.22999799999997</v>
      </c>
      <c r="H12" s="48">
        <f>'3. small'!K103</f>
        <v>279.19601899999998</v>
      </c>
      <c r="I12" s="48">
        <f>(G12-H12)/H12*100</f>
        <v>1.2170302471249776E-2</v>
      </c>
      <c r="J12" s="64">
        <f>'3. small'!M103</f>
        <v>94.044392999999999</v>
      </c>
      <c r="K12" s="87">
        <f>'3. small'!N103</f>
        <v>279.23</v>
      </c>
      <c r="L12" s="48">
        <f>'3. small'!O103</f>
        <v>279.202924</v>
      </c>
      <c r="M12" s="48">
        <f>(K12-L12)/L12*100</f>
        <v>9.6976061755077846E-3</v>
      </c>
      <c r="N12" s="64">
        <f>'3. small'!Q103</f>
        <v>57.644149999999996</v>
      </c>
      <c r="O12" s="48">
        <f>'3. small'!F103</f>
        <v>279.23</v>
      </c>
      <c r="P12" s="48">
        <f>'3. small'!G103</f>
        <v>279.23</v>
      </c>
      <c r="Q12" s="48">
        <f t="shared" ref="Q12:Q13" si="6">(O12-P12)/P12*100</f>
        <v>0</v>
      </c>
      <c r="R12" s="64">
        <f>'3. small'!I103</f>
        <v>4.2503699999999984</v>
      </c>
    </row>
    <row r="13" spans="1:19" x14ac:dyDescent="0.2">
      <c r="A13" s="47" t="s">
        <v>55</v>
      </c>
      <c r="B13" s="87">
        <f t="shared" si="5"/>
        <v>3394.92</v>
      </c>
      <c r="C13" s="47" t="s">
        <v>57</v>
      </c>
      <c r="D13" s="45" t="s">
        <v>57</v>
      </c>
      <c r="E13" s="45" t="s">
        <v>57</v>
      </c>
      <c r="F13" s="46" t="s">
        <v>57</v>
      </c>
      <c r="G13" s="47" t="s">
        <v>57</v>
      </c>
      <c r="H13" s="45" t="s">
        <v>57</v>
      </c>
      <c r="I13" s="45" t="s">
        <v>57</v>
      </c>
      <c r="J13" s="46" t="s">
        <v>57</v>
      </c>
      <c r="K13" s="47" t="s">
        <v>57</v>
      </c>
      <c r="L13" s="45" t="s">
        <v>57</v>
      </c>
      <c r="M13" s="45" t="s">
        <v>57</v>
      </c>
      <c r="N13" s="46" t="s">
        <v>57</v>
      </c>
      <c r="O13" s="45">
        <f>'3. medium'!B103</f>
        <v>3394.92</v>
      </c>
      <c r="P13" s="48">
        <f>'3. medium'!D103</f>
        <v>2733.3468930000004</v>
      </c>
      <c r="Q13" s="48">
        <f t="shared" si="6"/>
        <v>24.203774087155342</v>
      </c>
      <c r="R13" s="64">
        <f>'3. medium'!F103</f>
        <v>3600.2871059999998</v>
      </c>
    </row>
    <row r="14" spans="1:19" ht="17" thickBot="1" x14ac:dyDescent="0.25">
      <c r="A14" s="47" t="s">
        <v>56</v>
      </c>
      <c r="B14" s="87">
        <f t="shared" si="5"/>
        <v>13298.32</v>
      </c>
      <c r="C14" s="47" t="s">
        <v>57</v>
      </c>
      <c r="D14" s="45" t="s">
        <v>57</v>
      </c>
      <c r="E14" s="45" t="s">
        <v>57</v>
      </c>
      <c r="F14" s="46" t="s">
        <v>57</v>
      </c>
      <c r="G14" s="47" t="s">
        <v>57</v>
      </c>
      <c r="H14" s="45" t="s">
        <v>57</v>
      </c>
      <c r="I14" s="45" t="s">
        <v>57</v>
      </c>
      <c r="J14" s="46" t="s">
        <v>57</v>
      </c>
      <c r="K14" s="47" t="s">
        <v>57</v>
      </c>
      <c r="L14" s="45" t="s">
        <v>57</v>
      </c>
      <c r="M14" s="45" t="s">
        <v>57</v>
      </c>
      <c r="N14" s="46" t="s">
        <v>57</v>
      </c>
      <c r="O14" s="45">
        <f>'3. large'!C103</f>
        <v>13298.32</v>
      </c>
      <c r="P14" s="45">
        <f>'3. large'!D103</f>
        <v>10665.44</v>
      </c>
      <c r="Q14" s="45">
        <f>'3. large'!E103</f>
        <v>24.694050999999988</v>
      </c>
      <c r="R14" s="64">
        <f>H6</f>
        <v>7201.1825009999993</v>
      </c>
    </row>
    <row r="15" spans="1:19" ht="17" thickBot="1" x14ac:dyDescent="0.25">
      <c r="A15" s="93" t="s">
        <v>16</v>
      </c>
      <c r="B15" s="56">
        <f>AVERAGE(B11:B14)</f>
        <v>5175.56621</v>
      </c>
      <c r="C15" s="56">
        <f>AVERAGE(C11:C14)</f>
        <v>2004.51242</v>
      </c>
      <c r="D15" s="57">
        <f t="shared" ref="D15:R15" si="7">AVERAGE(D11:D14)</f>
        <v>2004.50242</v>
      </c>
      <c r="E15" s="57">
        <f t="shared" si="7"/>
        <v>3.5815336126998774E-3</v>
      </c>
      <c r="F15" s="58">
        <f t="shared" si="7"/>
        <v>67.260947499999986</v>
      </c>
      <c r="G15" s="56">
        <f t="shared" si="7"/>
        <v>2004.5124189999999</v>
      </c>
      <c r="H15" s="57">
        <f t="shared" si="7"/>
        <v>2004.4954295</v>
      </c>
      <c r="I15" s="57">
        <f t="shared" si="7"/>
        <v>6.0851512356248881E-3</v>
      </c>
      <c r="J15" s="58">
        <f t="shared" si="7"/>
        <v>84.434956499999998</v>
      </c>
      <c r="K15" s="56">
        <f t="shared" si="7"/>
        <v>2004.51242</v>
      </c>
      <c r="L15" s="57">
        <f t="shared" si="7"/>
        <v>2004.4988820000001</v>
      </c>
      <c r="M15" s="57">
        <f t="shared" si="7"/>
        <v>4.8488030877538923E-3</v>
      </c>
      <c r="N15" s="58">
        <f t="shared" si="7"/>
        <v>53.427519999999994</v>
      </c>
      <c r="O15" s="57">
        <f t="shared" si="7"/>
        <v>5175.56621</v>
      </c>
      <c r="P15" s="57">
        <f t="shared" si="7"/>
        <v>4351.9529332500006</v>
      </c>
      <c r="Q15" s="57">
        <f t="shared" si="7"/>
        <v>12.224456271788831</v>
      </c>
      <c r="R15" s="58">
        <f t="shared" si="7"/>
        <v>2705.0589342499998</v>
      </c>
    </row>
    <row r="16" spans="1:19" ht="17" thickBot="1" x14ac:dyDescent="0.25"/>
    <row r="17" spans="1:18" x14ac:dyDescent="0.2">
      <c r="A17" s="92"/>
      <c r="B17" s="114" t="s">
        <v>29</v>
      </c>
      <c r="C17" s="115"/>
      <c r="D17" s="115"/>
      <c r="E17" s="115"/>
      <c r="F17" s="116"/>
      <c r="G17" s="114" t="s">
        <v>58</v>
      </c>
      <c r="H17" s="115"/>
      <c r="I17" s="116"/>
      <c r="J17" s="114" t="s">
        <v>59</v>
      </c>
      <c r="K17" s="115"/>
      <c r="L17" s="116"/>
      <c r="M17" s="114" t="s">
        <v>60</v>
      </c>
      <c r="N17" s="115"/>
      <c r="O17" s="116"/>
      <c r="P17" s="115" t="s">
        <v>61</v>
      </c>
      <c r="Q17" s="115"/>
      <c r="R17" s="116"/>
    </row>
    <row r="18" spans="1:18" ht="17" thickBot="1" x14ac:dyDescent="0.25">
      <c r="A18" s="83"/>
      <c r="B18" s="83" t="s">
        <v>37</v>
      </c>
      <c r="C18" s="84" t="s">
        <v>39</v>
      </c>
      <c r="D18" s="84" t="s">
        <v>48</v>
      </c>
      <c r="E18" s="84" t="s">
        <v>46</v>
      </c>
      <c r="F18" s="85" t="s">
        <v>40</v>
      </c>
      <c r="G18" s="83" t="s">
        <v>37</v>
      </c>
      <c r="H18" s="84" t="s">
        <v>38</v>
      </c>
      <c r="I18" s="85" t="s">
        <v>40</v>
      </c>
      <c r="J18" s="83" t="s">
        <v>37</v>
      </c>
      <c r="K18" s="84" t="s">
        <v>38</v>
      </c>
      <c r="L18" s="85" t="s">
        <v>40</v>
      </c>
      <c r="M18" s="83" t="s">
        <v>37</v>
      </c>
      <c r="N18" s="84" t="s">
        <v>38</v>
      </c>
      <c r="O18" s="85" t="s">
        <v>40</v>
      </c>
      <c r="P18" s="83" t="s">
        <v>37</v>
      </c>
      <c r="Q18" s="84" t="s">
        <v>38</v>
      </c>
      <c r="R18" s="85" t="s">
        <v>40</v>
      </c>
    </row>
    <row r="19" spans="1:18" x14ac:dyDescent="0.2">
      <c r="A19" s="94" t="s">
        <v>53</v>
      </c>
      <c r="B19" s="87">
        <f>C3</f>
        <v>3792.9580000000001</v>
      </c>
      <c r="C19" s="48">
        <f>'3. tsplib'!S13</f>
        <v>3834.75</v>
      </c>
      <c r="D19" s="48">
        <f>'3. tsplib'!T13</f>
        <v>1.7386148343123105</v>
      </c>
      <c r="E19" s="48">
        <f>'3. tsplib'!U13</f>
        <v>2.3749749571405578</v>
      </c>
      <c r="F19" s="64">
        <f>I3</f>
        <v>2.0949999999999998</v>
      </c>
      <c r="G19" s="87">
        <f>D3</f>
        <v>3823.3129999999996</v>
      </c>
      <c r="H19" s="48">
        <f>O3</f>
        <v>2.507327185856679</v>
      </c>
      <c r="I19" s="64">
        <f>J3</f>
        <v>2.335</v>
      </c>
      <c r="J19" s="87">
        <f>E3</f>
        <v>3897.5</v>
      </c>
      <c r="K19" s="48">
        <f>P3</f>
        <v>4.4963642021661432</v>
      </c>
      <c r="L19" s="64">
        <f>K3</f>
        <v>2.4460000000000002</v>
      </c>
      <c r="M19" s="87">
        <f>F3</f>
        <v>3819.607</v>
      </c>
      <c r="N19" s="48">
        <f>Q3</f>
        <v>2.4079651523138454</v>
      </c>
      <c r="O19" s="64">
        <f>L3</f>
        <v>3.5090000000000003</v>
      </c>
      <c r="P19" s="48">
        <f>G3</f>
        <v>3838.2239999999997</v>
      </c>
      <c r="Q19" s="48">
        <f>R3</f>
        <v>2.9071078880038259</v>
      </c>
      <c r="R19" s="64">
        <f>M3</f>
        <v>4.2620000000000005</v>
      </c>
    </row>
    <row r="20" spans="1:18" x14ac:dyDescent="0.2">
      <c r="A20" s="94" t="s">
        <v>54</v>
      </c>
      <c r="B20" s="87">
        <f t="shared" ref="B20:B22" si="8">C4</f>
        <v>285.41000000000003</v>
      </c>
      <c r="C20" s="48">
        <f>'3. small'!T103</f>
        <v>285.68599999999998</v>
      </c>
      <c r="D20" s="48">
        <f>'3. small'!S103</f>
        <v>2.2158569476021137</v>
      </c>
      <c r="E20" s="48">
        <f>'3. small'!U103</f>
        <v>2.3116169802754363</v>
      </c>
      <c r="F20" s="64">
        <f t="shared" ref="F20:F22" si="9">I4</f>
        <v>7.6976999999999975</v>
      </c>
      <c r="G20" s="87">
        <f t="shared" ref="G20:G22" si="10">D4</f>
        <v>289.93</v>
      </c>
      <c r="H20" s="48">
        <f t="shared" ref="H20:H22" si="11">O4</f>
        <v>3.8319664792464949</v>
      </c>
      <c r="I20" s="64">
        <f t="shared" ref="I20:I22" si="12">J4</f>
        <v>0.98</v>
      </c>
      <c r="J20" s="87">
        <f t="shared" ref="J20:J21" si="13">E4</f>
        <v>292.74</v>
      </c>
      <c r="K20" s="48">
        <f t="shared" ref="K20:K22" si="14">P4</f>
        <v>4.838305339684128</v>
      </c>
      <c r="L20" s="64">
        <f t="shared" ref="L20:L22" si="15">K4</f>
        <v>0.97</v>
      </c>
      <c r="M20" s="87">
        <f t="shared" ref="M20:M21" si="16">F4</f>
        <v>289.33999999999997</v>
      </c>
      <c r="N20" s="48">
        <f t="shared" ref="N20:N22" si="17">Q4</f>
        <v>3.6206711313254147</v>
      </c>
      <c r="O20" s="64">
        <f t="shared" ref="O20:O22" si="18">L4</f>
        <v>1.57</v>
      </c>
      <c r="P20" s="48">
        <f t="shared" ref="P20:P22" si="19">G4</f>
        <v>289.39</v>
      </c>
      <c r="Q20" s="48">
        <f t="shared" ref="Q20:Q22" si="20">R4</f>
        <v>3.6385775167424592</v>
      </c>
      <c r="R20" s="64">
        <f t="shared" ref="R20:R22" si="21">M4</f>
        <v>1.54</v>
      </c>
    </row>
    <row r="21" spans="1:18" x14ac:dyDescent="0.2">
      <c r="A21" s="94" t="s">
        <v>55</v>
      </c>
      <c r="B21" s="87">
        <f t="shared" si="8"/>
        <v>3394.92</v>
      </c>
      <c r="C21" s="48">
        <f>'3. medium'!I103</f>
        <v>3395.1509999999998</v>
      </c>
      <c r="D21" s="48">
        <f>'3. medium'!H103</f>
        <v>0</v>
      </c>
      <c r="E21" s="48">
        <f>'3. medium'!J103</f>
        <v>6.7920374282446402E-3</v>
      </c>
      <c r="F21" s="64">
        <f t="shared" si="9"/>
        <v>156.13339999999997</v>
      </c>
      <c r="G21" s="87">
        <f t="shared" si="10"/>
        <v>3551.98</v>
      </c>
      <c r="H21" s="48">
        <f t="shared" si="11"/>
        <v>4.6263240370907104</v>
      </c>
      <c r="I21" s="64">
        <f t="shared" si="12"/>
        <v>105.33</v>
      </c>
      <c r="J21" s="87">
        <f t="shared" si="13"/>
        <v>3553.12</v>
      </c>
      <c r="K21" s="48">
        <f t="shared" si="14"/>
        <v>4.6599036207038695</v>
      </c>
      <c r="L21" s="64">
        <f t="shared" si="15"/>
        <v>114.88</v>
      </c>
      <c r="M21" s="87">
        <f t="shared" si="16"/>
        <v>3544.75</v>
      </c>
      <c r="N21" s="48">
        <f t="shared" si="17"/>
        <v>4.4133587831230168</v>
      </c>
      <c r="O21" s="64">
        <f t="shared" si="18"/>
        <v>208.51</v>
      </c>
      <c r="P21" s="48">
        <f t="shared" si="19"/>
        <v>3544.88</v>
      </c>
      <c r="Q21" s="48">
        <f t="shared" si="20"/>
        <v>4.4171880338859246</v>
      </c>
      <c r="R21" s="64">
        <f t="shared" si="21"/>
        <v>186.94</v>
      </c>
    </row>
    <row r="22" spans="1:18" ht="17" thickBot="1" x14ac:dyDescent="0.25">
      <c r="A22" s="95" t="s">
        <v>56</v>
      </c>
      <c r="B22" s="87">
        <f t="shared" si="8"/>
        <v>13493.96</v>
      </c>
      <c r="C22" s="48">
        <f>'3. large'!I103</f>
        <v>13575.613000000005</v>
      </c>
      <c r="D22" s="48">
        <f>'3. large'!H103</f>
        <v>1.462524680001607</v>
      </c>
      <c r="E22" s="48">
        <f>'3. large'!J103</f>
        <v>2.0773123904377004</v>
      </c>
      <c r="F22" s="64">
        <f t="shared" si="9"/>
        <v>902.73140000000001</v>
      </c>
      <c r="G22" s="87">
        <f t="shared" si="10"/>
        <v>13908.57</v>
      </c>
      <c r="H22" s="48">
        <f t="shared" si="11"/>
        <v>4.5889255184113482</v>
      </c>
      <c r="I22" s="64">
        <f t="shared" si="12"/>
        <v>518.38</v>
      </c>
      <c r="J22" s="87">
        <f>E6</f>
        <v>13921.98</v>
      </c>
      <c r="K22" s="48">
        <f t="shared" si="14"/>
        <v>4.6897653237401409</v>
      </c>
      <c r="L22" s="64">
        <f t="shared" si="15"/>
        <v>575.29999999999995</v>
      </c>
      <c r="M22" s="87">
        <f>F6</f>
        <v>13892.4</v>
      </c>
      <c r="N22" s="48">
        <f t="shared" si="17"/>
        <v>4.4673312117620867</v>
      </c>
      <c r="O22" s="64">
        <f t="shared" si="18"/>
        <v>1040.25</v>
      </c>
      <c r="P22" s="48">
        <f t="shared" si="19"/>
        <v>13882.74</v>
      </c>
      <c r="Q22" s="48">
        <f t="shared" si="20"/>
        <v>4.3946904571404515</v>
      </c>
      <c r="R22" s="64">
        <f t="shared" si="21"/>
        <v>957.4</v>
      </c>
    </row>
    <row r="23" spans="1:18" ht="17" thickBot="1" x14ac:dyDescent="0.25">
      <c r="A23" s="95" t="s">
        <v>16</v>
      </c>
      <c r="B23" s="56">
        <f>AVERAGE(B19:B22)</f>
        <v>5241.8119999999999</v>
      </c>
      <c r="C23" s="57">
        <f t="shared" ref="C23:R23" si="22">AVERAGE(C19:C22)</f>
        <v>5272.8000000000011</v>
      </c>
      <c r="D23" s="57">
        <f t="shared" si="22"/>
        <v>1.3542491154790077</v>
      </c>
      <c r="E23" s="57">
        <f t="shared" si="22"/>
        <v>1.6926740913204847</v>
      </c>
      <c r="F23" s="58">
        <f t="shared" si="22"/>
        <v>267.16437500000001</v>
      </c>
      <c r="G23" s="56">
        <f t="shared" si="22"/>
        <v>5393.4482499999995</v>
      </c>
      <c r="H23" s="57">
        <f t="shared" si="22"/>
        <v>3.8886358051513081</v>
      </c>
      <c r="I23" s="58">
        <f t="shared" si="22"/>
        <v>156.75624999999999</v>
      </c>
      <c r="J23" s="56">
        <f t="shared" si="22"/>
        <v>5416.335</v>
      </c>
      <c r="K23" s="57">
        <f t="shared" si="22"/>
        <v>4.67108462157357</v>
      </c>
      <c r="L23" s="58">
        <f t="shared" si="22"/>
        <v>173.399</v>
      </c>
      <c r="M23" s="56">
        <f t="shared" si="22"/>
        <v>5386.5242500000004</v>
      </c>
      <c r="N23" s="57">
        <f t="shared" si="22"/>
        <v>3.7273315696310911</v>
      </c>
      <c r="O23" s="58">
        <f t="shared" si="22"/>
        <v>313.45974999999999</v>
      </c>
      <c r="P23" s="57">
        <f t="shared" si="22"/>
        <v>5388.8085000000001</v>
      </c>
      <c r="Q23" s="57">
        <f t="shared" si="22"/>
        <v>3.8393909739431651</v>
      </c>
      <c r="R23" s="58">
        <f t="shared" si="22"/>
        <v>287.53550000000001</v>
      </c>
    </row>
  </sheetData>
  <mergeCells count="12">
    <mergeCell ref="B17:F17"/>
    <mergeCell ref="G17:I17"/>
    <mergeCell ref="J17:L17"/>
    <mergeCell ref="M17:O17"/>
    <mergeCell ref="P17:R17"/>
    <mergeCell ref="B1:G1"/>
    <mergeCell ref="H1:M1"/>
    <mergeCell ref="N1:R1"/>
    <mergeCell ref="C9:F9"/>
    <mergeCell ref="G9:J9"/>
    <mergeCell ref="K9:N9"/>
    <mergeCell ref="O9:R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1.</vt:lpstr>
      <vt:lpstr>2.</vt:lpstr>
      <vt:lpstr>3. tsplib</vt:lpstr>
      <vt:lpstr>3. small</vt:lpstr>
      <vt:lpstr>3. medium</vt:lpstr>
      <vt:lpstr>3. large</vt:lpstr>
      <vt:lpstr>3. 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Javier Gutierrez Aguirre</dc:creator>
  <cp:lastModifiedBy>Pablo Javier Gutierrez Aguirre</cp:lastModifiedBy>
  <dcterms:created xsi:type="dcterms:W3CDTF">2022-07-13T21:22:19Z</dcterms:created>
  <dcterms:modified xsi:type="dcterms:W3CDTF">2022-08-23T17:22:41Z</dcterms:modified>
</cp:coreProperties>
</file>