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ablo\Google Drive\Trabalho\Projetos\ship-detector-classifier\report\"/>
    </mc:Choice>
  </mc:AlternateContent>
  <xr:revisionPtr revIDLastSave="0" documentId="13_ncr:1_{86B94179-2080-49A7-80CE-4B39DA693F55}" xr6:coauthVersionLast="47" xr6:coauthVersionMax="47" xr10:uidLastSave="{00000000-0000-0000-0000-000000000000}"/>
  <bookViews>
    <workbookView xWindow="19305" yWindow="0" windowWidth="19095" windowHeight="15600" xr2:uid="{00000000-000D-0000-FFFF-FFFF00000000}"/>
  </bookViews>
  <sheets>
    <sheet name="Version 1 (Number of Files)" sheetId="1" r:id="rId1"/>
    <sheet name="Version 1 (AD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o8yx/FZhpFOEXnCgx2TbiZCUH2MrqfZxH065bMoBudQ="/>
    </ext>
  </extLst>
</workbook>
</file>

<file path=xl/calcChain.xml><?xml version="1.0" encoding="utf-8"?>
<calcChain xmlns="http://schemas.openxmlformats.org/spreadsheetml/2006/main">
  <c r="A16" i="2" l="1"/>
  <c r="A17" i="2"/>
  <c r="A18" i="2"/>
  <c r="A19" i="2"/>
  <c r="A20" i="2"/>
  <c r="A21" i="2"/>
  <c r="A22" i="2"/>
  <c r="A23" i="2"/>
  <c r="A24" i="2"/>
  <c r="A25" i="2"/>
  <c r="A26" i="2"/>
  <c r="A27" i="2"/>
  <c r="I2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" i="1"/>
  <c r="C29" i="1"/>
  <c r="D29" i="1"/>
  <c r="E29" i="1"/>
  <c r="G29" i="1"/>
  <c r="H29" i="1"/>
  <c r="J29" i="1"/>
  <c r="K29" i="1"/>
  <c r="L29" i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3" i="2"/>
  <c r="H4" i="2"/>
  <c r="H5" i="2"/>
  <c r="H6" i="2"/>
  <c r="H7" i="2"/>
  <c r="H8" i="2"/>
  <c r="H9" i="2"/>
  <c r="J9" i="2" s="1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3" i="2"/>
  <c r="J20" i="2"/>
  <c r="J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J10" i="2" l="1"/>
  <c r="J15" i="2"/>
  <c r="J26" i="2"/>
  <c r="J27" i="2"/>
  <c r="J4" i="2"/>
  <c r="J18" i="2"/>
  <c r="J6" i="2"/>
  <c r="J23" i="2"/>
  <c r="J3" i="2"/>
  <c r="F29" i="1"/>
  <c r="J21" i="2"/>
  <c r="J25" i="2"/>
  <c r="J19" i="2"/>
  <c r="J14" i="2"/>
  <c r="J8" i="2"/>
  <c r="J13" i="2"/>
  <c r="J7" i="2"/>
  <c r="J11" i="2"/>
  <c r="J17" i="2"/>
  <c r="J24" i="2"/>
  <c r="J5" i="2"/>
  <c r="J12" i="2"/>
  <c r="J22" i="2"/>
</calcChain>
</file>

<file path=xl/sharedStrings.xml><?xml version="1.0" encoding="utf-8"?>
<sst xmlns="http://schemas.openxmlformats.org/spreadsheetml/2006/main" count="50" uniqueCount="48">
  <si>
    <t>Version 1</t>
  </si>
  <si>
    <t>Category</t>
  </si>
  <si>
    <t>Container Ships</t>
  </si>
  <si>
    <t>Bulk Carriers</t>
  </si>
  <si>
    <t>Ro-ro Passenger Ships</t>
  </si>
  <si>
    <t>Ro-ro Cargo Ships</t>
  </si>
  <si>
    <t>Tugs</t>
  </si>
  <si>
    <t>Vehicles Carriers</t>
  </si>
  <si>
    <t>Reefers</t>
  </si>
  <si>
    <t>Yachts</t>
  </si>
  <si>
    <t>Sailing Vessels</t>
  </si>
  <si>
    <t>Heavy Load Carriers</t>
  </si>
  <si>
    <t>Wood Chips Carriers</t>
  </si>
  <si>
    <t>Livestock Carriers</t>
  </si>
  <si>
    <t>Patrol Vessels</t>
  </si>
  <si>
    <t>Platforms</t>
  </si>
  <si>
    <t>Standby Safety Vessels</t>
  </si>
  <si>
    <t>Combat Vessels</t>
  </si>
  <si>
    <t>Training Ships</t>
  </si>
  <si>
    <t>Icebreakers</t>
  </si>
  <si>
    <t>Replenishment Vessels</t>
  </si>
  <si>
    <t>Tankers</t>
  </si>
  <si>
    <t>Fishing Vessels</t>
  </si>
  <si>
    <t>Supply Vessels</t>
  </si>
  <si>
    <t>Dredgers</t>
  </si>
  <si>
    <t>Total</t>
  </si>
  <si>
    <t>MD (m)</t>
  </si>
  <si>
    <t>CoefVar (%)</t>
  </si>
  <si>
    <t>SD (m)</t>
  </si>
  <si>
    <t>NofS</t>
  </si>
  <si>
    <t xml:space="preserve">Min Ratio (D/H)  </t>
  </si>
  <si>
    <t xml:space="preserve">Max Ratio (D/H)  </t>
  </si>
  <si>
    <t>MAD (mm)</t>
  </si>
  <si>
    <t>Min AD (mm)</t>
  </si>
  <si>
    <t>Max AD (mm)</t>
  </si>
  <si>
    <t>Passenger Ships</t>
  </si>
  <si>
    <t>Carrier Floating</t>
  </si>
  <si>
    <t>Classe</t>
  </si>
  <si>
    <t>Id</t>
  </si>
  <si>
    <t>Train (Original)</t>
  </si>
  <si>
    <t>Train (Scaled)</t>
  </si>
  <si>
    <t>Train (Geometric or Photometric)</t>
  </si>
  <si>
    <t>Train (Fog)</t>
  </si>
  <si>
    <t>Train (Rain)</t>
  </si>
  <si>
    <t>Train (Total Augmented)</t>
  </si>
  <si>
    <t>Validation</t>
  </si>
  <si>
    <t>Test</t>
  </si>
  <si>
    <t>Train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</si>
</sst>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5" xfId="0" applyFont="1" applyFill="1" applyBorder="1"/>
    <xf numFmtId="2" fontId="3" fillId="4" borderId="4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 vertical="center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workbookViewId="0">
      <selection activeCell="H31" sqref="H31"/>
    </sheetView>
  </sheetViews>
  <sheetFormatPr defaultColWidth="14.42578125" defaultRowHeight="15" customHeight="1" x14ac:dyDescent="0.25"/>
  <cols>
    <col min="1" max="1" width="9.140625" customWidth="1"/>
    <col min="2" max="2" width="21.42578125" customWidth="1"/>
    <col min="3" max="3" width="12.7109375" customWidth="1"/>
    <col min="4" max="4" width="11.140625" customWidth="1"/>
    <col min="5" max="5" width="17.28515625" customWidth="1"/>
    <col min="6" max="6" width="9.85546875" customWidth="1"/>
    <col min="7" max="7" width="8.5703125" customWidth="1"/>
    <col min="8" max="9" width="13.140625" customWidth="1"/>
    <col min="10" max="10" width="10.85546875" customWidth="1"/>
    <col min="11" max="11" width="11.42578125" customWidth="1"/>
    <col min="12" max="12" width="13.7109375" customWidth="1"/>
    <col min="13" max="27" width="8.7109375" customWidth="1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4"/>
      <c r="J1" s="11"/>
      <c r="K1" s="11"/>
      <c r="L1" s="11"/>
    </row>
    <row r="2" spans="1:12" ht="30" x14ac:dyDescent="0.25">
      <c r="A2" s="13" t="s">
        <v>38</v>
      </c>
      <c r="B2" s="13" t="s">
        <v>37</v>
      </c>
      <c r="C2" s="13" t="s">
        <v>39</v>
      </c>
      <c r="D2" s="13" t="s">
        <v>40</v>
      </c>
      <c r="E2" s="13" t="s">
        <v>41</v>
      </c>
      <c r="F2" s="13" t="s">
        <v>42</v>
      </c>
      <c r="G2" s="13" t="s">
        <v>43</v>
      </c>
      <c r="H2" s="13" t="s">
        <v>44</v>
      </c>
      <c r="I2" s="13" t="s">
        <v>47</v>
      </c>
      <c r="J2" s="13" t="s">
        <v>45</v>
      </c>
      <c r="K2" s="13" t="s">
        <v>46</v>
      </c>
      <c r="L2" s="13" t="s">
        <v>25</v>
      </c>
    </row>
    <row r="3" spans="1:12" x14ac:dyDescent="0.25">
      <c r="A3" s="2">
        <v>0</v>
      </c>
      <c r="B3" s="2" t="s">
        <v>2</v>
      </c>
      <c r="C3" s="2">
        <v>16005</v>
      </c>
      <c r="D3" s="2">
        <v>2294</v>
      </c>
      <c r="E3" s="2">
        <v>0</v>
      </c>
      <c r="F3" s="2">
        <v>467</v>
      </c>
      <c r="G3" s="2">
        <v>497</v>
      </c>
      <c r="H3" s="2">
        <v>3258</v>
      </c>
      <c r="I3" s="2">
        <f>SUM(C3:H3)</f>
        <v>22521</v>
      </c>
      <c r="J3" s="2">
        <v>3430</v>
      </c>
      <c r="K3" s="2">
        <v>3432</v>
      </c>
      <c r="L3" s="2">
        <v>26125</v>
      </c>
    </row>
    <row r="4" spans="1:12" x14ac:dyDescent="0.25">
      <c r="A4" s="2">
        <v>1</v>
      </c>
      <c r="B4" s="2" t="s">
        <v>3</v>
      </c>
      <c r="C4" s="2">
        <v>22633</v>
      </c>
      <c r="D4" s="2">
        <v>3056</v>
      </c>
      <c r="E4" s="2">
        <v>0</v>
      </c>
      <c r="F4" s="2">
        <v>656</v>
      </c>
      <c r="G4" s="2">
        <v>705</v>
      </c>
      <c r="H4" s="2">
        <v>4417</v>
      </c>
      <c r="I4" s="2">
        <f t="shared" ref="I4:I27" si="0">SUM(C4:H4)</f>
        <v>31467</v>
      </c>
      <c r="J4" s="2">
        <v>4848</v>
      </c>
      <c r="K4" s="2">
        <v>4846</v>
      </c>
      <c r="L4" s="2">
        <v>36744</v>
      </c>
    </row>
    <row r="5" spans="1:12" x14ac:dyDescent="0.25">
      <c r="A5" s="2">
        <v>2</v>
      </c>
      <c r="B5" s="2" t="s">
        <v>35</v>
      </c>
      <c r="C5" s="2">
        <v>5035</v>
      </c>
      <c r="D5" s="2">
        <v>10665</v>
      </c>
      <c r="E5" s="2">
        <v>0</v>
      </c>
      <c r="F5" s="2">
        <v>2239</v>
      </c>
      <c r="G5" s="2">
        <v>2205</v>
      </c>
      <c r="H5" s="2">
        <v>15109</v>
      </c>
      <c r="I5" s="2">
        <f t="shared" si="0"/>
        <v>35253</v>
      </c>
      <c r="J5" s="2">
        <v>1078</v>
      </c>
      <c r="K5" s="2">
        <v>1079</v>
      </c>
      <c r="L5" s="2">
        <v>22301</v>
      </c>
    </row>
    <row r="6" spans="1:12" x14ac:dyDescent="0.25">
      <c r="A6" s="2">
        <v>3</v>
      </c>
      <c r="B6" s="2" t="s">
        <v>4</v>
      </c>
      <c r="C6" s="2">
        <v>7080</v>
      </c>
      <c r="D6" s="2">
        <v>9762</v>
      </c>
      <c r="E6" s="2">
        <v>0</v>
      </c>
      <c r="F6" s="2">
        <v>2196</v>
      </c>
      <c r="G6" s="2">
        <v>2198</v>
      </c>
      <c r="H6" s="2">
        <v>14156</v>
      </c>
      <c r="I6" s="2">
        <f t="shared" si="0"/>
        <v>35392</v>
      </c>
      <c r="J6" s="2">
        <v>1516</v>
      </c>
      <c r="K6" s="2">
        <v>1518</v>
      </c>
      <c r="L6" s="2">
        <v>24270</v>
      </c>
    </row>
    <row r="7" spans="1:12" x14ac:dyDescent="0.25">
      <c r="A7" s="2">
        <v>4</v>
      </c>
      <c r="B7" s="2" t="s">
        <v>5</v>
      </c>
      <c r="C7" s="2">
        <v>3939</v>
      </c>
      <c r="D7" s="2">
        <v>10939</v>
      </c>
      <c r="E7" s="2">
        <v>0</v>
      </c>
      <c r="F7" s="2">
        <v>2416</v>
      </c>
      <c r="G7" s="2">
        <v>2401</v>
      </c>
      <c r="H7" s="2">
        <v>15756</v>
      </c>
      <c r="I7" s="2">
        <f t="shared" si="0"/>
        <v>35451</v>
      </c>
      <c r="J7" s="2">
        <v>845</v>
      </c>
      <c r="K7" s="2">
        <v>845</v>
      </c>
      <c r="L7" s="2">
        <v>21385</v>
      </c>
    </row>
    <row r="8" spans="1:12" x14ac:dyDescent="0.25">
      <c r="A8" s="2">
        <v>5</v>
      </c>
      <c r="B8" s="2" t="s">
        <v>6</v>
      </c>
      <c r="C8" s="2">
        <v>11741</v>
      </c>
      <c r="D8" s="2">
        <v>1646</v>
      </c>
      <c r="E8" s="2">
        <v>0</v>
      </c>
      <c r="F8" s="2">
        <v>322</v>
      </c>
      <c r="G8" s="2">
        <v>358</v>
      </c>
      <c r="H8" s="2">
        <v>2326</v>
      </c>
      <c r="I8" s="2">
        <f t="shared" si="0"/>
        <v>16393</v>
      </c>
      <c r="J8" s="2">
        <v>2515</v>
      </c>
      <c r="K8" s="2">
        <v>2513</v>
      </c>
      <c r="L8" s="2">
        <v>19095</v>
      </c>
    </row>
    <row r="9" spans="1:12" x14ac:dyDescent="0.25">
      <c r="A9" s="2">
        <v>6</v>
      </c>
      <c r="B9" s="2" t="s">
        <v>7</v>
      </c>
      <c r="C9" s="2">
        <v>4185</v>
      </c>
      <c r="D9" s="2">
        <v>11741</v>
      </c>
      <c r="E9" s="2">
        <v>0</v>
      </c>
      <c r="F9" s="2">
        <v>2504</v>
      </c>
      <c r="G9" s="2">
        <v>2476</v>
      </c>
      <c r="H9" s="2">
        <v>16721</v>
      </c>
      <c r="I9" s="2">
        <f t="shared" si="0"/>
        <v>37627</v>
      </c>
      <c r="J9" s="2">
        <v>896</v>
      </c>
      <c r="K9" s="2">
        <v>896</v>
      </c>
      <c r="L9" s="2">
        <v>22698</v>
      </c>
    </row>
    <row r="10" spans="1:12" x14ac:dyDescent="0.25">
      <c r="A10" s="2">
        <v>7</v>
      </c>
      <c r="B10" s="2" t="s">
        <v>8</v>
      </c>
      <c r="C10" s="2">
        <v>4762</v>
      </c>
      <c r="D10" s="2">
        <v>10103</v>
      </c>
      <c r="E10" s="2">
        <v>0</v>
      </c>
      <c r="F10" s="2">
        <v>2076</v>
      </c>
      <c r="G10" s="2">
        <v>2111</v>
      </c>
      <c r="H10" s="2">
        <v>14290</v>
      </c>
      <c r="I10" s="2">
        <f t="shared" si="0"/>
        <v>33342</v>
      </c>
      <c r="J10" s="2">
        <v>1020</v>
      </c>
      <c r="K10" s="2">
        <v>1020</v>
      </c>
      <c r="L10" s="2">
        <v>21092</v>
      </c>
    </row>
    <row r="11" spans="1:12" x14ac:dyDescent="0.25">
      <c r="A11" s="2">
        <v>8</v>
      </c>
      <c r="B11" s="2" t="s">
        <v>9</v>
      </c>
      <c r="C11" s="2">
        <v>4472</v>
      </c>
      <c r="D11" s="2">
        <v>12553</v>
      </c>
      <c r="E11" s="2">
        <v>0</v>
      </c>
      <c r="F11" s="2">
        <v>2650</v>
      </c>
      <c r="G11" s="2">
        <v>2673</v>
      </c>
      <c r="H11" s="2">
        <v>17876</v>
      </c>
      <c r="I11" s="2">
        <f t="shared" si="0"/>
        <v>40224</v>
      </c>
      <c r="J11" s="2">
        <v>958</v>
      </c>
      <c r="K11" s="2">
        <v>957</v>
      </c>
      <c r="L11" s="2">
        <v>24263</v>
      </c>
    </row>
    <row r="12" spans="1:12" x14ac:dyDescent="0.25">
      <c r="A12" s="2">
        <v>9</v>
      </c>
      <c r="B12" s="2" t="s">
        <v>10</v>
      </c>
      <c r="C12" s="2">
        <v>513</v>
      </c>
      <c r="D12" s="2">
        <v>7797</v>
      </c>
      <c r="E12" s="2">
        <v>7713</v>
      </c>
      <c r="F12" s="2">
        <v>3340</v>
      </c>
      <c r="G12" s="2">
        <v>3262</v>
      </c>
      <c r="H12" s="2">
        <v>22112</v>
      </c>
      <c r="I12" s="2">
        <f t="shared" si="0"/>
        <v>44737</v>
      </c>
      <c r="J12" s="2">
        <v>110</v>
      </c>
      <c r="K12" s="2">
        <v>109</v>
      </c>
      <c r="L12" s="2">
        <v>22844</v>
      </c>
    </row>
    <row r="13" spans="1:12" x14ac:dyDescent="0.25">
      <c r="A13" s="2">
        <v>10</v>
      </c>
      <c r="B13" s="2" t="s">
        <v>11</v>
      </c>
      <c r="C13" s="2">
        <v>472</v>
      </c>
      <c r="D13" s="2">
        <v>7604</v>
      </c>
      <c r="E13" s="2">
        <v>7474</v>
      </c>
      <c r="F13" s="2">
        <v>3283</v>
      </c>
      <c r="G13" s="2">
        <v>3351</v>
      </c>
      <c r="H13" s="2">
        <v>21712</v>
      </c>
      <c r="I13" s="2">
        <f t="shared" si="0"/>
        <v>43896</v>
      </c>
      <c r="J13" s="2">
        <v>101</v>
      </c>
      <c r="K13" s="2">
        <v>100</v>
      </c>
      <c r="L13" s="2">
        <v>22385</v>
      </c>
    </row>
    <row r="14" spans="1:12" x14ac:dyDescent="0.25">
      <c r="A14" s="2">
        <v>11</v>
      </c>
      <c r="B14" s="2" t="s">
        <v>12</v>
      </c>
      <c r="C14" s="2">
        <v>799</v>
      </c>
      <c r="D14" s="2">
        <v>7475</v>
      </c>
      <c r="E14" s="2">
        <v>7506</v>
      </c>
      <c r="F14" s="2">
        <v>3228</v>
      </c>
      <c r="G14" s="2">
        <v>3310</v>
      </c>
      <c r="H14" s="2">
        <v>21519</v>
      </c>
      <c r="I14" s="2">
        <f t="shared" si="0"/>
        <v>43837</v>
      </c>
      <c r="J14" s="2">
        <v>171</v>
      </c>
      <c r="K14" s="2">
        <v>170</v>
      </c>
      <c r="L14" s="2">
        <v>22659</v>
      </c>
    </row>
    <row r="15" spans="1:12" x14ac:dyDescent="0.25">
      <c r="A15" s="2">
        <v>12</v>
      </c>
      <c r="B15" s="2" t="s">
        <v>13</v>
      </c>
      <c r="C15" s="2">
        <v>901</v>
      </c>
      <c r="D15" s="2">
        <v>7609</v>
      </c>
      <c r="E15" s="2">
        <v>7624</v>
      </c>
      <c r="F15" s="2">
        <v>3109</v>
      </c>
      <c r="G15" s="2">
        <v>3282</v>
      </c>
      <c r="H15" s="2">
        <v>21624</v>
      </c>
      <c r="I15" s="2">
        <f t="shared" si="0"/>
        <v>44149</v>
      </c>
      <c r="J15" s="2">
        <v>193</v>
      </c>
      <c r="K15" s="2">
        <v>192</v>
      </c>
      <c r="L15" s="2">
        <v>22910</v>
      </c>
    </row>
    <row r="16" spans="1:12" x14ac:dyDescent="0.25">
      <c r="A16" s="2">
        <v>13</v>
      </c>
      <c r="B16" s="2" t="s">
        <v>14</v>
      </c>
      <c r="C16" s="2">
        <v>852</v>
      </c>
      <c r="D16" s="2">
        <v>7483</v>
      </c>
      <c r="E16" s="2">
        <v>7481</v>
      </c>
      <c r="F16" s="2">
        <v>3176</v>
      </c>
      <c r="G16" s="2">
        <v>3160</v>
      </c>
      <c r="H16" s="2">
        <v>21300</v>
      </c>
      <c r="I16" s="2">
        <f t="shared" si="0"/>
        <v>43452</v>
      </c>
      <c r="J16" s="2">
        <v>183</v>
      </c>
      <c r="K16" s="2">
        <v>182</v>
      </c>
      <c r="L16" s="2">
        <v>22517</v>
      </c>
    </row>
    <row r="17" spans="1:12" x14ac:dyDescent="0.25">
      <c r="A17" s="2">
        <v>14</v>
      </c>
      <c r="B17" s="2" t="s">
        <v>15</v>
      </c>
      <c r="C17" s="2">
        <v>358</v>
      </c>
      <c r="D17" s="2">
        <v>7858</v>
      </c>
      <c r="E17" s="2">
        <v>7811</v>
      </c>
      <c r="F17" s="2">
        <v>3385</v>
      </c>
      <c r="G17" s="2">
        <v>3510</v>
      </c>
      <c r="H17" s="2">
        <v>22564</v>
      </c>
      <c r="I17" s="2">
        <f t="shared" si="0"/>
        <v>45486</v>
      </c>
      <c r="J17" s="2">
        <v>75</v>
      </c>
      <c r="K17" s="2">
        <v>76</v>
      </c>
      <c r="L17" s="2">
        <v>23073</v>
      </c>
    </row>
    <row r="18" spans="1:12" x14ac:dyDescent="0.25">
      <c r="A18" s="2">
        <v>15</v>
      </c>
      <c r="B18" s="2" t="s">
        <v>16</v>
      </c>
      <c r="C18" s="2">
        <v>860</v>
      </c>
      <c r="D18" s="2">
        <v>4248</v>
      </c>
      <c r="E18" s="2">
        <v>4167</v>
      </c>
      <c r="F18" s="2">
        <v>1812</v>
      </c>
      <c r="G18" s="2">
        <v>1827</v>
      </c>
      <c r="H18" s="2">
        <v>12054</v>
      </c>
      <c r="I18" s="2">
        <f t="shared" si="0"/>
        <v>24968</v>
      </c>
      <c r="J18" s="2">
        <v>184</v>
      </c>
      <c r="K18" s="2">
        <v>184</v>
      </c>
      <c r="L18" s="2">
        <v>13282</v>
      </c>
    </row>
    <row r="19" spans="1:12" x14ac:dyDescent="0.25">
      <c r="A19" s="2">
        <v>16</v>
      </c>
      <c r="B19" s="2" t="s">
        <v>17</v>
      </c>
      <c r="C19" s="2">
        <v>183</v>
      </c>
      <c r="D19" s="2">
        <v>7782</v>
      </c>
      <c r="E19" s="2">
        <v>7824</v>
      </c>
      <c r="F19" s="2">
        <v>3370</v>
      </c>
      <c r="G19" s="2">
        <v>3350</v>
      </c>
      <c r="H19" s="2">
        <v>22326</v>
      </c>
      <c r="I19" s="2">
        <f t="shared" si="0"/>
        <v>44835</v>
      </c>
      <c r="J19" s="2">
        <v>39</v>
      </c>
      <c r="K19" s="2">
        <v>39</v>
      </c>
      <c r="L19" s="2">
        <v>22587</v>
      </c>
    </row>
    <row r="20" spans="1:12" x14ac:dyDescent="0.25">
      <c r="A20" s="2">
        <v>17</v>
      </c>
      <c r="B20" s="2" t="s">
        <v>18</v>
      </c>
      <c r="C20" s="2">
        <v>460</v>
      </c>
      <c r="D20" s="2">
        <v>7713</v>
      </c>
      <c r="E20" s="2">
        <v>7821</v>
      </c>
      <c r="F20" s="2">
        <v>3285</v>
      </c>
      <c r="G20" s="2">
        <v>3261</v>
      </c>
      <c r="H20" s="2">
        <v>22080</v>
      </c>
      <c r="I20" s="2">
        <f t="shared" si="0"/>
        <v>44620</v>
      </c>
      <c r="J20" s="2">
        <v>99</v>
      </c>
      <c r="K20" s="2">
        <v>99</v>
      </c>
      <c r="L20" s="2">
        <v>22738</v>
      </c>
    </row>
    <row r="21" spans="1:12" ht="15.75" customHeight="1" x14ac:dyDescent="0.25">
      <c r="A21" s="2">
        <v>18</v>
      </c>
      <c r="B21" s="2" t="s">
        <v>19</v>
      </c>
      <c r="C21" s="2">
        <v>322</v>
      </c>
      <c r="D21" s="2">
        <v>7776</v>
      </c>
      <c r="E21" s="2">
        <v>7805</v>
      </c>
      <c r="F21" s="2">
        <v>3424</v>
      </c>
      <c r="G21" s="2">
        <v>3325</v>
      </c>
      <c r="H21" s="2">
        <v>22330</v>
      </c>
      <c r="I21" s="2">
        <f t="shared" si="0"/>
        <v>44982</v>
      </c>
      <c r="J21" s="2">
        <v>69</v>
      </c>
      <c r="K21" s="2">
        <v>68</v>
      </c>
      <c r="L21" s="2">
        <v>22789</v>
      </c>
    </row>
    <row r="22" spans="1:12" ht="15.75" customHeight="1" x14ac:dyDescent="0.25">
      <c r="A22" s="2">
        <v>19</v>
      </c>
      <c r="B22" s="2" t="s">
        <v>20</v>
      </c>
      <c r="C22" s="2">
        <v>388</v>
      </c>
      <c r="D22" s="2">
        <v>7753</v>
      </c>
      <c r="E22" s="2">
        <v>7713</v>
      </c>
      <c r="F22" s="2">
        <v>3220</v>
      </c>
      <c r="G22" s="2">
        <v>3373</v>
      </c>
      <c r="H22" s="2">
        <v>22059</v>
      </c>
      <c r="I22" s="2">
        <f t="shared" si="0"/>
        <v>44506</v>
      </c>
      <c r="J22" s="2">
        <v>83</v>
      </c>
      <c r="K22" s="2">
        <v>83</v>
      </c>
      <c r="L22" s="2">
        <v>22613</v>
      </c>
    </row>
    <row r="23" spans="1:12" ht="15.75" customHeight="1" x14ac:dyDescent="0.25">
      <c r="A23" s="2">
        <v>20</v>
      </c>
      <c r="B23" s="2" t="s">
        <v>21</v>
      </c>
      <c r="C23" s="2">
        <v>18974</v>
      </c>
      <c r="D23" s="2">
        <v>2627</v>
      </c>
      <c r="E23" s="2">
        <v>0</v>
      </c>
      <c r="F23" s="2">
        <v>603</v>
      </c>
      <c r="G23" s="2">
        <v>559</v>
      </c>
      <c r="H23" s="2">
        <v>3789</v>
      </c>
      <c r="I23" s="2">
        <f t="shared" si="0"/>
        <v>26552</v>
      </c>
      <c r="J23" s="2">
        <v>4065</v>
      </c>
      <c r="K23" s="2">
        <v>4064</v>
      </c>
      <c r="L23" s="2">
        <v>30892</v>
      </c>
    </row>
    <row r="24" spans="1:12" ht="15.75" customHeight="1" x14ac:dyDescent="0.25">
      <c r="A24" s="2">
        <v>21</v>
      </c>
      <c r="B24" s="2" t="s">
        <v>22</v>
      </c>
      <c r="C24" s="2">
        <v>10381</v>
      </c>
      <c r="D24" s="2">
        <v>7216</v>
      </c>
      <c r="E24" s="2">
        <v>0</v>
      </c>
      <c r="F24" s="2">
        <v>1591</v>
      </c>
      <c r="G24" s="2">
        <v>1572</v>
      </c>
      <c r="H24" s="2">
        <v>10379</v>
      </c>
      <c r="I24" s="2">
        <f t="shared" si="0"/>
        <v>31139</v>
      </c>
      <c r="J24" s="2">
        <v>2225</v>
      </c>
      <c r="K24" s="2">
        <v>2222</v>
      </c>
      <c r="L24" s="2">
        <v>25207</v>
      </c>
    </row>
    <row r="25" spans="1:12" ht="15.75" customHeight="1" x14ac:dyDescent="0.25">
      <c r="A25" s="2">
        <v>22</v>
      </c>
      <c r="B25" s="2" t="s">
        <v>23</v>
      </c>
      <c r="C25" s="2">
        <v>6311</v>
      </c>
      <c r="D25" s="2">
        <v>8824</v>
      </c>
      <c r="E25" s="2">
        <v>0</v>
      </c>
      <c r="F25" s="2">
        <v>1933</v>
      </c>
      <c r="G25" s="2">
        <v>1864</v>
      </c>
      <c r="H25" s="2">
        <v>12621</v>
      </c>
      <c r="I25" s="2">
        <f t="shared" si="0"/>
        <v>31553</v>
      </c>
      <c r="J25" s="2">
        <v>1351</v>
      </c>
      <c r="K25" s="2">
        <v>1351</v>
      </c>
      <c r="L25" s="2">
        <v>21634</v>
      </c>
    </row>
    <row r="26" spans="1:12" ht="15.75" customHeight="1" x14ac:dyDescent="0.25">
      <c r="A26" s="2">
        <v>23</v>
      </c>
      <c r="B26" s="2" t="s">
        <v>36</v>
      </c>
      <c r="C26" s="2">
        <v>1549</v>
      </c>
      <c r="D26" s="2">
        <v>6965</v>
      </c>
      <c r="E26" s="2">
        <v>7078</v>
      </c>
      <c r="F26" s="2">
        <v>2997</v>
      </c>
      <c r="G26" s="2">
        <v>3110</v>
      </c>
      <c r="H26" s="2">
        <v>20150</v>
      </c>
      <c r="I26" s="2">
        <f t="shared" si="0"/>
        <v>41849</v>
      </c>
      <c r="J26" s="2">
        <v>332</v>
      </c>
      <c r="K26" s="2">
        <v>331</v>
      </c>
      <c r="L26" s="2">
        <v>22362</v>
      </c>
    </row>
    <row r="27" spans="1:12" ht="15.75" customHeight="1" x14ac:dyDescent="0.25">
      <c r="A27" s="2">
        <v>24</v>
      </c>
      <c r="B27" s="2" t="s">
        <v>24</v>
      </c>
      <c r="C27" s="2">
        <v>1786</v>
      </c>
      <c r="D27" s="2">
        <v>6894</v>
      </c>
      <c r="E27" s="2">
        <v>6881</v>
      </c>
      <c r="F27" s="2">
        <v>2921</v>
      </c>
      <c r="G27" s="2">
        <v>2947</v>
      </c>
      <c r="H27" s="2">
        <v>19643</v>
      </c>
      <c r="I27" s="2">
        <f t="shared" si="0"/>
        <v>41072</v>
      </c>
      <c r="J27" s="2">
        <v>383</v>
      </c>
      <c r="K27" s="2">
        <v>382</v>
      </c>
      <c r="L27" s="2">
        <v>22194</v>
      </c>
    </row>
    <row r="28" spans="1:12" ht="15.75" customHeight="1" x14ac:dyDescent="0.25"/>
    <row r="29" spans="1:12" ht="15.75" customHeight="1" x14ac:dyDescent="0.25">
      <c r="A29" s="3" t="s">
        <v>25</v>
      </c>
      <c r="B29" s="4"/>
      <c r="C29" s="3">
        <f t="shared" ref="C29:E29" si="1">SUM(C3:C27)</f>
        <v>124961</v>
      </c>
      <c r="D29" s="3">
        <f t="shared" si="1"/>
        <v>186383</v>
      </c>
      <c r="E29" s="3">
        <f t="shared" si="1"/>
        <v>94898</v>
      </c>
      <c r="F29" s="3">
        <f>SUM(F3:F27)</f>
        <v>60203</v>
      </c>
      <c r="G29" s="3">
        <f t="shared" ref="G29:L29" si="2">SUM(G3:G27)</f>
        <v>60687</v>
      </c>
      <c r="H29" s="3">
        <f t="shared" si="2"/>
        <v>402171</v>
      </c>
      <c r="I29" s="3">
        <f t="shared" si="2"/>
        <v>929303</v>
      </c>
      <c r="J29" s="3">
        <f t="shared" si="2"/>
        <v>26769</v>
      </c>
      <c r="K29" s="3">
        <f t="shared" si="2"/>
        <v>26758</v>
      </c>
      <c r="L29" s="3">
        <f t="shared" si="2"/>
        <v>580659</v>
      </c>
    </row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1:L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9"/>
  <sheetViews>
    <sheetView workbookViewId="0">
      <selection activeCell="A29" sqref="A29"/>
    </sheetView>
  </sheetViews>
  <sheetFormatPr defaultColWidth="14.42578125" defaultRowHeight="15" customHeight="1" x14ac:dyDescent="0.25"/>
  <cols>
    <col min="1" max="1" width="21.42578125" customWidth="1"/>
    <col min="2" max="2" width="9.42578125" customWidth="1"/>
    <col min="3" max="3" width="11.42578125" customWidth="1"/>
    <col min="4" max="4" width="8.85546875" customWidth="1"/>
    <col min="5" max="5" width="12.7109375" customWidth="1"/>
    <col min="6" max="6" width="16.140625" customWidth="1"/>
    <col min="7" max="7" width="16.42578125" customWidth="1"/>
    <col min="8" max="8" width="13.85546875" customWidth="1"/>
    <col min="9" max="9" width="16.140625" customWidth="1"/>
    <col min="10" max="10" width="16.42578125" customWidth="1"/>
    <col min="11" max="25" width="8.7109375" customWidth="1"/>
  </cols>
  <sheetData>
    <row r="1" spans="1:10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34</v>
      </c>
      <c r="I2" s="1" t="s">
        <v>33</v>
      </c>
      <c r="J2" s="1" t="s">
        <v>32</v>
      </c>
    </row>
    <row r="3" spans="1:10" x14ac:dyDescent="0.25">
      <c r="A3" s="2" t="str">
        <f>'Version 1 (Number of Files)'!B3</f>
        <v>Container Ships</v>
      </c>
      <c r="B3" s="5">
        <v>11.120383064516099</v>
      </c>
      <c r="C3" s="5">
        <v>25.4996312275767</v>
      </c>
      <c r="D3" s="5">
        <v>2.8356566725455101</v>
      </c>
      <c r="E3" s="2">
        <v>2480</v>
      </c>
      <c r="F3" s="5">
        <v>0.22</v>
      </c>
      <c r="G3" s="5">
        <v>0.25</v>
      </c>
      <c r="H3" s="9">
        <f>((B3/F3)-B3)</f>
        <v>39.426812683284354</v>
      </c>
      <c r="I3" s="9">
        <f>((B3/G3)-B3)</f>
        <v>33.3611491935483</v>
      </c>
      <c r="J3" s="8">
        <f>(H3+I3)/2</f>
        <v>36.393980938416327</v>
      </c>
    </row>
    <row r="4" spans="1:10" x14ac:dyDescent="0.25">
      <c r="A4" s="2" t="str">
        <f>'Version 1 (Number of Files)'!B4</f>
        <v>Bulk Carriers</v>
      </c>
      <c r="B4" s="5">
        <v>9.7630817217716803</v>
      </c>
      <c r="C4" s="5">
        <v>32.231913599996297</v>
      </c>
      <c r="D4" s="5">
        <v>3.1468280652584801</v>
      </c>
      <c r="E4" s="2">
        <v>1603</v>
      </c>
      <c r="F4" s="5">
        <v>0.3</v>
      </c>
      <c r="G4" s="5">
        <v>0.4</v>
      </c>
      <c r="H4" s="9">
        <f t="shared" ref="H4:H27" si="0">((B4/F4)-B4)</f>
        <v>22.780524017467254</v>
      </c>
      <c r="I4" s="9">
        <f t="shared" ref="I4:I27" si="1">((B4/G4)-B4)</f>
        <v>14.644622582657519</v>
      </c>
      <c r="J4" s="5">
        <f t="shared" ref="J4:J27" si="2">(H4+I4)/2</f>
        <v>18.712573300062388</v>
      </c>
    </row>
    <row r="5" spans="1:10" x14ac:dyDescent="0.25">
      <c r="A5" s="2" t="str">
        <f>'Version 1 (Number of Files)'!B5</f>
        <v>Passenger Ships</v>
      </c>
      <c r="B5" s="5">
        <v>5.3292882562277502</v>
      </c>
      <c r="C5" s="5">
        <v>53.258009449554301</v>
      </c>
      <c r="D5" s="5">
        <v>2.83827284309577</v>
      </c>
      <c r="E5" s="2">
        <v>562</v>
      </c>
      <c r="F5" s="5">
        <v>0.22</v>
      </c>
      <c r="G5" s="5">
        <v>0.3</v>
      </c>
      <c r="H5" s="9">
        <f t="shared" si="0"/>
        <v>18.894749272080205</v>
      </c>
      <c r="I5" s="9">
        <f t="shared" si="1"/>
        <v>12.435005931198086</v>
      </c>
      <c r="J5" s="5">
        <f t="shared" si="2"/>
        <v>15.664877601639144</v>
      </c>
    </row>
    <row r="6" spans="1:10" x14ac:dyDescent="0.25">
      <c r="A6" s="2" t="str">
        <f>'Version 1 (Number of Files)'!B6</f>
        <v>Ro-ro Passenger Ships</v>
      </c>
      <c r="B6" s="5">
        <v>4.5329171396140699</v>
      </c>
      <c r="C6" s="5">
        <v>36.168054747216502</v>
      </c>
      <c r="D6" s="5">
        <v>1.6394679527015801</v>
      </c>
      <c r="E6" s="2">
        <v>881</v>
      </c>
      <c r="F6" s="5">
        <v>0.15</v>
      </c>
      <c r="G6" s="5">
        <v>0.3</v>
      </c>
      <c r="H6" s="9">
        <f t="shared" si="0"/>
        <v>25.686530457813063</v>
      </c>
      <c r="I6" s="9">
        <f t="shared" si="1"/>
        <v>10.576806659099496</v>
      </c>
      <c r="J6" s="5">
        <f t="shared" si="2"/>
        <v>18.13166855845628</v>
      </c>
    </row>
    <row r="7" spans="1:10" x14ac:dyDescent="0.25">
      <c r="A7" s="2" t="str">
        <f>'Version 1 (Number of Files)'!B7</f>
        <v>Ro-ro Cargo Ships</v>
      </c>
      <c r="B7" s="5">
        <v>6.6038031319910502</v>
      </c>
      <c r="C7" s="5">
        <v>23.877399756691599</v>
      </c>
      <c r="D7" s="5">
        <v>1.5768164729704299</v>
      </c>
      <c r="E7" s="2">
        <v>447</v>
      </c>
      <c r="F7" s="5">
        <v>0.25</v>
      </c>
      <c r="G7" s="5">
        <v>0.35</v>
      </c>
      <c r="H7" s="9">
        <f t="shared" si="0"/>
        <v>19.811409395973151</v>
      </c>
      <c r="I7" s="9">
        <f t="shared" si="1"/>
        <v>12.26420581655481</v>
      </c>
      <c r="J7" s="5">
        <f t="shared" si="2"/>
        <v>16.037807606263982</v>
      </c>
    </row>
    <row r="8" spans="1:10" x14ac:dyDescent="0.25">
      <c r="A8" s="2" t="str">
        <f>'Version 1 (Number of Files)'!B8</f>
        <v>Tugs</v>
      </c>
      <c r="B8" s="5">
        <v>4.8979704797048003</v>
      </c>
      <c r="C8" s="5">
        <v>29.0503843873398</v>
      </c>
      <c r="D8" s="5">
        <v>1.42287925153268</v>
      </c>
      <c r="E8" s="2">
        <v>1084</v>
      </c>
      <c r="F8" s="5">
        <v>0.28000000000000003</v>
      </c>
      <c r="G8" s="5">
        <v>0.5</v>
      </c>
      <c r="H8" s="9">
        <f t="shared" si="0"/>
        <v>12.594781233526628</v>
      </c>
      <c r="I8" s="9">
        <f t="shared" si="1"/>
        <v>4.8979704797048003</v>
      </c>
      <c r="J8" s="5">
        <f t="shared" si="2"/>
        <v>8.7463758566157139</v>
      </c>
    </row>
    <row r="9" spans="1:10" x14ac:dyDescent="0.25">
      <c r="A9" s="2" t="str">
        <f>'Version 1 (Number of Files)'!B9</f>
        <v>Vehicles Carriers</v>
      </c>
      <c r="B9" s="5">
        <v>8.58121345029239</v>
      </c>
      <c r="C9" s="5">
        <v>16.3048859113369</v>
      </c>
      <c r="D9" s="5">
        <v>1.39915706287847</v>
      </c>
      <c r="E9" s="2">
        <v>684</v>
      </c>
      <c r="F9" s="5">
        <v>0.15</v>
      </c>
      <c r="G9" s="5">
        <v>0.25</v>
      </c>
      <c r="H9" s="9">
        <f t="shared" si="0"/>
        <v>48.626876218323545</v>
      </c>
      <c r="I9" s="9">
        <f t="shared" si="1"/>
        <v>25.743640350877172</v>
      </c>
      <c r="J9" s="5">
        <f t="shared" si="2"/>
        <v>37.185258284600359</v>
      </c>
    </row>
    <row r="10" spans="1:10" x14ac:dyDescent="0.25">
      <c r="A10" s="2" t="str">
        <f>'Version 1 (Number of Files)'!B10</f>
        <v>Reefers</v>
      </c>
      <c r="B10" s="5">
        <v>6.8040948275861997</v>
      </c>
      <c r="C10" s="5">
        <v>26.729914450112201</v>
      </c>
      <c r="D10" s="5">
        <v>1.8187287265183001</v>
      </c>
      <c r="E10" s="2">
        <v>464</v>
      </c>
      <c r="F10" s="5">
        <v>0.25</v>
      </c>
      <c r="G10" s="5">
        <v>0.35</v>
      </c>
      <c r="H10" s="9">
        <f t="shared" si="0"/>
        <v>20.412284482758601</v>
      </c>
      <c r="I10" s="9">
        <f t="shared" si="1"/>
        <v>12.636176108374373</v>
      </c>
      <c r="J10" s="5">
        <f t="shared" si="2"/>
        <v>16.524230295566486</v>
      </c>
    </row>
    <row r="11" spans="1:10" x14ac:dyDescent="0.25">
      <c r="A11" s="2" t="str">
        <f>'Version 1 (Number of Files)'!B11</f>
        <v>Yachts</v>
      </c>
      <c r="B11" s="5">
        <v>3.41139442231075</v>
      </c>
      <c r="C11" s="5">
        <v>40.754413088824897</v>
      </c>
      <c r="D11" s="5">
        <v>1.3902937749576501</v>
      </c>
      <c r="E11" s="2">
        <v>502</v>
      </c>
      <c r="F11" s="5">
        <v>0.1</v>
      </c>
      <c r="G11" s="5">
        <v>0.3</v>
      </c>
      <c r="H11" s="9">
        <f t="shared" si="0"/>
        <v>30.702549800796746</v>
      </c>
      <c r="I11" s="9">
        <f t="shared" si="1"/>
        <v>7.959920318725084</v>
      </c>
      <c r="J11" s="5">
        <f t="shared" si="2"/>
        <v>19.331235059760914</v>
      </c>
    </row>
    <row r="12" spans="1:10" x14ac:dyDescent="0.25">
      <c r="A12" s="2" t="str">
        <f>'Version 1 (Number of Files)'!B12</f>
        <v>Sailing Vessels</v>
      </c>
      <c r="B12" s="5">
        <v>4.4891304347826004</v>
      </c>
      <c r="C12" s="5">
        <v>33.087926765552901</v>
      </c>
      <c r="D12" s="5">
        <v>1.4853601906710101</v>
      </c>
      <c r="E12" s="2">
        <v>46</v>
      </c>
      <c r="F12" s="5">
        <v>0.1</v>
      </c>
      <c r="G12" s="5">
        <v>0.3</v>
      </c>
      <c r="H12" s="9">
        <f t="shared" si="0"/>
        <v>40.402173913043399</v>
      </c>
      <c r="I12" s="9">
        <f t="shared" si="1"/>
        <v>10.474637681159402</v>
      </c>
      <c r="J12" s="5">
        <f t="shared" si="2"/>
        <v>25.438405797101399</v>
      </c>
    </row>
    <row r="13" spans="1:10" x14ac:dyDescent="0.25">
      <c r="A13" s="2" t="str">
        <f>'Version 1 (Number of Files)'!B13</f>
        <v>Heavy Load Carriers</v>
      </c>
      <c r="B13" s="5">
        <v>6.2506493506493497</v>
      </c>
      <c r="C13" s="5">
        <v>38.404340962690199</v>
      </c>
      <c r="D13" s="5">
        <v>2.4005206890055599</v>
      </c>
      <c r="E13" s="2">
        <v>77</v>
      </c>
      <c r="F13" s="5">
        <v>0.35</v>
      </c>
      <c r="G13" s="5">
        <v>0.45</v>
      </c>
      <c r="H13" s="9">
        <f t="shared" si="0"/>
        <v>11.60834879406308</v>
      </c>
      <c r="I13" s="9">
        <f t="shared" si="1"/>
        <v>7.6396825396825383</v>
      </c>
      <c r="J13" s="5">
        <f t="shared" si="2"/>
        <v>9.6240156668728094</v>
      </c>
    </row>
    <row r="14" spans="1:10" x14ac:dyDescent="0.25">
      <c r="A14" s="2" t="str">
        <f>'Version 1 (Number of Files)'!B14</f>
        <v>Wood Chips Carriers</v>
      </c>
      <c r="B14" s="5">
        <v>9.1896226415094304</v>
      </c>
      <c r="C14" s="5">
        <v>19.258860455872799</v>
      </c>
      <c r="D14" s="5">
        <v>1.7698166009495999</v>
      </c>
      <c r="E14" s="2">
        <v>106</v>
      </c>
      <c r="F14" s="5">
        <v>0.3</v>
      </c>
      <c r="G14" s="5">
        <v>0.4</v>
      </c>
      <c r="H14" s="9">
        <f t="shared" si="0"/>
        <v>21.442452830188671</v>
      </c>
      <c r="I14" s="9">
        <f t="shared" si="1"/>
        <v>13.784433962264146</v>
      </c>
      <c r="J14" s="5">
        <f t="shared" si="2"/>
        <v>17.613443396226408</v>
      </c>
    </row>
    <row r="15" spans="1:10" ht="14.25" customHeight="1" x14ac:dyDescent="0.25">
      <c r="A15" s="2" t="str">
        <f>'Version 1 (Number of Files)'!B15</f>
        <v>Livestock Carriers</v>
      </c>
      <c r="B15" s="5">
        <v>5.9161111111111104</v>
      </c>
      <c r="C15" s="5">
        <v>33.1123858798301</v>
      </c>
      <c r="D15" s="5">
        <v>1.9589655401906101</v>
      </c>
      <c r="E15" s="2">
        <v>90</v>
      </c>
      <c r="F15" s="5">
        <v>0.25</v>
      </c>
      <c r="G15" s="5">
        <v>0.35</v>
      </c>
      <c r="H15" s="9">
        <f t="shared" si="0"/>
        <v>17.748333333333331</v>
      </c>
      <c r="I15" s="9">
        <f t="shared" si="1"/>
        <v>10.987063492063491</v>
      </c>
      <c r="J15" s="5">
        <f t="shared" si="2"/>
        <v>14.367698412698411</v>
      </c>
    </row>
    <row r="16" spans="1:10" x14ac:dyDescent="0.25">
      <c r="A16" s="2" t="str">
        <f>'Version 1 (Number of Files)'!B16</f>
        <v>Patrol Vessels</v>
      </c>
      <c r="B16" s="5">
        <v>3.72698412698412</v>
      </c>
      <c r="C16" s="5">
        <v>42.011182997848401</v>
      </c>
      <c r="D16" s="5">
        <v>1.5657501218880601</v>
      </c>
      <c r="E16" s="2">
        <v>63</v>
      </c>
      <c r="F16" s="5">
        <v>0.3</v>
      </c>
      <c r="G16" s="5">
        <v>0.4</v>
      </c>
      <c r="H16" s="9">
        <f t="shared" si="0"/>
        <v>8.696296296296282</v>
      </c>
      <c r="I16" s="9">
        <f t="shared" si="1"/>
        <v>5.5904761904761786</v>
      </c>
      <c r="J16" s="5">
        <f t="shared" si="2"/>
        <v>7.1433862433862299</v>
      </c>
    </row>
    <row r="17" spans="1:10" x14ac:dyDescent="0.25">
      <c r="A17" s="2" t="str">
        <f>'Version 1 (Number of Files)'!B17</f>
        <v>Platforms</v>
      </c>
      <c r="B17" s="5">
        <v>10.8835365853658</v>
      </c>
      <c r="C17" s="5">
        <v>62.093571438527398</v>
      </c>
      <c r="D17" s="5">
        <v>6.7579765646724104</v>
      </c>
      <c r="E17" s="2">
        <v>82</v>
      </c>
      <c r="F17" s="5">
        <v>0.3</v>
      </c>
      <c r="G17" s="5">
        <v>0.4</v>
      </c>
      <c r="H17" s="9">
        <f t="shared" si="0"/>
        <v>25.394918699186871</v>
      </c>
      <c r="I17" s="9">
        <f t="shared" si="1"/>
        <v>16.325304878048698</v>
      </c>
      <c r="J17" s="5">
        <f t="shared" si="2"/>
        <v>20.860111788617786</v>
      </c>
    </row>
    <row r="18" spans="1:10" x14ac:dyDescent="0.25">
      <c r="A18" s="2" t="str">
        <f>'Version 1 (Number of Files)'!B18</f>
        <v>Standby Safety Vessels</v>
      </c>
      <c r="B18" s="5">
        <v>4.9335164835164802</v>
      </c>
      <c r="C18" s="5">
        <v>16.075836295672701</v>
      </c>
      <c r="D18" s="5">
        <v>0.79310403351013903</v>
      </c>
      <c r="E18" s="2">
        <v>91</v>
      </c>
      <c r="F18" s="5">
        <v>0.3</v>
      </c>
      <c r="G18" s="5">
        <v>0.4</v>
      </c>
      <c r="H18" s="9">
        <f t="shared" si="0"/>
        <v>11.511538461538454</v>
      </c>
      <c r="I18" s="9">
        <f t="shared" si="1"/>
        <v>7.400274725274719</v>
      </c>
      <c r="J18" s="5">
        <f t="shared" si="2"/>
        <v>9.4559065934065867</v>
      </c>
    </row>
    <row r="19" spans="1:10" x14ac:dyDescent="0.25">
      <c r="A19" s="2" t="str">
        <f>'Version 1 (Number of Files)'!B19</f>
        <v>Combat Vessels</v>
      </c>
      <c r="B19" s="5">
        <v>8</v>
      </c>
      <c r="C19" s="5">
        <v>62.642694249666</v>
      </c>
      <c r="D19" s="5">
        <v>5.0114155399732798</v>
      </c>
      <c r="E19" s="2">
        <v>7</v>
      </c>
      <c r="F19" s="5">
        <v>0.25</v>
      </c>
      <c r="G19" s="5">
        <v>0.35</v>
      </c>
      <c r="H19" s="9">
        <f t="shared" si="0"/>
        <v>24</v>
      </c>
      <c r="I19" s="9">
        <f t="shared" si="1"/>
        <v>14.857142857142858</v>
      </c>
      <c r="J19" s="5">
        <f t="shared" si="2"/>
        <v>19.428571428571431</v>
      </c>
    </row>
    <row r="20" spans="1:10" ht="15.75" customHeight="1" x14ac:dyDescent="0.25">
      <c r="A20" s="2" t="str">
        <f>'Version 1 (Number of Files)'!B20</f>
        <v>Training Ships</v>
      </c>
      <c r="B20" s="5">
        <v>5.2837837837837798</v>
      </c>
      <c r="C20" s="5">
        <v>30.197337200456499</v>
      </c>
      <c r="D20" s="5">
        <v>1.59556200613223</v>
      </c>
      <c r="E20" s="2">
        <v>37</v>
      </c>
      <c r="F20" s="5">
        <v>0.2</v>
      </c>
      <c r="G20" s="5">
        <v>0.35</v>
      </c>
      <c r="H20" s="9">
        <f t="shared" si="0"/>
        <v>21.135135135135119</v>
      </c>
      <c r="I20" s="9">
        <f t="shared" si="1"/>
        <v>9.8127413127413057</v>
      </c>
      <c r="J20" s="5">
        <f t="shared" si="2"/>
        <v>15.473938223938212</v>
      </c>
    </row>
    <row r="21" spans="1:10" ht="15.75" customHeight="1" x14ac:dyDescent="0.25">
      <c r="A21" s="2" t="str">
        <f>'Version 1 (Number of Files)'!B21</f>
        <v>Icebreakers</v>
      </c>
      <c r="B21" s="5">
        <v>7.4591836734693802</v>
      </c>
      <c r="C21" s="5">
        <v>23.623503529848801</v>
      </c>
      <c r="D21" s="5">
        <v>1.76212051839994</v>
      </c>
      <c r="E21" s="2">
        <v>49</v>
      </c>
      <c r="F21" s="5">
        <v>0.35</v>
      </c>
      <c r="G21" s="5">
        <v>0.5</v>
      </c>
      <c r="H21" s="9">
        <f t="shared" si="0"/>
        <v>13.85276967930028</v>
      </c>
      <c r="I21" s="9">
        <f t="shared" si="1"/>
        <v>7.4591836734693802</v>
      </c>
      <c r="J21" s="5">
        <f t="shared" si="2"/>
        <v>10.65597667638483</v>
      </c>
    </row>
    <row r="22" spans="1:10" ht="15.75" customHeight="1" x14ac:dyDescent="0.25">
      <c r="A22" s="2" t="str">
        <f>'Version 1 (Number of Files)'!B22</f>
        <v>Replenishment Vessels</v>
      </c>
      <c r="B22" s="5">
        <v>8.7328947368421002</v>
      </c>
      <c r="C22" s="5">
        <v>24.011926278268302</v>
      </c>
      <c r="D22" s="5">
        <v>2.0969362461693</v>
      </c>
      <c r="E22" s="2">
        <v>38</v>
      </c>
      <c r="F22" s="5">
        <v>0.3</v>
      </c>
      <c r="G22" s="5">
        <v>0.4</v>
      </c>
      <c r="H22" s="9">
        <f t="shared" si="0"/>
        <v>20.376754385964901</v>
      </c>
      <c r="I22" s="9">
        <f t="shared" si="1"/>
        <v>13.099342105263149</v>
      </c>
      <c r="J22" s="5">
        <f t="shared" si="2"/>
        <v>16.738048245614024</v>
      </c>
    </row>
    <row r="23" spans="1:10" ht="15.75" customHeight="1" x14ac:dyDescent="0.25">
      <c r="A23" s="2" t="str">
        <f>'Version 1 (Number of Files)'!B23</f>
        <v>Tankers</v>
      </c>
      <c r="B23" s="5">
        <v>10.8501712980586</v>
      </c>
      <c r="C23" s="5">
        <v>38.3986104797604</v>
      </c>
      <c r="D23" s="5">
        <v>4.16631501312831</v>
      </c>
      <c r="E23" s="2">
        <v>2627</v>
      </c>
      <c r="F23" s="5">
        <v>0.16</v>
      </c>
      <c r="G23" s="5">
        <v>0.3</v>
      </c>
      <c r="H23" s="9">
        <f t="shared" si="0"/>
        <v>56.963399314807646</v>
      </c>
      <c r="I23" s="9">
        <f t="shared" si="1"/>
        <v>25.317066362136735</v>
      </c>
      <c r="J23" s="5">
        <f t="shared" si="2"/>
        <v>41.140232838472187</v>
      </c>
    </row>
    <row r="24" spans="1:10" ht="15.75" customHeight="1" x14ac:dyDescent="0.25">
      <c r="A24" s="2" t="str">
        <f>'Version 1 (Number of Files)'!B24</f>
        <v>Fishing Vessels</v>
      </c>
      <c r="B24" s="5">
        <v>5.7662023460410499</v>
      </c>
      <c r="C24" s="5">
        <v>32.491679290675698</v>
      </c>
      <c r="D24" s="5">
        <v>1.87353597352707</v>
      </c>
      <c r="E24" s="2">
        <v>682</v>
      </c>
      <c r="F24" s="5">
        <v>0.25</v>
      </c>
      <c r="G24" s="5">
        <v>0.4</v>
      </c>
      <c r="H24" s="9">
        <f t="shared" si="0"/>
        <v>17.298607038123151</v>
      </c>
      <c r="I24" s="9">
        <f t="shared" si="1"/>
        <v>8.6493035190615739</v>
      </c>
      <c r="J24" s="5">
        <f t="shared" si="2"/>
        <v>12.973955278592364</v>
      </c>
    </row>
    <row r="25" spans="1:10" ht="15.75" customHeight="1" x14ac:dyDescent="0.25">
      <c r="A25" s="2" t="str">
        <f>'Version 1 (Number of Files)'!B25</f>
        <v>Supply Vessels</v>
      </c>
      <c r="B25" s="5">
        <v>5.2576675849403003</v>
      </c>
      <c r="C25" s="5">
        <v>25.5301156715201</v>
      </c>
      <c r="D25" s="5">
        <v>1.34228861605928</v>
      </c>
      <c r="E25" s="2">
        <v>1089</v>
      </c>
      <c r="F25" s="5">
        <v>0.3</v>
      </c>
      <c r="G25" s="5">
        <v>0.4</v>
      </c>
      <c r="H25" s="9">
        <f t="shared" si="0"/>
        <v>12.26789103152737</v>
      </c>
      <c r="I25" s="9">
        <f t="shared" si="1"/>
        <v>7.8865013774104504</v>
      </c>
      <c r="J25" s="5">
        <f t="shared" si="2"/>
        <v>10.07719620446891</v>
      </c>
    </row>
    <row r="26" spans="1:10" ht="15.75" customHeight="1" x14ac:dyDescent="0.25">
      <c r="A26" s="2" t="str">
        <f>'Version 1 (Number of Files)'!B26</f>
        <v>Carrier Floating</v>
      </c>
      <c r="B26" s="5">
        <v>13.714644351464401</v>
      </c>
      <c r="C26" s="5">
        <v>38.629475608785697</v>
      </c>
      <c r="D26" s="5">
        <v>5.2978951945806703</v>
      </c>
      <c r="E26" s="2">
        <v>239</v>
      </c>
      <c r="F26" s="5">
        <v>0.25</v>
      </c>
      <c r="G26" s="5">
        <v>0.35</v>
      </c>
      <c r="H26" s="9">
        <f t="shared" si="0"/>
        <v>41.143933054393202</v>
      </c>
      <c r="I26" s="9">
        <f t="shared" si="1"/>
        <v>25.470053795576746</v>
      </c>
      <c r="J26" s="5">
        <f t="shared" si="2"/>
        <v>33.306993424984974</v>
      </c>
    </row>
    <row r="27" spans="1:10" ht="15.75" customHeight="1" x14ac:dyDescent="0.25">
      <c r="A27" s="2" t="str">
        <f>'Version 1 (Number of Files)'!B27</f>
        <v>Dredgers</v>
      </c>
      <c r="B27" s="5">
        <v>5.4605769230769203</v>
      </c>
      <c r="C27" s="5">
        <v>47.0293853560214</v>
      </c>
      <c r="D27" s="5">
        <v>2.5680757638158198</v>
      </c>
      <c r="E27" s="2">
        <v>260</v>
      </c>
      <c r="F27" s="5">
        <v>0.4</v>
      </c>
      <c r="G27" s="5">
        <v>0.5</v>
      </c>
      <c r="H27" s="9">
        <f t="shared" si="0"/>
        <v>8.1908653846153783</v>
      </c>
      <c r="I27" s="9">
        <f t="shared" si="1"/>
        <v>5.4605769230769203</v>
      </c>
      <c r="J27" s="5">
        <f t="shared" si="2"/>
        <v>6.8257211538461497</v>
      </c>
    </row>
    <row r="28" spans="1:10" ht="15.75" customHeight="1" x14ac:dyDescent="0.25">
      <c r="B28" s="6"/>
      <c r="J28" s="10"/>
    </row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>
      <c r="C32" s="7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1:J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Version 1 (Number of Files)</vt:lpstr>
      <vt:lpstr>Version 1 (AD)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Rangel</dc:creator>
  <cp:lastModifiedBy>PABLO RANGEL</cp:lastModifiedBy>
  <dcterms:created xsi:type="dcterms:W3CDTF">2015-06-05T18:19:34Z</dcterms:created>
  <dcterms:modified xsi:type="dcterms:W3CDTF">2025-09-28T21:38:44Z</dcterms:modified>
</cp:coreProperties>
</file>