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9564E0DD-82F3-41D9-BFC9-9F18783323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men" sheetId="6" r:id="rId1"/>
    <sheet name="Q = Infinito" sheetId="1" r:id="rId2"/>
    <sheet name="Q = 20" sheetId="2" r:id="rId3"/>
    <sheet name="Q = 15" sheetId="3" r:id="rId4"/>
    <sheet name="Q = 10" sheetId="4" r:id="rId5"/>
    <sheet name="Q =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6" l="1"/>
  <c r="W21" i="6"/>
  <c r="V21" i="6"/>
  <c r="U21" i="6"/>
  <c r="T21" i="6"/>
  <c r="X20" i="6"/>
  <c r="W20" i="6"/>
  <c r="V20" i="6"/>
  <c r="U20" i="6"/>
  <c r="T20" i="6"/>
  <c r="V19" i="6"/>
  <c r="X18" i="6"/>
  <c r="W18" i="6"/>
  <c r="V18" i="6"/>
  <c r="V17" i="6"/>
  <c r="U17" i="6"/>
  <c r="Y21" i="6"/>
  <c r="Y20" i="6"/>
  <c r="F21" i="6"/>
  <c r="E21" i="6"/>
  <c r="D21" i="6"/>
  <c r="C21" i="6"/>
  <c r="F20" i="6"/>
  <c r="E20" i="6"/>
  <c r="D20" i="6"/>
  <c r="C20" i="6"/>
  <c r="D19" i="6"/>
  <c r="C18" i="6"/>
  <c r="B21" i="6"/>
  <c r="B20" i="6"/>
  <c r="G20" i="6" s="1"/>
  <c r="G21" i="6"/>
  <c r="DA59" i="5"/>
  <c r="CW59" i="5"/>
  <c r="CV59" i="5"/>
  <c r="CR59" i="5"/>
  <c r="CQ59" i="5"/>
  <c r="X19" i="6" s="1"/>
  <c r="CM59" i="5"/>
  <c r="F19" i="6" s="1"/>
  <c r="CL59" i="5"/>
  <c r="CH59" i="5"/>
  <c r="F18" i="6" s="1"/>
  <c r="CG59" i="5"/>
  <c r="X17" i="6" s="1"/>
  <c r="CC59" i="5"/>
  <c r="F17" i="6" s="1"/>
  <c r="DA59" i="4"/>
  <c r="CW59" i="4"/>
  <c r="CV59" i="4"/>
  <c r="CR59" i="4"/>
  <c r="CQ59" i="4"/>
  <c r="W19" i="6" s="1"/>
  <c r="CM59" i="4"/>
  <c r="E19" i="6" s="1"/>
  <c r="CL59" i="4"/>
  <c r="CH59" i="4"/>
  <c r="E18" i="6" s="1"/>
  <c r="CG59" i="4"/>
  <c r="W17" i="6" s="1"/>
  <c r="CC59" i="4"/>
  <c r="E17" i="6" s="1"/>
  <c r="CT30" i="4"/>
  <c r="DA59" i="3"/>
  <c r="CW59" i="3"/>
  <c r="CV59" i="3"/>
  <c r="CR59" i="3"/>
  <c r="CQ59" i="3"/>
  <c r="CM59" i="3"/>
  <c r="CL59" i="3"/>
  <c r="CH59" i="3"/>
  <c r="D18" i="6" s="1"/>
  <c r="CG59" i="3"/>
  <c r="CC59" i="3"/>
  <c r="D17" i="6" s="1"/>
  <c r="CJ38" i="3"/>
  <c r="DA59" i="2"/>
  <c r="CW59" i="2"/>
  <c r="CV59" i="2"/>
  <c r="CR59" i="2"/>
  <c r="CQ59" i="2"/>
  <c r="U19" i="6" s="1"/>
  <c r="CM59" i="2"/>
  <c r="C19" i="6" s="1"/>
  <c r="CL59" i="2"/>
  <c r="U18" i="6" s="1"/>
  <c r="CH59" i="2"/>
  <c r="CG59" i="2"/>
  <c r="CC59" i="2"/>
  <c r="C17" i="6" s="1"/>
  <c r="B58" i="5"/>
  <c r="B57" i="5"/>
  <c r="CE57" i="5" s="1"/>
  <c r="B56" i="5"/>
  <c r="CJ56" i="5" s="1"/>
  <c r="B55" i="5"/>
  <c r="CO55" i="5" s="1"/>
  <c r="B54" i="5"/>
  <c r="B53" i="5"/>
  <c r="CY53" i="5" s="1"/>
  <c r="B52" i="5"/>
  <c r="CJ52" i="5" s="1"/>
  <c r="B51" i="5"/>
  <c r="B50" i="5"/>
  <c r="B49" i="5"/>
  <c r="CY49" i="5" s="1"/>
  <c r="B48" i="5"/>
  <c r="B47" i="5"/>
  <c r="B46" i="5"/>
  <c r="B45" i="5"/>
  <c r="CY45" i="5" s="1"/>
  <c r="B44" i="5"/>
  <c r="B43" i="5"/>
  <c r="B42" i="5"/>
  <c r="CT42" i="5" s="1"/>
  <c r="B41" i="5"/>
  <c r="CE41" i="5" s="1"/>
  <c r="B40" i="5"/>
  <c r="CJ40" i="5" s="1"/>
  <c r="B39" i="5"/>
  <c r="CO39" i="5" s="1"/>
  <c r="B38" i="5"/>
  <c r="B37" i="5"/>
  <c r="CY37" i="5" s="1"/>
  <c r="B36" i="5"/>
  <c r="CJ36" i="5" s="1"/>
  <c r="B35" i="5"/>
  <c r="B34" i="5"/>
  <c r="B33" i="5"/>
  <c r="CY33" i="5" s="1"/>
  <c r="B32" i="5"/>
  <c r="B31" i="5"/>
  <c r="B30" i="5"/>
  <c r="B29" i="5"/>
  <c r="CY29" i="5" s="1"/>
  <c r="B28" i="5"/>
  <c r="CJ28" i="5" s="1"/>
  <c r="B27" i="5"/>
  <c r="CT27" i="5" s="1"/>
  <c r="B26" i="5"/>
  <c r="CE26" i="5" s="1"/>
  <c r="B25" i="5"/>
  <c r="CP25" i="5" s="1"/>
  <c r="B24" i="5"/>
  <c r="CJ24" i="5" s="1"/>
  <c r="B23" i="5"/>
  <c r="CY23" i="5" s="1"/>
  <c r="B22" i="5"/>
  <c r="B21" i="5"/>
  <c r="CO21" i="5" s="1"/>
  <c r="B20" i="5"/>
  <c r="CJ20" i="5" s="1"/>
  <c r="B19" i="5"/>
  <c r="CJ19" i="5" s="1"/>
  <c r="B18" i="5"/>
  <c r="CT18" i="5" s="1"/>
  <c r="B17" i="5"/>
  <c r="CJ17" i="5" s="1"/>
  <c r="B16" i="5"/>
  <c r="CJ16" i="5" s="1"/>
  <c r="B15" i="5"/>
  <c r="CJ15" i="5" s="1"/>
  <c r="B14" i="5"/>
  <c r="B13" i="5"/>
  <c r="CJ13" i="5" s="1"/>
  <c r="B12" i="5"/>
  <c r="CJ12" i="5" s="1"/>
  <c r="B11" i="5"/>
  <c r="CJ11" i="5" s="1"/>
  <c r="B10" i="5"/>
  <c r="CT10" i="5" s="1"/>
  <c r="B9" i="5"/>
  <c r="CO9" i="5" s="1"/>
  <c r="B8" i="5"/>
  <c r="CU8" i="5" s="1"/>
  <c r="B7" i="5"/>
  <c r="CZ7" i="5" s="1"/>
  <c r="B6" i="5"/>
  <c r="CU6" i="5" s="1"/>
  <c r="B5" i="5"/>
  <c r="CZ5" i="5" s="1"/>
  <c r="B4" i="5"/>
  <c r="CU4" i="5" s="1"/>
  <c r="B3" i="5"/>
  <c r="CT3" i="5" s="1"/>
  <c r="B58" i="4"/>
  <c r="CZ58" i="4" s="1"/>
  <c r="B57" i="4"/>
  <c r="CK57" i="4" s="1"/>
  <c r="B56" i="4"/>
  <c r="CJ56" i="4" s="1"/>
  <c r="B55" i="4"/>
  <c r="CU55" i="4" s="1"/>
  <c r="B54" i="4"/>
  <c r="CT54" i="4" s="1"/>
  <c r="B53" i="4"/>
  <c r="CE53" i="4" s="1"/>
  <c r="B52" i="4"/>
  <c r="CP52" i="4" s="1"/>
  <c r="B51" i="4"/>
  <c r="B50" i="4"/>
  <c r="CZ50" i="4" s="1"/>
  <c r="B49" i="4"/>
  <c r="CK49" i="4" s="1"/>
  <c r="B48" i="4"/>
  <c r="CJ48" i="4" s="1"/>
  <c r="B47" i="4"/>
  <c r="CO47" i="4" s="1"/>
  <c r="B46" i="4"/>
  <c r="CT46" i="4" s="1"/>
  <c r="B45" i="4"/>
  <c r="CE45" i="4" s="1"/>
  <c r="B44" i="4"/>
  <c r="CP44" i="4" s="1"/>
  <c r="B43" i="4"/>
  <c r="B42" i="4"/>
  <c r="CZ42" i="4" s="1"/>
  <c r="B41" i="4"/>
  <c r="B40" i="4"/>
  <c r="CJ40" i="4" s="1"/>
  <c r="B39" i="4"/>
  <c r="CU39" i="4" s="1"/>
  <c r="B38" i="4"/>
  <c r="CT38" i="4" s="1"/>
  <c r="B37" i="4"/>
  <c r="B36" i="4"/>
  <c r="CP36" i="4" s="1"/>
  <c r="B35" i="4"/>
  <c r="B34" i="4"/>
  <c r="CZ34" i="4" s="1"/>
  <c r="B33" i="4"/>
  <c r="CY33" i="4" s="1"/>
  <c r="B32" i="4"/>
  <c r="CJ32" i="4" s="1"/>
  <c r="B31" i="4"/>
  <c r="CY31" i="4" s="1"/>
  <c r="B30" i="4"/>
  <c r="CF30" i="4" s="1"/>
  <c r="B29" i="4"/>
  <c r="CE29" i="4" s="1"/>
  <c r="B28" i="4"/>
  <c r="CT28" i="4" s="1"/>
  <c r="B27" i="4"/>
  <c r="CP27" i="4" s="1"/>
  <c r="B26" i="4"/>
  <c r="CT26" i="4" s="1"/>
  <c r="B25" i="4"/>
  <c r="CY25" i="4" s="1"/>
  <c r="B24" i="4"/>
  <c r="CP24" i="4" s="1"/>
  <c r="B23" i="4"/>
  <c r="CO23" i="4" s="1"/>
  <c r="B22" i="4"/>
  <c r="CZ22" i="4" s="1"/>
  <c r="B21" i="4"/>
  <c r="CK21" i="4" s="1"/>
  <c r="B20" i="4"/>
  <c r="CP20" i="4" s="1"/>
  <c r="B19" i="4"/>
  <c r="CK19" i="4" s="1"/>
  <c r="B18" i="4"/>
  <c r="CT18" i="4" s="1"/>
  <c r="B17" i="4"/>
  <c r="CY17" i="4" s="1"/>
  <c r="B16" i="4"/>
  <c r="CP16" i="4" s="1"/>
  <c r="B15" i="4"/>
  <c r="CO15" i="4" s="1"/>
  <c r="B14" i="4"/>
  <c r="CZ14" i="4" s="1"/>
  <c r="B13" i="4"/>
  <c r="B12" i="4"/>
  <c r="CP12" i="4" s="1"/>
  <c r="B11" i="4"/>
  <c r="CO11" i="4" s="1"/>
  <c r="B10" i="4"/>
  <c r="CZ10" i="4" s="1"/>
  <c r="B9" i="4"/>
  <c r="CY9" i="4" s="1"/>
  <c r="B8" i="4"/>
  <c r="CT8" i="4" s="1"/>
  <c r="B7" i="4"/>
  <c r="CY7" i="4" s="1"/>
  <c r="B6" i="4"/>
  <c r="CT6" i="4" s="1"/>
  <c r="B5" i="4"/>
  <c r="CY5" i="4" s="1"/>
  <c r="B4" i="4"/>
  <c r="CT4" i="4" s="1"/>
  <c r="B3" i="4"/>
  <c r="CY3" i="4" s="1"/>
  <c r="B58" i="3"/>
  <c r="CJ58" i="3" s="1"/>
  <c r="B57" i="3"/>
  <c r="B56" i="3"/>
  <c r="B55" i="3"/>
  <c r="CE55" i="3" s="1"/>
  <c r="B54" i="3"/>
  <c r="B53" i="3"/>
  <c r="CZ53" i="3" s="1"/>
  <c r="B52" i="3"/>
  <c r="B51" i="3"/>
  <c r="B50" i="3"/>
  <c r="B49" i="3"/>
  <c r="CP49" i="3" s="1"/>
  <c r="B48" i="3"/>
  <c r="CJ48" i="3" s="1"/>
  <c r="B47" i="3"/>
  <c r="CO47" i="3" s="1"/>
  <c r="B46" i="3"/>
  <c r="CU46" i="3" s="1"/>
  <c r="B45" i="3"/>
  <c r="B44" i="3"/>
  <c r="CT44" i="3" s="1"/>
  <c r="B43" i="3"/>
  <c r="CZ43" i="3" s="1"/>
  <c r="B42" i="3"/>
  <c r="B41" i="3"/>
  <c r="CY41" i="3" s="1"/>
  <c r="B40" i="3"/>
  <c r="B39" i="3"/>
  <c r="B38" i="3"/>
  <c r="B37" i="3"/>
  <c r="B36" i="3"/>
  <c r="CU36" i="3" s="1"/>
  <c r="B35" i="3"/>
  <c r="CO35" i="3" s="1"/>
  <c r="B34" i="3"/>
  <c r="B33" i="3"/>
  <c r="B32" i="3"/>
  <c r="CP32" i="3" s="1"/>
  <c r="B31" i="3"/>
  <c r="CF31" i="3" s="1"/>
  <c r="B30" i="3"/>
  <c r="B29" i="3"/>
  <c r="CU29" i="3" s="1"/>
  <c r="B28" i="3"/>
  <c r="CJ28" i="3" s="1"/>
  <c r="B27" i="3"/>
  <c r="CP27" i="3" s="1"/>
  <c r="B26" i="3"/>
  <c r="CZ26" i="3" s="1"/>
  <c r="B25" i="3"/>
  <c r="CY25" i="3" s="1"/>
  <c r="B24" i="3"/>
  <c r="CU24" i="3" s="1"/>
  <c r="B23" i="3"/>
  <c r="CF23" i="3" s="1"/>
  <c r="B22" i="3"/>
  <c r="CT22" i="3" s="1"/>
  <c r="B21" i="3"/>
  <c r="B20" i="3"/>
  <c r="CP20" i="3" s="1"/>
  <c r="B19" i="3"/>
  <c r="B18" i="3"/>
  <c r="CK18" i="3" s="1"/>
  <c r="B17" i="3"/>
  <c r="B16" i="3"/>
  <c r="CU16" i="3" s="1"/>
  <c r="B15" i="3"/>
  <c r="CF15" i="3" s="1"/>
  <c r="B14" i="3"/>
  <c r="CK14" i="3" s="1"/>
  <c r="B13" i="3"/>
  <c r="CP13" i="3" s="1"/>
  <c r="B12" i="3"/>
  <c r="CU12" i="3" s="1"/>
  <c r="B11" i="3"/>
  <c r="CP11" i="3" s="1"/>
  <c r="B10" i="3"/>
  <c r="B9" i="3"/>
  <c r="B8" i="3"/>
  <c r="CU8" i="3" s="1"/>
  <c r="B7" i="3"/>
  <c r="CF7" i="3" s="1"/>
  <c r="B6" i="3"/>
  <c r="CK6" i="3" s="1"/>
  <c r="B5" i="3"/>
  <c r="CT5" i="3" s="1"/>
  <c r="B4" i="3"/>
  <c r="CT4" i="3" s="1"/>
  <c r="B3" i="3"/>
  <c r="CY3" i="3" s="1"/>
  <c r="B58" i="2"/>
  <c r="CU58" i="2" s="1"/>
  <c r="B57" i="2"/>
  <c r="B56" i="2"/>
  <c r="CK56" i="2" s="1"/>
  <c r="B55" i="2"/>
  <c r="CP55" i="2" s="1"/>
  <c r="B54" i="2"/>
  <c r="B53" i="2"/>
  <c r="B52" i="2"/>
  <c r="B51" i="2"/>
  <c r="B50" i="2"/>
  <c r="B49" i="2"/>
  <c r="CF49" i="2" s="1"/>
  <c r="B48" i="2"/>
  <c r="B47" i="2"/>
  <c r="CP47" i="2" s="1"/>
  <c r="B46" i="2"/>
  <c r="CU46" i="2" s="1"/>
  <c r="B45" i="2"/>
  <c r="CZ45" i="2" s="1"/>
  <c r="B44" i="2"/>
  <c r="B43" i="2"/>
  <c r="CP43" i="2" s="1"/>
  <c r="B42" i="2"/>
  <c r="CU42" i="2" s="1"/>
  <c r="B41" i="2"/>
  <c r="B40" i="2"/>
  <c r="CK40" i="2" s="1"/>
  <c r="B39" i="2"/>
  <c r="CP39" i="2" s="1"/>
  <c r="B38" i="2"/>
  <c r="B37" i="2"/>
  <c r="B36" i="2"/>
  <c r="B35" i="2"/>
  <c r="B34" i="2"/>
  <c r="B33" i="2"/>
  <c r="CF33" i="2" s="1"/>
  <c r="B32" i="2"/>
  <c r="B31" i="2"/>
  <c r="CP31" i="2" s="1"/>
  <c r="B30" i="2"/>
  <c r="CZ30" i="2" s="1"/>
  <c r="B29" i="2"/>
  <c r="B28" i="2"/>
  <c r="CU28" i="2" s="1"/>
  <c r="B27" i="2"/>
  <c r="CF27" i="2" s="1"/>
  <c r="B26" i="2"/>
  <c r="CU26" i="2" s="1"/>
  <c r="B25" i="2"/>
  <c r="B24" i="2"/>
  <c r="B23" i="2"/>
  <c r="CZ23" i="2" s="1"/>
  <c r="B22" i="2"/>
  <c r="B21" i="2"/>
  <c r="CP21" i="2" s="1"/>
  <c r="B20" i="2"/>
  <c r="B19" i="2"/>
  <c r="CF19" i="2" s="1"/>
  <c r="B18" i="2"/>
  <c r="CU18" i="2" s="1"/>
  <c r="B17" i="2"/>
  <c r="B16" i="2"/>
  <c r="CU16" i="2" s="1"/>
  <c r="B15" i="2"/>
  <c r="CZ15" i="2" s="1"/>
  <c r="B14" i="2"/>
  <c r="B13" i="2"/>
  <c r="CP13" i="2" s="1"/>
  <c r="B12" i="2"/>
  <c r="CU12" i="2" s="1"/>
  <c r="B11" i="2"/>
  <c r="CF11" i="2" s="1"/>
  <c r="B10" i="2"/>
  <c r="CJ10" i="2" s="1"/>
  <c r="B9" i="2"/>
  <c r="CP9" i="2" s="1"/>
  <c r="B8" i="2"/>
  <c r="B7" i="2"/>
  <c r="CY7" i="2" s="1"/>
  <c r="B6" i="2"/>
  <c r="CT6" i="2" s="1"/>
  <c r="B5" i="2"/>
  <c r="CY5" i="2" s="1"/>
  <c r="B4" i="2"/>
  <c r="CT4" i="2" s="1"/>
  <c r="B3" i="2"/>
  <c r="CY3" i="2" s="1"/>
  <c r="B4" i="1"/>
  <c r="CO4" i="1" s="1"/>
  <c r="B5" i="1"/>
  <c r="CZ5" i="1" s="1"/>
  <c r="B6" i="1"/>
  <c r="CP6" i="1" s="1"/>
  <c r="B7" i="1"/>
  <c r="CZ7" i="1" s="1"/>
  <c r="B8" i="1"/>
  <c r="CZ8" i="1" s="1"/>
  <c r="B9" i="1"/>
  <c r="CU9" i="1" s="1"/>
  <c r="B10" i="1"/>
  <c r="CZ10" i="1" s="1"/>
  <c r="B11" i="1"/>
  <c r="CZ11" i="1" s="1"/>
  <c r="B12" i="1"/>
  <c r="CU12" i="1" s="1"/>
  <c r="B13" i="1"/>
  <c r="CZ13" i="1" s="1"/>
  <c r="B14" i="1"/>
  <c r="CZ14" i="1" s="1"/>
  <c r="B15" i="1"/>
  <c r="CZ15" i="1" s="1"/>
  <c r="B16" i="1"/>
  <c r="CY16" i="1" s="1"/>
  <c r="B17" i="1"/>
  <c r="CU17" i="1" s="1"/>
  <c r="B18" i="1"/>
  <c r="CY18" i="1" s="1"/>
  <c r="B19" i="1"/>
  <c r="CZ19" i="1" s="1"/>
  <c r="B20" i="1"/>
  <c r="CY20" i="1" s="1"/>
  <c r="B21" i="1"/>
  <c r="CZ21" i="1" s="1"/>
  <c r="B22" i="1"/>
  <c r="CY22" i="1" s="1"/>
  <c r="B23" i="1"/>
  <c r="CZ23" i="1" s="1"/>
  <c r="B24" i="1"/>
  <c r="CZ24" i="1" s="1"/>
  <c r="B25" i="1"/>
  <c r="CU25" i="1" s="1"/>
  <c r="B26" i="1"/>
  <c r="CT26" i="1" s="1"/>
  <c r="B27" i="1"/>
  <c r="CZ27" i="1" s="1"/>
  <c r="B28" i="1"/>
  <c r="CZ28" i="1" s="1"/>
  <c r="B29" i="1"/>
  <c r="CZ29" i="1" s="1"/>
  <c r="B30" i="1"/>
  <c r="CE30" i="1" s="1"/>
  <c r="B31" i="1"/>
  <c r="CZ31" i="1" s="1"/>
  <c r="B32" i="1"/>
  <c r="CU32" i="1" s="1"/>
  <c r="B33" i="1"/>
  <c r="CU33" i="1" s="1"/>
  <c r="B34" i="1"/>
  <c r="CP34" i="1" s="1"/>
  <c r="B35" i="1"/>
  <c r="CZ35" i="1" s="1"/>
  <c r="B36" i="1"/>
  <c r="CO36" i="1" s="1"/>
  <c r="B37" i="1"/>
  <c r="CZ37" i="1" s="1"/>
  <c r="B38" i="1"/>
  <c r="CP38" i="1" s="1"/>
  <c r="B39" i="1"/>
  <c r="CZ39" i="1" s="1"/>
  <c r="B40" i="1"/>
  <c r="CZ40" i="1" s="1"/>
  <c r="B41" i="1"/>
  <c r="CU41" i="1" s="1"/>
  <c r="B42" i="1"/>
  <c r="CZ42" i="1" s="1"/>
  <c r="B43" i="1"/>
  <c r="CZ43" i="1" s="1"/>
  <c r="B44" i="1"/>
  <c r="CU44" i="1" s="1"/>
  <c r="B45" i="1"/>
  <c r="CZ45" i="1" s="1"/>
  <c r="B46" i="1"/>
  <c r="CZ46" i="1" s="1"/>
  <c r="B47" i="1"/>
  <c r="CZ47" i="1" s="1"/>
  <c r="B48" i="1"/>
  <c r="CY48" i="1" s="1"/>
  <c r="B49" i="1"/>
  <c r="CU49" i="1" s="1"/>
  <c r="B50" i="1"/>
  <c r="CY50" i="1" s="1"/>
  <c r="B51" i="1"/>
  <c r="CZ51" i="1" s="1"/>
  <c r="B52" i="1"/>
  <c r="CZ52" i="1" s="1"/>
  <c r="B53" i="1"/>
  <c r="CZ53" i="1" s="1"/>
  <c r="B54" i="1"/>
  <c r="CY54" i="1" s="1"/>
  <c r="B55" i="1"/>
  <c r="CZ55" i="1" s="1"/>
  <c r="B56" i="1"/>
  <c r="CT56" i="1" s="1"/>
  <c r="B57" i="1"/>
  <c r="CU57" i="1" s="1"/>
  <c r="B58" i="1"/>
  <c r="CY58" i="1" s="1"/>
  <c r="B3" i="1"/>
  <c r="CZ3" i="1" s="1"/>
  <c r="DA59" i="1"/>
  <c r="CW59" i="1"/>
  <c r="CZ54" i="1"/>
  <c r="CZ50" i="1"/>
  <c r="CZ48" i="1"/>
  <c r="CY41" i="1"/>
  <c r="CY36" i="1"/>
  <c r="CY33" i="1"/>
  <c r="CY30" i="1"/>
  <c r="CY26" i="1"/>
  <c r="CY25" i="1"/>
  <c r="CZ22" i="1"/>
  <c r="CZ20" i="1"/>
  <c r="CZ18" i="1"/>
  <c r="CY17" i="1"/>
  <c r="CZ16" i="1"/>
  <c r="CY9" i="1"/>
  <c r="CY4" i="1"/>
  <c r="CV59" i="1"/>
  <c r="CR59" i="1"/>
  <c r="CU58" i="1"/>
  <c r="CU56" i="1"/>
  <c r="CU54" i="1"/>
  <c r="CT53" i="1"/>
  <c r="CU52" i="1"/>
  <c r="CT45" i="1"/>
  <c r="CT40" i="1"/>
  <c r="CT37" i="1"/>
  <c r="CT34" i="1"/>
  <c r="CT30" i="1"/>
  <c r="CT29" i="1"/>
  <c r="CU26" i="1"/>
  <c r="CU24" i="1"/>
  <c r="CU22" i="1"/>
  <c r="CT21" i="1"/>
  <c r="CU20" i="1"/>
  <c r="CT13" i="1"/>
  <c r="CT8" i="1"/>
  <c r="CT5" i="1"/>
  <c r="CT3" i="1"/>
  <c r="CQ59" i="1"/>
  <c r="T19" i="6" s="1"/>
  <c r="CM59" i="1"/>
  <c r="B19" i="6" s="1"/>
  <c r="CP57" i="1"/>
  <c r="CP56" i="1"/>
  <c r="CO54" i="1"/>
  <c r="CO52" i="1"/>
  <c r="CO50" i="1"/>
  <c r="CP49" i="1"/>
  <c r="CO48" i="1"/>
  <c r="CP46" i="1"/>
  <c r="CP42" i="1"/>
  <c r="CP41" i="1"/>
  <c r="CP36" i="1"/>
  <c r="CP33" i="1"/>
  <c r="CO32" i="1"/>
  <c r="CP25" i="1"/>
  <c r="CP24" i="1"/>
  <c r="CO22" i="1"/>
  <c r="CO20" i="1"/>
  <c r="CO18" i="1"/>
  <c r="CP17" i="1"/>
  <c r="CO16" i="1"/>
  <c r="CP14" i="1"/>
  <c r="CP10" i="1"/>
  <c r="CP9" i="1"/>
  <c r="CP4" i="1"/>
  <c r="CL59" i="1"/>
  <c r="T18" i="6" s="1"/>
  <c r="Y18" i="6" s="1"/>
  <c r="CH59" i="1"/>
  <c r="B18" i="6" s="1"/>
  <c r="CJ58" i="1"/>
  <c r="CJ54" i="1"/>
  <c r="CK53" i="1"/>
  <c r="CK50" i="1"/>
  <c r="CK48" i="1"/>
  <c r="CK46" i="1"/>
  <c r="CK45" i="1"/>
  <c r="CK44" i="1"/>
  <c r="CK37" i="1"/>
  <c r="CJ32" i="1"/>
  <c r="CK29" i="1"/>
  <c r="CJ26" i="1"/>
  <c r="CJ22" i="1"/>
  <c r="CK21" i="1"/>
  <c r="CK18" i="1"/>
  <c r="CK16" i="1"/>
  <c r="CK14" i="1"/>
  <c r="CK13" i="1"/>
  <c r="CK12" i="1"/>
  <c r="CK5" i="1"/>
  <c r="CK3" i="1"/>
  <c r="CJ3" i="1"/>
  <c r="CG59" i="1"/>
  <c r="T17" i="6" s="1"/>
  <c r="CC59" i="1"/>
  <c r="B17" i="6" s="1"/>
  <c r="CE56" i="1"/>
  <c r="CE54" i="1"/>
  <c r="CE52" i="1"/>
  <c r="CF50" i="1"/>
  <c r="CF49" i="1"/>
  <c r="CF48" i="1"/>
  <c r="CE45" i="1"/>
  <c r="CF44" i="1"/>
  <c r="CF42" i="1"/>
  <c r="CF40" i="1"/>
  <c r="CE36" i="1"/>
  <c r="CF33" i="1"/>
  <c r="CE32" i="1"/>
  <c r="CF30" i="1"/>
  <c r="CE29" i="1"/>
  <c r="CF28" i="1"/>
  <c r="CE24" i="1"/>
  <c r="CE22" i="1"/>
  <c r="CE20" i="1"/>
  <c r="CF18" i="1"/>
  <c r="CF17" i="1"/>
  <c r="CF16" i="1"/>
  <c r="CE13" i="1"/>
  <c r="CF12" i="1"/>
  <c r="CF10" i="1"/>
  <c r="CF8" i="1"/>
  <c r="CE4" i="1"/>
  <c r="B15" i="6"/>
  <c r="C15" i="6"/>
  <c r="D15" i="6"/>
  <c r="E15" i="6"/>
  <c r="F15" i="6"/>
  <c r="T15" i="6"/>
  <c r="U15" i="6"/>
  <c r="V15" i="6"/>
  <c r="W15" i="6"/>
  <c r="X15" i="6"/>
  <c r="B16" i="6"/>
  <c r="C16" i="6"/>
  <c r="D16" i="6"/>
  <c r="E16" i="6"/>
  <c r="F16" i="6"/>
  <c r="T16" i="6"/>
  <c r="U16" i="6"/>
  <c r="V16" i="6"/>
  <c r="W16" i="6"/>
  <c r="X16" i="6"/>
  <c r="CO8" i="5" l="1"/>
  <c r="CZ3" i="5"/>
  <c r="Y19" i="6"/>
  <c r="G19" i="6"/>
  <c r="CZ12" i="4"/>
  <c r="CO4" i="4"/>
  <c r="CF16" i="4"/>
  <c r="CJ36" i="4"/>
  <c r="CU6" i="4"/>
  <c r="CZ20" i="4"/>
  <c r="CT42" i="4"/>
  <c r="CO8" i="4"/>
  <c r="CF24" i="4"/>
  <c r="CY3" i="5"/>
  <c r="CU3" i="5"/>
  <c r="CE4" i="5"/>
  <c r="CZ7" i="2"/>
  <c r="CZ19" i="2"/>
  <c r="Y17" i="6"/>
  <c r="CU10" i="2"/>
  <c r="CK26" i="2"/>
  <c r="CZ3" i="2"/>
  <c r="CZ11" i="2"/>
  <c r="CK6" i="2"/>
  <c r="CK18" i="2"/>
  <c r="CZ3" i="3"/>
  <c r="CF11" i="3"/>
  <c r="G18" i="6"/>
  <c r="CP3" i="3"/>
  <c r="CZ7" i="3"/>
  <c r="CF24" i="1"/>
  <c r="CF36" i="1"/>
  <c r="CF52" i="1"/>
  <c r="CJ8" i="1"/>
  <c r="CJ28" i="1"/>
  <c r="CP16" i="1"/>
  <c r="CP48" i="1"/>
  <c r="CO12" i="1"/>
  <c r="CO44" i="1"/>
  <c r="CU8" i="1"/>
  <c r="CT36" i="1"/>
  <c r="CT48" i="1"/>
  <c r="CZ4" i="1"/>
  <c r="CY32" i="1"/>
  <c r="CZ36" i="1"/>
  <c r="CY44" i="1"/>
  <c r="CY56" i="1"/>
  <c r="CE3" i="1"/>
  <c r="CF7" i="1"/>
  <c r="CF11" i="1"/>
  <c r="CF15" i="1"/>
  <c r="CF27" i="1"/>
  <c r="CF39" i="1"/>
  <c r="CF43" i="1"/>
  <c r="CF47" i="1"/>
  <c r="CJ4" i="1"/>
  <c r="CK8" i="1"/>
  <c r="CJ20" i="1"/>
  <c r="CJ24" i="1"/>
  <c r="CK28" i="1"/>
  <c r="CJ36" i="1"/>
  <c r="CK40" i="1"/>
  <c r="CJ52" i="1"/>
  <c r="CJ56" i="1"/>
  <c r="CP8" i="1"/>
  <c r="CP12" i="1"/>
  <c r="CO28" i="1"/>
  <c r="CP40" i="1"/>
  <c r="CP44" i="1"/>
  <c r="CU4" i="1"/>
  <c r="CT12" i="1"/>
  <c r="CU16" i="1"/>
  <c r="CT28" i="1"/>
  <c r="CT32" i="1"/>
  <c r="CU36" i="1"/>
  <c r="CT44" i="1"/>
  <c r="CU48" i="1"/>
  <c r="CY8" i="1"/>
  <c r="CZ12" i="1"/>
  <c r="CY24" i="1"/>
  <c r="CY28" i="1"/>
  <c r="CZ32" i="1"/>
  <c r="CY40" i="1"/>
  <c r="CZ44" i="1"/>
  <c r="CY52" i="1"/>
  <c r="CZ56" i="1"/>
  <c r="CF4" i="1"/>
  <c r="CF20" i="1"/>
  <c r="CF32" i="1"/>
  <c r="CF56" i="1"/>
  <c r="CK32" i="1"/>
  <c r="CJ40" i="1"/>
  <c r="CO8" i="1"/>
  <c r="CP20" i="1"/>
  <c r="CP32" i="1"/>
  <c r="CO40" i="1"/>
  <c r="CP52" i="1"/>
  <c r="CT4" i="1"/>
  <c r="CT16" i="1"/>
  <c r="CU40" i="1"/>
  <c r="CY12" i="1"/>
  <c r="CF3" i="1"/>
  <c r="CE8" i="1"/>
  <c r="CE12" i="1"/>
  <c r="CE16" i="1"/>
  <c r="CF19" i="1"/>
  <c r="CF23" i="1"/>
  <c r="CE28" i="1"/>
  <c r="CF31" i="1"/>
  <c r="CF35" i="1"/>
  <c r="CE40" i="1"/>
  <c r="CE44" i="1"/>
  <c r="CE48" i="1"/>
  <c r="CF51" i="1"/>
  <c r="CF55" i="1"/>
  <c r="CK4" i="1"/>
  <c r="CJ12" i="1"/>
  <c r="CJ16" i="1"/>
  <c r="CK20" i="1"/>
  <c r="CK24" i="1"/>
  <c r="CK36" i="1"/>
  <c r="CJ44" i="1"/>
  <c r="CJ48" i="1"/>
  <c r="CK52" i="1"/>
  <c r="CK56" i="1"/>
  <c r="CO24" i="1"/>
  <c r="CP28" i="1"/>
  <c r="CO56" i="1"/>
  <c r="CT20" i="1"/>
  <c r="CT24" i="1"/>
  <c r="CU28" i="1"/>
  <c r="CT52" i="1"/>
  <c r="CJ16" i="3"/>
  <c r="CK4" i="3"/>
  <c r="CF3" i="3"/>
  <c r="CY4" i="3"/>
  <c r="CO4" i="5"/>
  <c r="CJ7" i="5"/>
  <c r="CY8" i="5"/>
  <c r="CE12" i="5"/>
  <c r="CE16" i="5"/>
  <c r="CE20" i="5"/>
  <c r="CT5" i="5"/>
  <c r="CJ3" i="5"/>
  <c r="CY4" i="5"/>
  <c r="CT7" i="5"/>
  <c r="CJ9" i="5"/>
  <c r="CY12" i="5"/>
  <c r="CY16" i="5"/>
  <c r="CY20" i="5"/>
  <c r="CJ5" i="5"/>
  <c r="CE8" i="5"/>
  <c r="CT9" i="5"/>
  <c r="CT13" i="5"/>
  <c r="CT17" i="5"/>
  <c r="CE33" i="5"/>
  <c r="CE49" i="5"/>
  <c r="CF5" i="2"/>
  <c r="CE9" i="2"/>
  <c r="CK30" i="2"/>
  <c r="CF3" i="2"/>
  <c r="CP5" i="2"/>
  <c r="CF7" i="2"/>
  <c r="CU6" i="2"/>
  <c r="CP3" i="2"/>
  <c r="CZ5" i="2"/>
  <c r="CP7" i="2"/>
  <c r="CE10" i="2"/>
  <c r="CF15" i="2"/>
  <c r="CF23" i="2"/>
  <c r="CE14" i="1"/>
  <c r="CF22" i="1"/>
  <c r="CE26" i="1"/>
  <c r="CE34" i="1"/>
  <c r="CE46" i="1"/>
  <c r="CF54" i="1"/>
  <c r="CE58" i="1"/>
  <c r="CK22" i="1"/>
  <c r="CK26" i="1"/>
  <c r="CJ30" i="1"/>
  <c r="CJ34" i="1"/>
  <c r="CK54" i="1"/>
  <c r="CK58" i="1"/>
  <c r="CP18" i="1"/>
  <c r="CP22" i="1"/>
  <c r="CO26" i="1"/>
  <c r="CO30" i="1"/>
  <c r="CP50" i="1"/>
  <c r="CP54" i="1"/>
  <c r="CO58" i="1"/>
  <c r="CT6" i="1"/>
  <c r="CT10" i="1"/>
  <c r="CU30" i="1"/>
  <c r="CU34" i="1"/>
  <c r="CT38" i="1"/>
  <c r="CT42" i="1"/>
  <c r="CY6" i="1"/>
  <c r="CZ26" i="1"/>
  <c r="CZ30" i="1"/>
  <c r="CY34" i="1"/>
  <c r="CY38" i="1"/>
  <c r="CZ58" i="1"/>
  <c r="CE6" i="1"/>
  <c r="CF14" i="1"/>
  <c r="CF26" i="1"/>
  <c r="CF34" i="1"/>
  <c r="CE38" i="1"/>
  <c r="CF46" i="1"/>
  <c r="CF58" i="1"/>
  <c r="CJ6" i="1"/>
  <c r="CJ10" i="1"/>
  <c r="CK30" i="1"/>
  <c r="CK34" i="1"/>
  <c r="CJ38" i="1"/>
  <c r="CJ42" i="1"/>
  <c r="CO6" i="1"/>
  <c r="CP26" i="1"/>
  <c r="CP30" i="1"/>
  <c r="CO34" i="1"/>
  <c r="CO38" i="1"/>
  <c r="CP58" i="1"/>
  <c r="CU6" i="1"/>
  <c r="CU10" i="1"/>
  <c r="CT14" i="1"/>
  <c r="CT18" i="1"/>
  <c r="CU38" i="1"/>
  <c r="CU42" i="1"/>
  <c r="CT46" i="1"/>
  <c r="CT50" i="1"/>
  <c r="CZ6" i="1"/>
  <c r="CY10" i="1"/>
  <c r="CY14" i="1"/>
  <c r="CZ34" i="1"/>
  <c r="CZ38" i="1"/>
  <c r="CY42" i="1"/>
  <c r="CY46" i="1"/>
  <c r="CY49" i="1"/>
  <c r="CF6" i="1"/>
  <c r="CE10" i="1"/>
  <c r="CE18" i="1"/>
  <c r="CF38" i="1"/>
  <c r="CE42" i="1"/>
  <c r="CE50" i="1"/>
  <c r="CK6" i="1"/>
  <c r="CK10" i="1"/>
  <c r="CJ14" i="1"/>
  <c r="CJ18" i="1"/>
  <c r="CK38" i="1"/>
  <c r="CK42" i="1"/>
  <c r="CJ46" i="1"/>
  <c r="CJ50" i="1"/>
  <c r="CO10" i="1"/>
  <c r="CO14" i="1"/>
  <c r="CO42" i="1"/>
  <c r="CO46" i="1"/>
  <c r="CU14" i="1"/>
  <c r="CU18" i="1"/>
  <c r="CT22" i="1"/>
  <c r="CU46" i="1"/>
  <c r="CU50" i="1"/>
  <c r="CT54" i="1"/>
  <c r="CT58" i="1"/>
  <c r="CT3" i="4"/>
  <c r="CK11" i="4"/>
  <c r="CO27" i="4"/>
  <c r="CO55" i="4"/>
  <c r="CF3" i="4"/>
  <c r="CZ3" i="4"/>
  <c r="CU4" i="4"/>
  <c r="CF7" i="4"/>
  <c r="CZ7" i="4"/>
  <c r="CU8" i="4"/>
  <c r="CP14" i="4"/>
  <c r="CJ16" i="4"/>
  <c r="CO19" i="4"/>
  <c r="CP22" i="4"/>
  <c r="CJ24" i="4"/>
  <c r="CU31" i="4"/>
  <c r="CJ44" i="4"/>
  <c r="CT50" i="4"/>
  <c r="CU47" i="4"/>
  <c r="CJ3" i="4"/>
  <c r="CE4" i="4"/>
  <c r="CY4" i="4"/>
  <c r="CJ7" i="4"/>
  <c r="CE8" i="4"/>
  <c r="CY8" i="4"/>
  <c r="CF12" i="4"/>
  <c r="CK15" i="4"/>
  <c r="CZ16" i="4"/>
  <c r="CF20" i="4"/>
  <c r="CK23" i="4"/>
  <c r="CZ24" i="4"/>
  <c r="CP28" i="4"/>
  <c r="CO39" i="4"/>
  <c r="CJ52" i="4"/>
  <c r="CT58" i="4"/>
  <c r="CT7" i="4"/>
  <c r="CP3" i="4"/>
  <c r="CK4" i="4"/>
  <c r="CK6" i="4"/>
  <c r="CP7" i="4"/>
  <c r="CK8" i="4"/>
  <c r="CP10" i="4"/>
  <c r="CJ12" i="4"/>
  <c r="CP18" i="4"/>
  <c r="CJ20" i="4"/>
  <c r="CP26" i="4"/>
  <c r="CT34" i="4"/>
  <c r="CE25" i="1"/>
  <c r="CF29" i="1"/>
  <c r="CE41" i="1"/>
  <c r="CF45" i="1"/>
  <c r="CE57" i="1"/>
  <c r="CJ9" i="1"/>
  <c r="CJ17" i="1"/>
  <c r="CJ25" i="1"/>
  <c r="CJ33" i="1"/>
  <c r="CJ41" i="1"/>
  <c r="CJ49" i="1"/>
  <c r="CJ57" i="1"/>
  <c r="CO5" i="1"/>
  <c r="CO13" i="1"/>
  <c r="CO21" i="1"/>
  <c r="CO29" i="1"/>
  <c r="CO37" i="1"/>
  <c r="CO45" i="1"/>
  <c r="CO53" i="1"/>
  <c r="CU5" i="1"/>
  <c r="CU13" i="1"/>
  <c r="CU21" i="1"/>
  <c r="CU29" i="1"/>
  <c r="CU37" i="1"/>
  <c r="CU45" i="1"/>
  <c r="CU53" i="1"/>
  <c r="CZ9" i="1"/>
  <c r="CZ17" i="1"/>
  <c r="CZ25" i="1"/>
  <c r="CZ33" i="1"/>
  <c r="CZ41" i="1"/>
  <c r="CZ49" i="1"/>
  <c r="CZ57" i="1"/>
  <c r="CY57" i="1"/>
  <c r="CE5" i="1"/>
  <c r="CF9" i="1"/>
  <c r="CE21" i="1"/>
  <c r="CF25" i="1"/>
  <c r="CE37" i="1"/>
  <c r="CF41" i="1"/>
  <c r="CE53" i="1"/>
  <c r="CF57" i="1"/>
  <c r="CK9" i="1"/>
  <c r="CK17" i="1"/>
  <c r="CK25" i="1"/>
  <c r="CK33" i="1"/>
  <c r="CK41" i="1"/>
  <c r="CK49" i="1"/>
  <c r="CK57" i="1"/>
  <c r="CP5" i="1"/>
  <c r="CP13" i="1"/>
  <c r="CP21" i="1"/>
  <c r="CP29" i="1"/>
  <c r="CP37" i="1"/>
  <c r="CP45" i="1"/>
  <c r="CP53" i="1"/>
  <c r="CT9" i="1"/>
  <c r="CT17" i="1"/>
  <c r="CT25" i="1"/>
  <c r="CT33" i="1"/>
  <c r="CT41" i="1"/>
  <c r="CT49" i="1"/>
  <c r="CT57" i="1"/>
  <c r="CY5" i="1"/>
  <c r="CY13" i="1"/>
  <c r="CY21" i="1"/>
  <c r="CY29" i="1"/>
  <c r="CY37" i="1"/>
  <c r="CY45" i="1"/>
  <c r="CY53" i="1"/>
  <c r="CE9" i="1"/>
  <c r="CF13" i="1"/>
  <c r="CF5" i="1"/>
  <c r="CF59" i="1" s="1"/>
  <c r="N17" i="6" s="1"/>
  <c r="CE17" i="1"/>
  <c r="CF21" i="1"/>
  <c r="CE33" i="1"/>
  <c r="CF37" i="1"/>
  <c r="CE49" i="1"/>
  <c r="CF53" i="1"/>
  <c r="CJ5" i="1"/>
  <c r="CJ13" i="1"/>
  <c r="CJ21" i="1"/>
  <c r="CJ29" i="1"/>
  <c r="CJ37" i="1"/>
  <c r="CJ45" i="1"/>
  <c r="CJ53" i="1"/>
  <c r="CO9" i="1"/>
  <c r="CO17" i="1"/>
  <c r="CO25" i="1"/>
  <c r="CO33" i="1"/>
  <c r="CO41" i="1"/>
  <c r="CO49" i="1"/>
  <c r="CO57" i="1"/>
  <c r="G17" i="6"/>
  <c r="CZ14" i="5"/>
  <c r="CP14" i="5"/>
  <c r="CF14" i="5"/>
  <c r="CU14" i="5"/>
  <c r="CK14" i="5"/>
  <c r="CZ22" i="5"/>
  <c r="CP22" i="5"/>
  <c r="CF22" i="5"/>
  <c r="CY22" i="5"/>
  <c r="CO22" i="5"/>
  <c r="CE22" i="5"/>
  <c r="CU22" i="5"/>
  <c r="CK22" i="5"/>
  <c r="CZ30" i="5"/>
  <c r="CP30" i="5"/>
  <c r="CF30" i="5"/>
  <c r="CU30" i="5"/>
  <c r="CK30" i="5"/>
  <c r="CO30" i="5"/>
  <c r="CJ30" i="5"/>
  <c r="CY30" i="5"/>
  <c r="CE30" i="5"/>
  <c r="CZ38" i="5"/>
  <c r="CP38" i="5"/>
  <c r="CF38" i="5"/>
  <c r="CU38" i="5"/>
  <c r="CK38" i="5"/>
  <c r="CO38" i="5"/>
  <c r="CJ38" i="5"/>
  <c r="CY38" i="5"/>
  <c r="CE38" i="5"/>
  <c r="CZ46" i="5"/>
  <c r="CP46" i="5"/>
  <c r="CF46" i="5"/>
  <c r="CU46" i="5"/>
  <c r="CK46" i="5"/>
  <c r="CO46" i="5"/>
  <c r="CJ46" i="5"/>
  <c r="CY46" i="5"/>
  <c r="CE46" i="5"/>
  <c r="CZ54" i="5"/>
  <c r="CP54" i="5"/>
  <c r="CF54" i="5"/>
  <c r="CU54" i="5"/>
  <c r="CK54" i="5"/>
  <c r="CO54" i="5"/>
  <c r="CJ54" i="5"/>
  <c r="CY54" i="5"/>
  <c r="CE54" i="5"/>
  <c r="CE6" i="5"/>
  <c r="CY6" i="5"/>
  <c r="CO10" i="5"/>
  <c r="CO18" i="5"/>
  <c r="CJ22" i="5"/>
  <c r="CU11" i="5"/>
  <c r="CK11" i="5"/>
  <c r="CZ11" i="5"/>
  <c r="CP11" i="5"/>
  <c r="CF11" i="5"/>
  <c r="CU15" i="5"/>
  <c r="CK15" i="5"/>
  <c r="CZ15" i="5"/>
  <c r="CP15" i="5"/>
  <c r="CF15" i="5"/>
  <c r="CU19" i="5"/>
  <c r="CK19" i="5"/>
  <c r="CZ19" i="5"/>
  <c r="CP19" i="5"/>
  <c r="CF19" i="5"/>
  <c r="CU23" i="5"/>
  <c r="CK23" i="5"/>
  <c r="CT23" i="5"/>
  <c r="CJ23" i="5"/>
  <c r="CZ23" i="5"/>
  <c r="CP23" i="5"/>
  <c r="CF23" i="5"/>
  <c r="CU27" i="5"/>
  <c r="CK27" i="5"/>
  <c r="CP27" i="5"/>
  <c r="CE27" i="5"/>
  <c r="CZ27" i="5"/>
  <c r="CO27" i="5"/>
  <c r="CY27" i="5"/>
  <c r="CJ27" i="5"/>
  <c r="CU31" i="5"/>
  <c r="CK31" i="5"/>
  <c r="CZ31" i="5"/>
  <c r="CP31" i="5"/>
  <c r="CF31" i="5"/>
  <c r="CJ31" i="5"/>
  <c r="CY31" i="5"/>
  <c r="CE31" i="5"/>
  <c r="CT31" i="5"/>
  <c r="CU35" i="5"/>
  <c r="CK35" i="5"/>
  <c r="CZ35" i="5"/>
  <c r="CP35" i="5"/>
  <c r="CF35" i="5"/>
  <c r="CJ35" i="5"/>
  <c r="CY35" i="5"/>
  <c r="CE35" i="5"/>
  <c r="CT35" i="5"/>
  <c r="CU39" i="5"/>
  <c r="CK39" i="5"/>
  <c r="CZ39" i="5"/>
  <c r="CP39" i="5"/>
  <c r="CF39" i="5"/>
  <c r="CJ39" i="5"/>
  <c r="CY39" i="5"/>
  <c r="CE39" i="5"/>
  <c r="CT39" i="5"/>
  <c r="CU43" i="5"/>
  <c r="CK43" i="5"/>
  <c r="CZ43" i="5"/>
  <c r="CP43" i="5"/>
  <c r="CF43" i="5"/>
  <c r="CJ43" i="5"/>
  <c r="CY43" i="5"/>
  <c r="CE43" i="5"/>
  <c r="CT43" i="5"/>
  <c r="CU47" i="5"/>
  <c r="CK47" i="5"/>
  <c r="CZ47" i="5"/>
  <c r="CP47" i="5"/>
  <c r="CF47" i="5"/>
  <c r="CJ47" i="5"/>
  <c r="CY47" i="5"/>
  <c r="CE47" i="5"/>
  <c r="CT47" i="5"/>
  <c r="CU51" i="5"/>
  <c r="CK51" i="5"/>
  <c r="CZ51" i="5"/>
  <c r="CP51" i="5"/>
  <c r="CF51" i="5"/>
  <c r="CJ51" i="5"/>
  <c r="CY51" i="5"/>
  <c r="CE51" i="5"/>
  <c r="CT51" i="5"/>
  <c r="CU55" i="5"/>
  <c r="CK55" i="5"/>
  <c r="CZ55" i="5"/>
  <c r="CP55" i="5"/>
  <c r="CF55" i="5"/>
  <c r="CJ55" i="5"/>
  <c r="CY55" i="5"/>
  <c r="CE55" i="5"/>
  <c r="CT55" i="5"/>
  <c r="CK3" i="5"/>
  <c r="CF4" i="5"/>
  <c r="CP4" i="5"/>
  <c r="CZ4" i="5"/>
  <c r="CK5" i="5"/>
  <c r="CU5" i="5"/>
  <c r="CF6" i="5"/>
  <c r="CP6" i="5"/>
  <c r="CZ6" i="5"/>
  <c r="CK7" i="5"/>
  <c r="CU7" i="5"/>
  <c r="CF8" i="5"/>
  <c r="CP8" i="5"/>
  <c r="CZ8" i="5"/>
  <c r="CK9" i="5"/>
  <c r="CY9" i="5"/>
  <c r="CO11" i="5"/>
  <c r="CE13" i="5"/>
  <c r="CY13" i="5"/>
  <c r="CT14" i="5"/>
  <c r="CO15" i="5"/>
  <c r="CE17" i="5"/>
  <c r="CY17" i="5"/>
  <c r="CO19" i="5"/>
  <c r="CE21" i="5"/>
  <c r="CT22" i="5"/>
  <c r="CT30" i="5"/>
  <c r="CE37" i="5"/>
  <c r="CO43" i="5"/>
  <c r="CT46" i="5"/>
  <c r="CE53" i="5"/>
  <c r="CZ10" i="5"/>
  <c r="CP10" i="5"/>
  <c r="CF10" i="5"/>
  <c r="CU10" i="5"/>
  <c r="CK10" i="5"/>
  <c r="CZ18" i="5"/>
  <c r="CP18" i="5"/>
  <c r="CF18" i="5"/>
  <c r="CU18" i="5"/>
  <c r="CK18" i="5"/>
  <c r="CZ26" i="5"/>
  <c r="CP26" i="5"/>
  <c r="CF26" i="5"/>
  <c r="CO26" i="5"/>
  <c r="CY26" i="5"/>
  <c r="CK26" i="5"/>
  <c r="CU26" i="5"/>
  <c r="CJ26" i="5"/>
  <c r="CZ34" i="5"/>
  <c r="CP34" i="5"/>
  <c r="CF34" i="5"/>
  <c r="CU34" i="5"/>
  <c r="CK34" i="5"/>
  <c r="CO34" i="5"/>
  <c r="CJ34" i="5"/>
  <c r="CY34" i="5"/>
  <c r="CE34" i="5"/>
  <c r="CZ42" i="5"/>
  <c r="CP42" i="5"/>
  <c r="CF42" i="5"/>
  <c r="CU42" i="5"/>
  <c r="CK42" i="5"/>
  <c r="CO42" i="5"/>
  <c r="CJ42" i="5"/>
  <c r="CY42" i="5"/>
  <c r="CE42" i="5"/>
  <c r="CZ50" i="5"/>
  <c r="CP50" i="5"/>
  <c r="CF50" i="5"/>
  <c r="CU50" i="5"/>
  <c r="CK50" i="5"/>
  <c r="CO50" i="5"/>
  <c r="CJ50" i="5"/>
  <c r="CY50" i="5"/>
  <c r="CE50" i="5"/>
  <c r="CZ58" i="5"/>
  <c r="CP58" i="5"/>
  <c r="CF58" i="5"/>
  <c r="CU58" i="5"/>
  <c r="CK58" i="5"/>
  <c r="CO58" i="5"/>
  <c r="CJ58" i="5"/>
  <c r="CY58" i="5"/>
  <c r="CE58" i="5"/>
  <c r="CO6" i="5"/>
  <c r="CO14" i="5"/>
  <c r="CT58" i="5"/>
  <c r="CZ12" i="5"/>
  <c r="CP12" i="5"/>
  <c r="CF12" i="5"/>
  <c r="CU12" i="5"/>
  <c r="CK12" i="5"/>
  <c r="CZ16" i="5"/>
  <c r="CP16" i="5"/>
  <c r="CF16" i="5"/>
  <c r="CU16" i="5"/>
  <c r="CK16" i="5"/>
  <c r="CZ20" i="5"/>
  <c r="CP20" i="5"/>
  <c r="CF20" i="5"/>
  <c r="CU20" i="5"/>
  <c r="CK20" i="5"/>
  <c r="CZ24" i="5"/>
  <c r="CP24" i="5"/>
  <c r="CF24" i="5"/>
  <c r="CY24" i="5"/>
  <c r="CO24" i="5"/>
  <c r="CE24" i="5"/>
  <c r="CU24" i="5"/>
  <c r="CK24" i="5"/>
  <c r="CZ28" i="5"/>
  <c r="CP28" i="5"/>
  <c r="CF28" i="5"/>
  <c r="CT28" i="5"/>
  <c r="CE28" i="5"/>
  <c r="CO28" i="5"/>
  <c r="CY28" i="5"/>
  <c r="CK28" i="5"/>
  <c r="CZ32" i="5"/>
  <c r="CP32" i="5"/>
  <c r="CF32" i="5"/>
  <c r="CU32" i="5"/>
  <c r="CK32" i="5"/>
  <c r="CY32" i="5"/>
  <c r="CE32" i="5"/>
  <c r="CT32" i="5"/>
  <c r="CO32" i="5"/>
  <c r="CZ36" i="5"/>
  <c r="CP36" i="5"/>
  <c r="CF36" i="5"/>
  <c r="CU36" i="5"/>
  <c r="CK36" i="5"/>
  <c r="CY36" i="5"/>
  <c r="CE36" i="5"/>
  <c r="CT36" i="5"/>
  <c r="CO36" i="5"/>
  <c r="CZ40" i="5"/>
  <c r="CP40" i="5"/>
  <c r="CF40" i="5"/>
  <c r="CU40" i="5"/>
  <c r="CK40" i="5"/>
  <c r="CY40" i="5"/>
  <c r="CE40" i="5"/>
  <c r="CT40" i="5"/>
  <c r="CO40" i="5"/>
  <c r="CZ44" i="5"/>
  <c r="CP44" i="5"/>
  <c r="CF44" i="5"/>
  <c r="CU44" i="5"/>
  <c r="CK44" i="5"/>
  <c r="CY44" i="5"/>
  <c r="CE44" i="5"/>
  <c r="CT44" i="5"/>
  <c r="CO44" i="5"/>
  <c r="CZ48" i="5"/>
  <c r="CP48" i="5"/>
  <c r="CF48" i="5"/>
  <c r="CU48" i="5"/>
  <c r="CK48" i="5"/>
  <c r="CY48" i="5"/>
  <c r="CE48" i="5"/>
  <c r="CT48" i="5"/>
  <c r="CO48" i="5"/>
  <c r="CZ52" i="5"/>
  <c r="CP52" i="5"/>
  <c r="CF52" i="5"/>
  <c r="CU52" i="5"/>
  <c r="CK52" i="5"/>
  <c r="CY52" i="5"/>
  <c r="CE52" i="5"/>
  <c r="CT52" i="5"/>
  <c r="CO52" i="5"/>
  <c r="CZ56" i="5"/>
  <c r="CP56" i="5"/>
  <c r="CF56" i="5"/>
  <c r="CU56" i="5"/>
  <c r="CK56" i="5"/>
  <c r="CY56" i="5"/>
  <c r="CE56" i="5"/>
  <c r="CT56" i="5"/>
  <c r="CO56" i="5"/>
  <c r="CE3" i="5"/>
  <c r="CO3" i="5"/>
  <c r="CJ4" i="5"/>
  <c r="CT4" i="5"/>
  <c r="CE5" i="5"/>
  <c r="CO5" i="5"/>
  <c r="CY5" i="5"/>
  <c r="CJ6" i="5"/>
  <c r="CT6" i="5"/>
  <c r="CE7" i="5"/>
  <c r="CO7" i="5"/>
  <c r="CY7" i="5"/>
  <c r="CJ8" i="5"/>
  <c r="CT8" i="5"/>
  <c r="CE9" i="5"/>
  <c r="CE10" i="5"/>
  <c r="CY10" i="5"/>
  <c r="CT11" i="5"/>
  <c r="CO12" i="5"/>
  <c r="CE14" i="5"/>
  <c r="CY14" i="5"/>
  <c r="CT15" i="5"/>
  <c r="CO16" i="5"/>
  <c r="CE18" i="5"/>
  <c r="CY18" i="5"/>
  <c r="CT19" i="5"/>
  <c r="CO20" i="5"/>
  <c r="CE23" i="5"/>
  <c r="CT24" i="5"/>
  <c r="CT26" i="5"/>
  <c r="CU28" i="5"/>
  <c r="CO31" i="5"/>
  <c r="CT34" i="5"/>
  <c r="CJ44" i="5"/>
  <c r="CO47" i="5"/>
  <c r="CT50" i="5"/>
  <c r="CU9" i="5"/>
  <c r="CZ9" i="5"/>
  <c r="CU13" i="5"/>
  <c r="CK13" i="5"/>
  <c r="CZ13" i="5"/>
  <c r="CP13" i="5"/>
  <c r="CF13" i="5"/>
  <c r="CU17" i="5"/>
  <c r="CK17" i="5"/>
  <c r="CZ17" i="5"/>
  <c r="CP17" i="5"/>
  <c r="CF17" i="5"/>
  <c r="CU21" i="5"/>
  <c r="CK21" i="5"/>
  <c r="CT21" i="5"/>
  <c r="CJ21" i="5"/>
  <c r="CZ21" i="5"/>
  <c r="CP21" i="5"/>
  <c r="CF21" i="5"/>
  <c r="CU25" i="5"/>
  <c r="CK25" i="5"/>
  <c r="CZ25" i="5"/>
  <c r="CO25" i="5"/>
  <c r="CY25" i="5"/>
  <c r="CJ25" i="5"/>
  <c r="CT25" i="5"/>
  <c r="CF25" i="5"/>
  <c r="CU29" i="5"/>
  <c r="CK29" i="5"/>
  <c r="CZ29" i="5"/>
  <c r="CT29" i="5"/>
  <c r="CF29" i="5"/>
  <c r="CP29" i="5"/>
  <c r="CE29" i="5"/>
  <c r="CO29" i="5"/>
  <c r="CU33" i="5"/>
  <c r="CK33" i="5"/>
  <c r="CZ33" i="5"/>
  <c r="CP33" i="5"/>
  <c r="CF33" i="5"/>
  <c r="CT33" i="5"/>
  <c r="CO33" i="5"/>
  <c r="CJ33" i="5"/>
  <c r="CU37" i="5"/>
  <c r="CK37" i="5"/>
  <c r="CZ37" i="5"/>
  <c r="CP37" i="5"/>
  <c r="CF37" i="5"/>
  <c r="CT37" i="5"/>
  <c r="CO37" i="5"/>
  <c r="CJ37" i="5"/>
  <c r="CU41" i="5"/>
  <c r="CK41" i="5"/>
  <c r="CZ41" i="5"/>
  <c r="CP41" i="5"/>
  <c r="CF41" i="5"/>
  <c r="CT41" i="5"/>
  <c r="CO41" i="5"/>
  <c r="CJ41" i="5"/>
  <c r="CU45" i="5"/>
  <c r="CK45" i="5"/>
  <c r="CZ45" i="5"/>
  <c r="CP45" i="5"/>
  <c r="CF45" i="5"/>
  <c r="CT45" i="5"/>
  <c r="CO45" i="5"/>
  <c r="CJ45" i="5"/>
  <c r="CU49" i="5"/>
  <c r="CK49" i="5"/>
  <c r="CZ49" i="5"/>
  <c r="CP49" i="5"/>
  <c r="CF49" i="5"/>
  <c r="CT49" i="5"/>
  <c r="CO49" i="5"/>
  <c r="CJ49" i="5"/>
  <c r="CU53" i="5"/>
  <c r="CK53" i="5"/>
  <c r="CZ53" i="5"/>
  <c r="CP53" i="5"/>
  <c r="CF53" i="5"/>
  <c r="CT53" i="5"/>
  <c r="CO53" i="5"/>
  <c r="CJ53" i="5"/>
  <c r="CU57" i="5"/>
  <c r="CK57" i="5"/>
  <c r="CZ57" i="5"/>
  <c r="CP57" i="5"/>
  <c r="CF57" i="5"/>
  <c r="CT57" i="5"/>
  <c r="CO57" i="5"/>
  <c r="CJ57" i="5"/>
  <c r="CF3" i="5"/>
  <c r="CP3" i="5"/>
  <c r="CK4" i="5"/>
  <c r="CF5" i="5"/>
  <c r="CP5" i="5"/>
  <c r="CK6" i="5"/>
  <c r="CF7" i="5"/>
  <c r="CP7" i="5"/>
  <c r="CK8" i="5"/>
  <c r="CF9" i="5"/>
  <c r="CP9" i="5"/>
  <c r="CJ10" i="5"/>
  <c r="CE11" i="5"/>
  <c r="CY11" i="5"/>
  <c r="CT12" i="5"/>
  <c r="CO13" i="5"/>
  <c r="CJ14" i="5"/>
  <c r="CE15" i="5"/>
  <c r="CY15" i="5"/>
  <c r="CT16" i="5"/>
  <c r="CO17" i="5"/>
  <c r="CJ18" i="5"/>
  <c r="CE19" i="5"/>
  <c r="CY19" i="5"/>
  <c r="CT20" i="5"/>
  <c r="CY21" i="5"/>
  <c r="CO23" i="5"/>
  <c r="CE25" i="5"/>
  <c r="CF27" i="5"/>
  <c r="CJ29" i="5"/>
  <c r="CJ32" i="5"/>
  <c r="CO35" i="5"/>
  <c r="CT38" i="5"/>
  <c r="CY41" i="5"/>
  <c r="CE45" i="5"/>
  <c r="CJ48" i="5"/>
  <c r="CO51" i="5"/>
  <c r="CT54" i="5"/>
  <c r="CY57" i="5"/>
  <c r="CT13" i="4"/>
  <c r="CJ13" i="4"/>
  <c r="CZ13" i="4"/>
  <c r="CP13" i="4"/>
  <c r="CF13" i="4"/>
  <c r="CT41" i="4"/>
  <c r="CJ41" i="4"/>
  <c r="CZ41" i="4"/>
  <c r="CP41" i="4"/>
  <c r="CF41" i="4"/>
  <c r="CU41" i="4"/>
  <c r="CO41" i="4"/>
  <c r="CJ5" i="4"/>
  <c r="CT5" i="4"/>
  <c r="CE6" i="4"/>
  <c r="CO6" i="4"/>
  <c r="CY6" i="4"/>
  <c r="CJ9" i="4"/>
  <c r="CT9" i="4"/>
  <c r="CE10" i="4"/>
  <c r="CT10" i="4"/>
  <c r="CE13" i="4"/>
  <c r="CY13" i="4"/>
  <c r="CT14" i="4"/>
  <c r="CE17" i="4"/>
  <c r="CE21" i="4"/>
  <c r="CY21" i="4"/>
  <c r="CT22" i="4"/>
  <c r="CE25" i="4"/>
  <c r="CU29" i="4"/>
  <c r="CU30" i="4"/>
  <c r="CK33" i="4"/>
  <c r="CF38" i="4"/>
  <c r="CK41" i="4"/>
  <c r="CF46" i="4"/>
  <c r="CF54" i="4"/>
  <c r="CT17" i="4"/>
  <c r="CJ17" i="4"/>
  <c r="CZ17" i="4"/>
  <c r="CP17" i="4"/>
  <c r="CF17" i="4"/>
  <c r="CT25" i="4"/>
  <c r="CJ25" i="4"/>
  <c r="CZ25" i="4"/>
  <c r="CP25" i="4"/>
  <c r="CF25" i="4"/>
  <c r="CT37" i="4"/>
  <c r="CJ37" i="4"/>
  <c r="CZ37" i="4"/>
  <c r="CP37" i="4"/>
  <c r="CF37" i="4"/>
  <c r="CU37" i="4"/>
  <c r="CO37" i="4"/>
  <c r="CT49" i="4"/>
  <c r="CJ49" i="4"/>
  <c r="CZ49" i="4"/>
  <c r="CP49" i="4"/>
  <c r="CF49" i="4"/>
  <c r="CU49" i="4"/>
  <c r="CO49" i="4"/>
  <c r="CT57" i="4"/>
  <c r="CJ57" i="4"/>
  <c r="CZ57" i="4"/>
  <c r="CP57" i="4"/>
  <c r="CF57" i="4"/>
  <c r="CU57" i="4"/>
  <c r="CO57" i="4"/>
  <c r="CP5" i="4"/>
  <c r="CZ5" i="4"/>
  <c r="CF9" i="4"/>
  <c r="CZ9" i="4"/>
  <c r="CU17" i="4"/>
  <c r="CE33" i="4"/>
  <c r="CY37" i="4"/>
  <c r="CE41" i="4"/>
  <c r="CY45" i="4"/>
  <c r="CE49" i="4"/>
  <c r="CY53" i="4"/>
  <c r="CY18" i="4"/>
  <c r="CO18" i="4"/>
  <c r="CE18" i="4"/>
  <c r="CU18" i="4"/>
  <c r="CK18" i="4"/>
  <c r="CY26" i="4"/>
  <c r="CO26" i="4"/>
  <c r="CE26" i="4"/>
  <c r="CU26" i="4"/>
  <c r="CK26" i="4"/>
  <c r="CY34" i="4"/>
  <c r="CO34" i="4"/>
  <c r="CE34" i="4"/>
  <c r="CU34" i="4"/>
  <c r="CK34" i="4"/>
  <c r="CP34" i="4"/>
  <c r="CJ34" i="4"/>
  <c r="CY42" i="4"/>
  <c r="CO42" i="4"/>
  <c r="CE42" i="4"/>
  <c r="CU42" i="4"/>
  <c r="CK42" i="4"/>
  <c r="CP42" i="4"/>
  <c r="CJ42" i="4"/>
  <c r="CY50" i="4"/>
  <c r="CO50" i="4"/>
  <c r="CE50" i="4"/>
  <c r="CU50" i="4"/>
  <c r="CK50" i="4"/>
  <c r="CP50" i="4"/>
  <c r="CJ50" i="4"/>
  <c r="CY58" i="4"/>
  <c r="CO58" i="4"/>
  <c r="CE58" i="4"/>
  <c r="CU58" i="4"/>
  <c r="CK58" i="4"/>
  <c r="CP58" i="4"/>
  <c r="CJ58" i="4"/>
  <c r="CT11" i="4"/>
  <c r="CJ11" i="4"/>
  <c r="CZ11" i="4"/>
  <c r="CP11" i="4"/>
  <c r="CF11" i="4"/>
  <c r="CT15" i="4"/>
  <c r="CJ15" i="4"/>
  <c r="CZ15" i="4"/>
  <c r="CP15" i="4"/>
  <c r="CF15" i="4"/>
  <c r="CT19" i="4"/>
  <c r="CJ19" i="4"/>
  <c r="CZ19" i="4"/>
  <c r="CP19" i="4"/>
  <c r="CF19" i="4"/>
  <c r="CT23" i="4"/>
  <c r="CJ23" i="4"/>
  <c r="CZ23" i="4"/>
  <c r="CP23" i="4"/>
  <c r="CF23" i="4"/>
  <c r="CT27" i="4"/>
  <c r="CJ27" i="4"/>
  <c r="CY27" i="4"/>
  <c r="CK27" i="4"/>
  <c r="CU27" i="4"/>
  <c r="CF27" i="4"/>
  <c r="CT31" i="4"/>
  <c r="CJ31" i="4"/>
  <c r="CP31" i="4"/>
  <c r="CE31" i="4"/>
  <c r="CZ31" i="4"/>
  <c r="CO31" i="4"/>
  <c r="CT35" i="4"/>
  <c r="CJ35" i="4"/>
  <c r="CZ35" i="4"/>
  <c r="CP35" i="4"/>
  <c r="CF35" i="4"/>
  <c r="CK35" i="4"/>
  <c r="CY35" i="4"/>
  <c r="CE35" i="4"/>
  <c r="CT39" i="4"/>
  <c r="CJ39" i="4"/>
  <c r="CZ39" i="4"/>
  <c r="CP39" i="4"/>
  <c r="CF39" i="4"/>
  <c r="CK39" i="4"/>
  <c r="CY39" i="4"/>
  <c r="CE39" i="4"/>
  <c r="CT43" i="4"/>
  <c r="CJ43" i="4"/>
  <c r="CZ43" i="4"/>
  <c r="CP43" i="4"/>
  <c r="CF43" i="4"/>
  <c r="CK43" i="4"/>
  <c r="CY43" i="4"/>
  <c r="CE43" i="4"/>
  <c r="CT47" i="4"/>
  <c r="CJ47" i="4"/>
  <c r="CZ47" i="4"/>
  <c r="CP47" i="4"/>
  <c r="CF47" i="4"/>
  <c r="CK47" i="4"/>
  <c r="CY47" i="4"/>
  <c r="CE47" i="4"/>
  <c r="CT51" i="4"/>
  <c r="CJ51" i="4"/>
  <c r="CZ51" i="4"/>
  <c r="CP51" i="4"/>
  <c r="CF51" i="4"/>
  <c r="CK51" i="4"/>
  <c r="CY51" i="4"/>
  <c r="CE51" i="4"/>
  <c r="CT55" i="4"/>
  <c r="CJ55" i="4"/>
  <c r="CZ55" i="4"/>
  <c r="CP55" i="4"/>
  <c r="CF55" i="4"/>
  <c r="CK55" i="4"/>
  <c r="CY55" i="4"/>
  <c r="CE55" i="4"/>
  <c r="CK3" i="4"/>
  <c r="CU3" i="4"/>
  <c r="CF4" i="4"/>
  <c r="CP4" i="4"/>
  <c r="CZ4" i="4"/>
  <c r="CK5" i="4"/>
  <c r="CU5" i="4"/>
  <c r="CF6" i="4"/>
  <c r="CP6" i="4"/>
  <c r="CZ6" i="4"/>
  <c r="CK7" i="4"/>
  <c r="CU7" i="4"/>
  <c r="CF8" i="4"/>
  <c r="CP8" i="4"/>
  <c r="CZ8" i="4"/>
  <c r="CK9" i="4"/>
  <c r="CU9" i="4"/>
  <c r="CF10" i="4"/>
  <c r="CU11" i="4"/>
  <c r="CK13" i="4"/>
  <c r="CF14" i="4"/>
  <c r="CU15" i="4"/>
  <c r="CK17" i="4"/>
  <c r="CF18" i="4"/>
  <c r="CZ18" i="4"/>
  <c r="CU19" i="4"/>
  <c r="CF22" i="4"/>
  <c r="CU23" i="4"/>
  <c r="CK25" i="4"/>
  <c r="CF26" i="4"/>
  <c r="CZ26" i="4"/>
  <c r="CZ27" i="4"/>
  <c r="CF31" i="4"/>
  <c r="CO35" i="4"/>
  <c r="CE37" i="4"/>
  <c r="CY41" i="4"/>
  <c r="CO43" i="4"/>
  <c r="CY49" i="4"/>
  <c r="CO51" i="4"/>
  <c r="CY57" i="4"/>
  <c r="CT21" i="4"/>
  <c r="CJ21" i="4"/>
  <c r="CZ21" i="4"/>
  <c r="CP21" i="4"/>
  <c r="CF21" i="4"/>
  <c r="CT29" i="4"/>
  <c r="CJ29" i="4"/>
  <c r="CZ29" i="4"/>
  <c r="CO29" i="4"/>
  <c r="CY29" i="4"/>
  <c r="CK29" i="4"/>
  <c r="CT33" i="4"/>
  <c r="CJ33" i="4"/>
  <c r="CZ33" i="4"/>
  <c r="CP33" i="4"/>
  <c r="CF33" i="4"/>
  <c r="CU33" i="4"/>
  <c r="CO33" i="4"/>
  <c r="CT45" i="4"/>
  <c r="CJ45" i="4"/>
  <c r="CZ45" i="4"/>
  <c r="CP45" i="4"/>
  <c r="CF45" i="4"/>
  <c r="CU45" i="4"/>
  <c r="CO45" i="4"/>
  <c r="CT53" i="4"/>
  <c r="CJ53" i="4"/>
  <c r="CZ53" i="4"/>
  <c r="CP53" i="4"/>
  <c r="CF53" i="4"/>
  <c r="CU53" i="4"/>
  <c r="CO53" i="4"/>
  <c r="CF5" i="4"/>
  <c r="CP9" i="4"/>
  <c r="CU13" i="4"/>
  <c r="CU21" i="4"/>
  <c r="CU25" i="4"/>
  <c r="CP29" i="4"/>
  <c r="CE57" i="4"/>
  <c r="CY10" i="4"/>
  <c r="CO10" i="4"/>
  <c r="CU10" i="4"/>
  <c r="CK10" i="4"/>
  <c r="CY14" i="4"/>
  <c r="CO14" i="4"/>
  <c r="CE14" i="4"/>
  <c r="CU14" i="4"/>
  <c r="CK14" i="4"/>
  <c r="CY22" i="4"/>
  <c r="CO22" i="4"/>
  <c r="CE22" i="4"/>
  <c r="CU22" i="4"/>
  <c r="CK22" i="4"/>
  <c r="CY30" i="4"/>
  <c r="CO30" i="4"/>
  <c r="CE30" i="4"/>
  <c r="CP30" i="4"/>
  <c r="CZ30" i="4"/>
  <c r="CK30" i="4"/>
  <c r="CY38" i="4"/>
  <c r="CO38" i="4"/>
  <c r="CE38" i="4"/>
  <c r="CU38" i="4"/>
  <c r="CK38" i="4"/>
  <c r="CP38" i="4"/>
  <c r="CJ38" i="4"/>
  <c r="CY46" i="4"/>
  <c r="CO46" i="4"/>
  <c r="CE46" i="4"/>
  <c r="CU46" i="4"/>
  <c r="CK46" i="4"/>
  <c r="CP46" i="4"/>
  <c r="CJ46" i="4"/>
  <c r="CY54" i="4"/>
  <c r="CO54" i="4"/>
  <c r="CE54" i="4"/>
  <c r="CU54" i="4"/>
  <c r="CK54" i="4"/>
  <c r="CP54" i="4"/>
  <c r="CJ54" i="4"/>
  <c r="CY12" i="4"/>
  <c r="CO12" i="4"/>
  <c r="CE12" i="4"/>
  <c r="CU12" i="4"/>
  <c r="CK12" i="4"/>
  <c r="CY16" i="4"/>
  <c r="CO16" i="4"/>
  <c r="CE16" i="4"/>
  <c r="CU16" i="4"/>
  <c r="CK16" i="4"/>
  <c r="CY20" i="4"/>
  <c r="CO20" i="4"/>
  <c r="CE20" i="4"/>
  <c r="CU20" i="4"/>
  <c r="CK20" i="4"/>
  <c r="CY24" i="4"/>
  <c r="CO24" i="4"/>
  <c r="CE24" i="4"/>
  <c r="CU24" i="4"/>
  <c r="CK24" i="4"/>
  <c r="CY28" i="4"/>
  <c r="CO28" i="4"/>
  <c r="CE28" i="4"/>
  <c r="CZ28" i="4"/>
  <c r="CK28" i="4"/>
  <c r="CU28" i="4"/>
  <c r="CJ28" i="4"/>
  <c r="CY32" i="4"/>
  <c r="CO32" i="4"/>
  <c r="CE32" i="4"/>
  <c r="CU32" i="4"/>
  <c r="CK32" i="4"/>
  <c r="CZ32" i="4"/>
  <c r="CF32" i="4"/>
  <c r="CT32" i="4"/>
  <c r="CY36" i="4"/>
  <c r="CO36" i="4"/>
  <c r="CE36" i="4"/>
  <c r="CU36" i="4"/>
  <c r="CK36" i="4"/>
  <c r="CZ36" i="4"/>
  <c r="CF36" i="4"/>
  <c r="CT36" i="4"/>
  <c r="CY40" i="4"/>
  <c r="CO40" i="4"/>
  <c r="CE40" i="4"/>
  <c r="CU40" i="4"/>
  <c r="CK40" i="4"/>
  <c r="CZ40" i="4"/>
  <c r="CF40" i="4"/>
  <c r="CT40" i="4"/>
  <c r="CY44" i="4"/>
  <c r="CO44" i="4"/>
  <c r="CE44" i="4"/>
  <c r="CU44" i="4"/>
  <c r="CK44" i="4"/>
  <c r="CZ44" i="4"/>
  <c r="CF44" i="4"/>
  <c r="CT44" i="4"/>
  <c r="CY48" i="4"/>
  <c r="CO48" i="4"/>
  <c r="CE48" i="4"/>
  <c r="CU48" i="4"/>
  <c r="CK48" i="4"/>
  <c r="CZ48" i="4"/>
  <c r="CF48" i="4"/>
  <c r="CT48" i="4"/>
  <c r="CY52" i="4"/>
  <c r="CO52" i="4"/>
  <c r="CE52" i="4"/>
  <c r="CU52" i="4"/>
  <c r="CK52" i="4"/>
  <c r="CZ52" i="4"/>
  <c r="CF52" i="4"/>
  <c r="CT52" i="4"/>
  <c r="CY56" i="4"/>
  <c r="CO56" i="4"/>
  <c r="CE56" i="4"/>
  <c r="CU56" i="4"/>
  <c r="CK56" i="4"/>
  <c r="CZ56" i="4"/>
  <c r="CF56" i="4"/>
  <c r="CT56" i="4"/>
  <c r="CE3" i="4"/>
  <c r="CO3" i="4"/>
  <c r="CJ4" i="4"/>
  <c r="CE5" i="4"/>
  <c r="CO5" i="4"/>
  <c r="CJ6" i="4"/>
  <c r="CE7" i="4"/>
  <c r="CO7" i="4"/>
  <c r="CJ8" i="4"/>
  <c r="CE9" i="4"/>
  <c r="CO9" i="4"/>
  <c r="CJ10" i="4"/>
  <c r="CE11" i="4"/>
  <c r="CY11" i="4"/>
  <c r="CT12" i="4"/>
  <c r="CO13" i="4"/>
  <c r="CJ14" i="4"/>
  <c r="CE15" i="4"/>
  <c r="CY15" i="4"/>
  <c r="CT16" i="4"/>
  <c r="CO17" i="4"/>
  <c r="CJ18" i="4"/>
  <c r="CE19" i="4"/>
  <c r="CY19" i="4"/>
  <c r="CT20" i="4"/>
  <c r="CO21" i="4"/>
  <c r="CJ22" i="4"/>
  <c r="CE23" i="4"/>
  <c r="CY23" i="4"/>
  <c r="CT24" i="4"/>
  <c r="CO25" i="4"/>
  <c r="CJ26" i="4"/>
  <c r="CE27" i="4"/>
  <c r="CF28" i="4"/>
  <c r="CF29" i="4"/>
  <c r="CJ30" i="4"/>
  <c r="CK31" i="4"/>
  <c r="CP32" i="4"/>
  <c r="CF34" i="4"/>
  <c r="CU35" i="4"/>
  <c r="CK37" i="4"/>
  <c r="CZ38" i="4"/>
  <c r="CP40" i="4"/>
  <c r="CF42" i="4"/>
  <c r="CU43" i="4"/>
  <c r="CK45" i="4"/>
  <c r="CZ46" i="4"/>
  <c r="CP48" i="4"/>
  <c r="CF50" i="4"/>
  <c r="CU51" i="4"/>
  <c r="CK53" i="4"/>
  <c r="CZ54" i="4"/>
  <c r="CP56" i="4"/>
  <c r="CF58" i="4"/>
  <c r="CY9" i="3"/>
  <c r="CO9" i="3"/>
  <c r="CE9" i="3"/>
  <c r="CU9" i="3"/>
  <c r="CK9" i="3"/>
  <c r="CT9" i="3"/>
  <c r="CJ9" i="3"/>
  <c r="CT21" i="3"/>
  <c r="CJ21" i="3"/>
  <c r="CZ21" i="3"/>
  <c r="CO21" i="3"/>
  <c r="CY21" i="3"/>
  <c r="CK21" i="3"/>
  <c r="CU21" i="3"/>
  <c r="CF21" i="3"/>
  <c r="CT33" i="3"/>
  <c r="CJ33" i="3"/>
  <c r="CU33" i="3"/>
  <c r="CF33" i="3"/>
  <c r="CY33" i="3"/>
  <c r="CE33" i="3"/>
  <c r="CP33" i="3"/>
  <c r="CO33" i="3"/>
  <c r="CT45" i="3"/>
  <c r="CJ45" i="3"/>
  <c r="CZ45" i="3"/>
  <c r="CO45" i="3"/>
  <c r="CY45" i="3"/>
  <c r="CF45" i="3"/>
  <c r="CU45" i="3"/>
  <c r="CE45" i="3"/>
  <c r="CP45" i="3"/>
  <c r="CU57" i="3"/>
  <c r="CK57" i="3"/>
  <c r="CT57" i="3"/>
  <c r="CJ57" i="3"/>
  <c r="CY57" i="3"/>
  <c r="CE57" i="3"/>
  <c r="CZ57" i="3"/>
  <c r="CP57" i="3"/>
  <c r="CO57" i="3"/>
  <c r="CP5" i="3"/>
  <c r="CP9" i="3"/>
  <c r="CE41" i="3"/>
  <c r="CT6" i="3"/>
  <c r="CJ6" i="3"/>
  <c r="CZ6" i="3"/>
  <c r="CP6" i="3"/>
  <c r="CF6" i="3"/>
  <c r="CY6" i="3"/>
  <c r="CO6" i="3"/>
  <c r="CT10" i="3"/>
  <c r="CJ10" i="3"/>
  <c r="CZ10" i="3"/>
  <c r="CP10" i="3"/>
  <c r="CF10" i="3"/>
  <c r="CY10" i="3"/>
  <c r="CO10" i="3"/>
  <c r="CE10" i="3"/>
  <c r="CT14" i="3"/>
  <c r="CJ14" i="3"/>
  <c r="CZ14" i="3"/>
  <c r="CP14" i="3"/>
  <c r="CF14" i="3"/>
  <c r="CY14" i="3"/>
  <c r="CO14" i="3"/>
  <c r="CE14" i="3"/>
  <c r="CY18" i="3"/>
  <c r="CO18" i="3"/>
  <c r="CE18" i="3"/>
  <c r="CU18" i="3"/>
  <c r="CJ18" i="3"/>
  <c r="CT18" i="3"/>
  <c r="CF18" i="3"/>
  <c r="CP18" i="3"/>
  <c r="CY22" i="3"/>
  <c r="CO22" i="3"/>
  <c r="CE22" i="3"/>
  <c r="CP22" i="3"/>
  <c r="CZ22" i="3"/>
  <c r="CK22" i="3"/>
  <c r="CU22" i="3"/>
  <c r="CJ22" i="3"/>
  <c r="CY26" i="3"/>
  <c r="CO26" i="3"/>
  <c r="CE26" i="3"/>
  <c r="CU26" i="3"/>
  <c r="CJ26" i="3"/>
  <c r="CT26" i="3"/>
  <c r="CF26" i="3"/>
  <c r="CP26" i="3"/>
  <c r="CY30" i="3"/>
  <c r="CO30" i="3"/>
  <c r="CE30" i="3"/>
  <c r="CP30" i="3"/>
  <c r="CZ30" i="3"/>
  <c r="CJ30" i="3"/>
  <c r="CU30" i="3"/>
  <c r="CF30" i="3"/>
  <c r="CT30" i="3"/>
  <c r="CY34" i="3"/>
  <c r="CO34" i="3"/>
  <c r="CE34" i="3"/>
  <c r="CU34" i="3"/>
  <c r="CJ34" i="3"/>
  <c r="CP34" i="3"/>
  <c r="CK34" i="3"/>
  <c r="CZ34" i="3"/>
  <c r="CF34" i="3"/>
  <c r="CY38" i="3"/>
  <c r="CO38" i="3"/>
  <c r="CE38" i="3"/>
  <c r="CP38" i="3"/>
  <c r="CU38" i="3"/>
  <c r="CF38" i="3"/>
  <c r="CT38" i="3"/>
  <c r="CK38" i="3"/>
  <c r="CY42" i="3"/>
  <c r="CO42" i="3"/>
  <c r="CE42" i="3"/>
  <c r="CU42" i="3"/>
  <c r="CJ42" i="3"/>
  <c r="CK42" i="3"/>
  <c r="CZ42" i="3"/>
  <c r="CF42" i="3"/>
  <c r="CT42" i="3"/>
  <c r="CY46" i="3"/>
  <c r="CO46" i="3"/>
  <c r="CE46" i="3"/>
  <c r="CP46" i="3"/>
  <c r="CT46" i="3"/>
  <c r="CK46" i="3"/>
  <c r="CZ46" i="3"/>
  <c r="CJ46" i="3"/>
  <c r="CZ50" i="3"/>
  <c r="CP50" i="3"/>
  <c r="CF50" i="3"/>
  <c r="CY50" i="3"/>
  <c r="CO50" i="3"/>
  <c r="CE50" i="3"/>
  <c r="CT50" i="3"/>
  <c r="CK50" i="3"/>
  <c r="CJ50" i="3"/>
  <c r="CZ54" i="3"/>
  <c r="CP54" i="3"/>
  <c r="CF54" i="3"/>
  <c r="CY54" i="3"/>
  <c r="CO54" i="3"/>
  <c r="CE54" i="3"/>
  <c r="CT54" i="3"/>
  <c r="CU54" i="3"/>
  <c r="CK54" i="3"/>
  <c r="CJ54" i="3"/>
  <c r="CZ58" i="3"/>
  <c r="CP58" i="3"/>
  <c r="CF58" i="3"/>
  <c r="CY58" i="3"/>
  <c r="CO58" i="3"/>
  <c r="CE58" i="3"/>
  <c r="CT58" i="3"/>
  <c r="CU58" i="3"/>
  <c r="CK58" i="3"/>
  <c r="CJ3" i="3"/>
  <c r="CT3" i="3"/>
  <c r="CE4" i="3"/>
  <c r="CO4" i="3"/>
  <c r="CZ4" i="3"/>
  <c r="CU6" i="3"/>
  <c r="CK8" i="3"/>
  <c r="CZ9" i="3"/>
  <c r="CF13" i="3"/>
  <c r="CU14" i="3"/>
  <c r="CZ18" i="3"/>
  <c r="CE21" i="3"/>
  <c r="CK25" i="3"/>
  <c r="CK30" i="3"/>
  <c r="CK33" i="3"/>
  <c r="CF36" i="3"/>
  <c r="CZ38" i="3"/>
  <c r="CU50" i="3"/>
  <c r="CY5" i="3"/>
  <c r="CO5" i="3"/>
  <c r="CE5" i="3"/>
  <c r="CU5" i="3"/>
  <c r="CK5" i="3"/>
  <c r="CT17" i="3"/>
  <c r="CJ17" i="3"/>
  <c r="CU17" i="3"/>
  <c r="CF17" i="3"/>
  <c r="CP17" i="3"/>
  <c r="CE17" i="3"/>
  <c r="CZ17" i="3"/>
  <c r="CO17" i="3"/>
  <c r="CT29" i="3"/>
  <c r="CJ29" i="3"/>
  <c r="CZ29" i="3"/>
  <c r="CO29" i="3"/>
  <c r="CP29" i="3"/>
  <c r="CK29" i="3"/>
  <c r="CY29" i="3"/>
  <c r="CF29" i="3"/>
  <c r="CT41" i="3"/>
  <c r="CJ41" i="3"/>
  <c r="CU41" i="3"/>
  <c r="CF41" i="3"/>
  <c r="CP41" i="3"/>
  <c r="CO41" i="3"/>
  <c r="CZ41" i="3"/>
  <c r="CK41" i="3"/>
  <c r="CU53" i="3"/>
  <c r="CK53" i="3"/>
  <c r="CT53" i="3"/>
  <c r="CJ53" i="3"/>
  <c r="CY53" i="3"/>
  <c r="CE53" i="3"/>
  <c r="CP53" i="3"/>
  <c r="CO53" i="3"/>
  <c r="CF53" i="3"/>
  <c r="CY11" i="3"/>
  <c r="CO11" i="3"/>
  <c r="CE11" i="3"/>
  <c r="CU11" i="3"/>
  <c r="CK11" i="3"/>
  <c r="CT11" i="3"/>
  <c r="CJ11" i="3"/>
  <c r="CT19" i="3"/>
  <c r="CJ19" i="3"/>
  <c r="CY19" i="3"/>
  <c r="CK19" i="3"/>
  <c r="CU19" i="3"/>
  <c r="CF19" i="3"/>
  <c r="CP19" i="3"/>
  <c r="CE19" i="3"/>
  <c r="CT23" i="3"/>
  <c r="CJ23" i="3"/>
  <c r="CP23" i="3"/>
  <c r="CE23" i="3"/>
  <c r="CZ23" i="3"/>
  <c r="CO23" i="3"/>
  <c r="CY23" i="3"/>
  <c r="CK23" i="3"/>
  <c r="CT27" i="3"/>
  <c r="CJ27" i="3"/>
  <c r="CY27" i="3"/>
  <c r="CK27" i="3"/>
  <c r="CO27" i="3"/>
  <c r="CZ27" i="3"/>
  <c r="CF27" i="3"/>
  <c r="CU27" i="3"/>
  <c r="CE27" i="3"/>
  <c r="CT35" i="3"/>
  <c r="CJ35" i="3"/>
  <c r="CY35" i="3"/>
  <c r="CK35" i="3"/>
  <c r="CZ35" i="3"/>
  <c r="CF35" i="3"/>
  <c r="CU35" i="3"/>
  <c r="CE35" i="3"/>
  <c r="CP35" i="3"/>
  <c r="CT39" i="3"/>
  <c r="CJ39" i="3"/>
  <c r="CP39" i="3"/>
  <c r="CE39" i="3"/>
  <c r="CO39" i="3"/>
  <c r="CZ39" i="3"/>
  <c r="CK39" i="3"/>
  <c r="CY39" i="3"/>
  <c r="CF39" i="3"/>
  <c r="CT43" i="3"/>
  <c r="CJ43" i="3"/>
  <c r="CY43" i="3"/>
  <c r="CK43" i="3"/>
  <c r="CU43" i="3"/>
  <c r="CE43" i="3"/>
  <c r="CP43" i="3"/>
  <c r="CO43" i="3"/>
  <c r="CT47" i="3"/>
  <c r="CJ47" i="3"/>
  <c r="CP47" i="3"/>
  <c r="CE47" i="3"/>
  <c r="CZ47" i="3"/>
  <c r="CK47" i="3"/>
  <c r="CY47" i="3"/>
  <c r="CF47" i="3"/>
  <c r="CU47" i="3"/>
  <c r="CU51" i="3"/>
  <c r="CK51" i="3"/>
  <c r="CT51" i="3"/>
  <c r="CJ51" i="3"/>
  <c r="CO51" i="3"/>
  <c r="CP51" i="3"/>
  <c r="CF51" i="3"/>
  <c r="CZ51" i="3"/>
  <c r="CE51" i="3"/>
  <c r="CU55" i="3"/>
  <c r="CK55" i="3"/>
  <c r="CT55" i="3"/>
  <c r="CJ55" i="3"/>
  <c r="CO55" i="3"/>
  <c r="CY55" i="3"/>
  <c r="CP55" i="3"/>
  <c r="CF55" i="3"/>
  <c r="CK3" i="3"/>
  <c r="CU3" i="3"/>
  <c r="CF4" i="3"/>
  <c r="CP4" i="3"/>
  <c r="CF5" i="3"/>
  <c r="CZ5" i="3"/>
  <c r="CK10" i="3"/>
  <c r="CZ11" i="3"/>
  <c r="CK17" i="3"/>
  <c r="CO19" i="3"/>
  <c r="CP21" i="3"/>
  <c r="CU23" i="3"/>
  <c r="CZ33" i="3"/>
  <c r="CU39" i="3"/>
  <c r="CP42" i="3"/>
  <c r="CK45" i="3"/>
  <c r="CY51" i="3"/>
  <c r="CZ55" i="3"/>
  <c r="CY13" i="3"/>
  <c r="CO13" i="3"/>
  <c r="CE13" i="3"/>
  <c r="CU13" i="3"/>
  <c r="CK13" i="3"/>
  <c r="CT13" i="3"/>
  <c r="CJ13" i="3"/>
  <c r="CT25" i="3"/>
  <c r="CJ25" i="3"/>
  <c r="CU25" i="3"/>
  <c r="CF25" i="3"/>
  <c r="CP25" i="3"/>
  <c r="CE25" i="3"/>
  <c r="CZ25" i="3"/>
  <c r="CO25" i="3"/>
  <c r="CT37" i="3"/>
  <c r="CJ37" i="3"/>
  <c r="CZ37" i="3"/>
  <c r="CO37" i="3"/>
  <c r="CK37" i="3"/>
  <c r="CY37" i="3"/>
  <c r="CF37" i="3"/>
  <c r="CU37" i="3"/>
  <c r="CE37" i="3"/>
  <c r="CU49" i="3"/>
  <c r="CT49" i="3"/>
  <c r="CJ49" i="3"/>
  <c r="CY49" i="3"/>
  <c r="CF49" i="3"/>
  <c r="CO49" i="3"/>
  <c r="CK49" i="3"/>
  <c r="CZ49" i="3"/>
  <c r="CE49" i="3"/>
  <c r="CY7" i="3"/>
  <c r="CO7" i="3"/>
  <c r="CE7" i="3"/>
  <c r="CU7" i="3"/>
  <c r="CK7" i="3"/>
  <c r="CT7" i="3"/>
  <c r="CJ7" i="3"/>
  <c r="CT15" i="3"/>
  <c r="CJ15" i="3"/>
  <c r="CP15" i="3"/>
  <c r="CE15" i="3"/>
  <c r="CZ15" i="3"/>
  <c r="CO15" i="3"/>
  <c r="CY15" i="3"/>
  <c r="CK15" i="3"/>
  <c r="CT31" i="3"/>
  <c r="CJ31" i="3"/>
  <c r="CP31" i="3"/>
  <c r="CE31" i="3"/>
  <c r="CU31" i="3"/>
  <c r="CO31" i="3"/>
  <c r="CZ31" i="3"/>
  <c r="CK31" i="3"/>
  <c r="CT8" i="3"/>
  <c r="CJ8" i="3"/>
  <c r="CZ8" i="3"/>
  <c r="CP8" i="3"/>
  <c r="CF8" i="3"/>
  <c r="CY8" i="3"/>
  <c r="CO8" i="3"/>
  <c r="CE8" i="3"/>
  <c r="CT12" i="3"/>
  <c r="CJ12" i="3"/>
  <c r="CZ12" i="3"/>
  <c r="CP12" i="3"/>
  <c r="CF12" i="3"/>
  <c r="CY12" i="3"/>
  <c r="CO12" i="3"/>
  <c r="CE12" i="3"/>
  <c r="CY16" i="3"/>
  <c r="CO16" i="3"/>
  <c r="CE16" i="3"/>
  <c r="CT16" i="3"/>
  <c r="CF16" i="3"/>
  <c r="CP16" i="3"/>
  <c r="CZ16" i="3"/>
  <c r="CK16" i="3"/>
  <c r="CY20" i="3"/>
  <c r="CO20" i="3"/>
  <c r="CE20" i="3"/>
  <c r="CZ20" i="3"/>
  <c r="CK20" i="3"/>
  <c r="CU20" i="3"/>
  <c r="CJ20" i="3"/>
  <c r="CT20" i="3"/>
  <c r="CF20" i="3"/>
  <c r="CY24" i="3"/>
  <c r="CO24" i="3"/>
  <c r="CE24" i="3"/>
  <c r="CT24" i="3"/>
  <c r="CF24" i="3"/>
  <c r="CP24" i="3"/>
  <c r="CZ24" i="3"/>
  <c r="CK24" i="3"/>
  <c r="CY28" i="3"/>
  <c r="CO28" i="3"/>
  <c r="CE28" i="3"/>
  <c r="CZ28" i="3"/>
  <c r="CK28" i="3"/>
  <c r="CU28" i="3"/>
  <c r="CF28" i="3"/>
  <c r="CT28" i="3"/>
  <c r="CP28" i="3"/>
  <c r="CY32" i="3"/>
  <c r="CO32" i="3"/>
  <c r="CE32" i="3"/>
  <c r="CT32" i="3"/>
  <c r="CF32" i="3"/>
  <c r="CK32" i="3"/>
  <c r="CZ32" i="3"/>
  <c r="CJ32" i="3"/>
  <c r="CU32" i="3"/>
  <c r="CY36" i="3"/>
  <c r="CO36" i="3"/>
  <c r="CE36" i="3"/>
  <c r="CZ36" i="3"/>
  <c r="CK36" i="3"/>
  <c r="CT36" i="3"/>
  <c r="CP36" i="3"/>
  <c r="CJ36" i="3"/>
  <c r="CY40" i="3"/>
  <c r="CO40" i="3"/>
  <c r="CE40" i="3"/>
  <c r="CT40" i="3"/>
  <c r="CF40" i="3"/>
  <c r="CZ40" i="3"/>
  <c r="CJ40" i="3"/>
  <c r="CU40" i="3"/>
  <c r="CP40" i="3"/>
  <c r="CY44" i="3"/>
  <c r="CO44" i="3"/>
  <c r="CE44" i="3"/>
  <c r="CZ44" i="3"/>
  <c r="CK44" i="3"/>
  <c r="CP44" i="3"/>
  <c r="CJ44" i="3"/>
  <c r="CU44" i="3"/>
  <c r="CF44" i="3"/>
  <c r="CY48" i="3"/>
  <c r="CO48" i="3"/>
  <c r="CE48" i="3"/>
  <c r="CT48" i="3"/>
  <c r="CF48" i="3"/>
  <c r="CU48" i="3"/>
  <c r="CP48" i="3"/>
  <c r="CK48" i="3"/>
  <c r="CZ52" i="3"/>
  <c r="CP52" i="3"/>
  <c r="CF52" i="3"/>
  <c r="CY52" i="3"/>
  <c r="CO52" i="3"/>
  <c r="CE52" i="3"/>
  <c r="CJ52" i="3"/>
  <c r="CT52" i="3"/>
  <c r="CK52" i="3"/>
  <c r="CZ56" i="3"/>
  <c r="CP56" i="3"/>
  <c r="CF56" i="3"/>
  <c r="CY56" i="3"/>
  <c r="CO56" i="3"/>
  <c r="CE56" i="3"/>
  <c r="CJ56" i="3"/>
  <c r="CU56" i="3"/>
  <c r="CT56" i="3"/>
  <c r="CK56" i="3"/>
  <c r="CE3" i="3"/>
  <c r="CO3" i="3"/>
  <c r="CJ4" i="3"/>
  <c r="CU4" i="3"/>
  <c r="CJ5" i="3"/>
  <c r="CE6" i="3"/>
  <c r="CP7" i="3"/>
  <c r="CF9" i="3"/>
  <c r="CU10" i="3"/>
  <c r="CK12" i="3"/>
  <c r="CZ13" i="3"/>
  <c r="CU15" i="3"/>
  <c r="CY17" i="3"/>
  <c r="CZ19" i="3"/>
  <c r="CF22" i="3"/>
  <c r="CJ24" i="3"/>
  <c r="CK26" i="3"/>
  <c r="CE29" i="3"/>
  <c r="CY31" i="3"/>
  <c r="CT34" i="3"/>
  <c r="CP37" i="3"/>
  <c r="CK40" i="3"/>
  <c r="CF43" i="3"/>
  <c r="CF46" i="3"/>
  <c r="CZ48" i="3"/>
  <c r="CU52" i="3"/>
  <c r="CF57" i="3"/>
  <c r="CZ8" i="2"/>
  <c r="CP8" i="2"/>
  <c r="CF8" i="2"/>
  <c r="CT20" i="2"/>
  <c r="CJ20" i="2"/>
  <c r="CZ20" i="2"/>
  <c r="CP20" i="2"/>
  <c r="CF20" i="2"/>
  <c r="CY20" i="2"/>
  <c r="CO20" i="2"/>
  <c r="CE20" i="2"/>
  <c r="CZ32" i="2"/>
  <c r="CP32" i="2"/>
  <c r="CF32" i="2"/>
  <c r="CY32" i="2"/>
  <c r="CO32" i="2"/>
  <c r="CE32" i="2"/>
  <c r="CJ32" i="2"/>
  <c r="CU32" i="2"/>
  <c r="CT32" i="2"/>
  <c r="CZ44" i="2"/>
  <c r="CP44" i="2"/>
  <c r="CF44" i="2"/>
  <c r="CY44" i="2"/>
  <c r="CO44" i="2"/>
  <c r="CE44" i="2"/>
  <c r="CJ44" i="2"/>
  <c r="CU44" i="2"/>
  <c r="CT44" i="2"/>
  <c r="CZ48" i="2"/>
  <c r="CP48" i="2"/>
  <c r="CF48" i="2"/>
  <c r="CY48" i="2"/>
  <c r="CO48" i="2"/>
  <c r="CE48" i="2"/>
  <c r="CJ48" i="2"/>
  <c r="CU48" i="2"/>
  <c r="CT48" i="2"/>
  <c r="CU9" i="2"/>
  <c r="CK9" i="2"/>
  <c r="CY13" i="2"/>
  <c r="CO13" i="2"/>
  <c r="CE13" i="2"/>
  <c r="CU13" i="2"/>
  <c r="CK13" i="2"/>
  <c r="CT13" i="2"/>
  <c r="CJ13" i="2"/>
  <c r="CY17" i="2"/>
  <c r="CO17" i="2"/>
  <c r="CE17" i="2"/>
  <c r="CU17" i="2"/>
  <c r="CK17" i="2"/>
  <c r="CT17" i="2"/>
  <c r="CJ17" i="2"/>
  <c r="CY21" i="2"/>
  <c r="CO21" i="2"/>
  <c r="CE21" i="2"/>
  <c r="CU21" i="2"/>
  <c r="CK21" i="2"/>
  <c r="CT21" i="2"/>
  <c r="CJ21" i="2"/>
  <c r="CY25" i="2"/>
  <c r="CO25" i="2"/>
  <c r="CE25" i="2"/>
  <c r="CU25" i="2"/>
  <c r="CK25" i="2"/>
  <c r="CT25" i="2"/>
  <c r="CJ25" i="2"/>
  <c r="CT29" i="2"/>
  <c r="CJ29" i="2"/>
  <c r="CU29" i="2"/>
  <c r="CF29" i="2"/>
  <c r="CP29" i="2"/>
  <c r="CE29" i="2"/>
  <c r="CZ29" i="2"/>
  <c r="CO29" i="2"/>
  <c r="CU33" i="2"/>
  <c r="CK33" i="2"/>
  <c r="CT33" i="2"/>
  <c r="CJ33" i="2"/>
  <c r="CY33" i="2"/>
  <c r="CE33" i="2"/>
  <c r="CP33" i="2"/>
  <c r="CO33" i="2"/>
  <c r="CU37" i="2"/>
  <c r="CK37" i="2"/>
  <c r="CT37" i="2"/>
  <c r="CJ37" i="2"/>
  <c r="CY37" i="2"/>
  <c r="CE37" i="2"/>
  <c r="CP37" i="2"/>
  <c r="CO37" i="2"/>
  <c r="CU41" i="2"/>
  <c r="CK41" i="2"/>
  <c r="CT41" i="2"/>
  <c r="CJ41" i="2"/>
  <c r="CY41" i="2"/>
  <c r="CE41" i="2"/>
  <c r="CP41" i="2"/>
  <c r="CO41" i="2"/>
  <c r="CU45" i="2"/>
  <c r="CK45" i="2"/>
  <c r="CT45" i="2"/>
  <c r="CJ45" i="2"/>
  <c r="CY45" i="2"/>
  <c r="CE45" i="2"/>
  <c r="CP45" i="2"/>
  <c r="CO45" i="2"/>
  <c r="CU49" i="2"/>
  <c r="CK49" i="2"/>
  <c r="CT49" i="2"/>
  <c r="CJ49" i="2"/>
  <c r="CY49" i="2"/>
  <c r="CE49" i="2"/>
  <c r="CP49" i="2"/>
  <c r="CO49" i="2"/>
  <c r="CU53" i="2"/>
  <c r="CK53" i="2"/>
  <c r="CT53" i="2"/>
  <c r="CJ53" i="2"/>
  <c r="CY53" i="2"/>
  <c r="CE53" i="2"/>
  <c r="CP53" i="2"/>
  <c r="CO53" i="2"/>
  <c r="CU57" i="2"/>
  <c r="CK57" i="2"/>
  <c r="CT57" i="2"/>
  <c r="CJ57" i="2"/>
  <c r="CY57" i="2"/>
  <c r="CE57" i="2"/>
  <c r="CP57" i="2"/>
  <c r="CO57" i="2"/>
  <c r="CJ3" i="2"/>
  <c r="CT3" i="2"/>
  <c r="CE4" i="2"/>
  <c r="CO4" i="2"/>
  <c r="CY4" i="2"/>
  <c r="CJ5" i="2"/>
  <c r="CT5" i="2"/>
  <c r="CE6" i="2"/>
  <c r="CO6" i="2"/>
  <c r="CY6" i="2"/>
  <c r="CJ7" i="2"/>
  <c r="CT7" i="2"/>
  <c r="CE8" i="2"/>
  <c r="CT8" i="2"/>
  <c r="CF9" i="2"/>
  <c r="CT9" i="2"/>
  <c r="CE11" i="2"/>
  <c r="CK12" i="2"/>
  <c r="CZ13" i="2"/>
  <c r="CP15" i="2"/>
  <c r="CF17" i="2"/>
  <c r="CK20" i="2"/>
  <c r="CZ21" i="2"/>
  <c r="CP23" i="2"/>
  <c r="CF25" i="2"/>
  <c r="CZ33" i="2"/>
  <c r="CF37" i="2"/>
  <c r="CZ49" i="2"/>
  <c r="CF53" i="2"/>
  <c r="CT16" i="2"/>
  <c r="CJ16" i="2"/>
  <c r="CZ16" i="2"/>
  <c r="CP16" i="2"/>
  <c r="CF16" i="2"/>
  <c r="CY16" i="2"/>
  <c r="CO16" i="2"/>
  <c r="CE16" i="2"/>
  <c r="CT24" i="2"/>
  <c r="CJ24" i="2"/>
  <c r="CZ24" i="2"/>
  <c r="CP24" i="2"/>
  <c r="CF24" i="2"/>
  <c r="CY24" i="2"/>
  <c r="CO24" i="2"/>
  <c r="CE24" i="2"/>
  <c r="CZ36" i="2"/>
  <c r="CP36" i="2"/>
  <c r="CF36" i="2"/>
  <c r="CY36" i="2"/>
  <c r="CO36" i="2"/>
  <c r="CE36" i="2"/>
  <c r="CJ36" i="2"/>
  <c r="CU36" i="2"/>
  <c r="CT36" i="2"/>
  <c r="CZ52" i="2"/>
  <c r="CP52" i="2"/>
  <c r="CF52" i="2"/>
  <c r="CY52" i="2"/>
  <c r="CO52" i="2"/>
  <c r="CE52" i="2"/>
  <c r="CJ52" i="2"/>
  <c r="CU52" i="2"/>
  <c r="CT52" i="2"/>
  <c r="CK4" i="2"/>
  <c r="CU4" i="2"/>
  <c r="CK52" i="2"/>
  <c r="CZ10" i="2"/>
  <c r="CP10" i="2"/>
  <c r="CF10" i="2"/>
  <c r="CY10" i="2"/>
  <c r="CO10" i="2"/>
  <c r="CT14" i="2"/>
  <c r="CJ14" i="2"/>
  <c r="CZ14" i="2"/>
  <c r="CP14" i="2"/>
  <c r="CF14" i="2"/>
  <c r="CY14" i="2"/>
  <c r="CO14" i="2"/>
  <c r="CE14" i="2"/>
  <c r="CT18" i="2"/>
  <c r="CJ18" i="2"/>
  <c r="CZ18" i="2"/>
  <c r="CP18" i="2"/>
  <c r="CF18" i="2"/>
  <c r="CY18" i="2"/>
  <c r="CO18" i="2"/>
  <c r="CE18" i="2"/>
  <c r="CT22" i="2"/>
  <c r="CJ22" i="2"/>
  <c r="CZ22" i="2"/>
  <c r="CP22" i="2"/>
  <c r="CF22" i="2"/>
  <c r="CY22" i="2"/>
  <c r="CO22" i="2"/>
  <c r="CE22" i="2"/>
  <c r="CT26" i="2"/>
  <c r="CJ26" i="2"/>
  <c r="CZ26" i="2"/>
  <c r="CP26" i="2"/>
  <c r="CF26" i="2"/>
  <c r="CY26" i="2"/>
  <c r="CO26" i="2"/>
  <c r="CE26" i="2"/>
  <c r="CY30" i="2"/>
  <c r="CO30" i="2"/>
  <c r="CE30" i="2"/>
  <c r="CU30" i="2"/>
  <c r="CJ30" i="2"/>
  <c r="CT30" i="2"/>
  <c r="CF30" i="2"/>
  <c r="CP30" i="2"/>
  <c r="CZ34" i="2"/>
  <c r="CP34" i="2"/>
  <c r="CF34" i="2"/>
  <c r="CY34" i="2"/>
  <c r="CO34" i="2"/>
  <c r="CE34" i="2"/>
  <c r="CT34" i="2"/>
  <c r="CK34" i="2"/>
  <c r="CJ34" i="2"/>
  <c r="CZ38" i="2"/>
  <c r="CP38" i="2"/>
  <c r="CF38" i="2"/>
  <c r="CY38" i="2"/>
  <c r="CO38" i="2"/>
  <c r="CE38" i="2"/>
  <c r="CT38" i="2"/>
  <c r="CK38" i="2"/>
  <c r="CJ38" i="2"/>
  <c r="CZ42" i="2"/>
  <c r="CP42" i="2"/>
  <c r="CF42" i="2"/>
  <c r="CY42" i="2"/>
  <c r="CO42" i="2"/>
  <c r="CE42" i="2"/>
  <c r="CT42" i="2"/>
  <c r="CK42" i="2"/>
  <c r="CJ42" i="2"/>
  <c r="CZ46" i="2"/>
  <c r="CP46" i="2"/>
  <c r="CF46" i="2"/>
  <c r="CY46" i="2"/>
  <c r="CO46" i="2"/>
  <c r="CE46" i="2"/>
  <c r="CT46" i="2"/>
  <c r="CK46" i="2"/>
  <c r="CJ46" i="2"/>
  <c r="CZ50" i="2"/>
  <c r="CP50" i="2"/>
  <c r="CF50" i="2"/>
  <c r="CY50" i="2"/>
  <c r="CO50" i="2"/>
  <c r="CE50" i="2"/>
  <c r="CT50" i="2"/>
  <c r="CK50" i="2"/>
  <c r="CJ50" i="2"/>
  <c r="CZ54" i="2"/>
  <c r="CP54" i="2"/>
  <c r="CF54" i="2"/>
  <c r="CY54" i="2"/>
  <c r="CO54" i="2"/>
  <c r="CE54" i="2"/>
  <c r="CT54" i="2"/>
  <c r="CK54" i="2"/>
  <c r="CJ54" i="2"/>
  <c r="CZ58" i="2"/>
  <c r="CP58" i="2"/>
  <c r="CF58" i="2"/>
  <c r="CY58" i="2"/>
  <c r="CO58" i="2"/>
  <c r="CE58" i="2"/>
  <c r="CT58" i="2"/>
  <c r="CK58" i="2"/>
  <c r="CJ58" i="2"/>
  <c r="CK3" i="2"/>
  <c r="CU3" i="2"/>
  <c r="CF4" i="2"/>
  <c r="CP4" i="2"/>
  <c r="CZ4" i="2"/>
  <c r="CK5" i="2"/>
  <c r="CU5" i="2"/>
  <c r="CF6" i="2"/>
  <c r="CP6" i="2"/>
  <c r="CZ6" i="2"/>
  <c r="CK7" i="2"/>
  <c r="CU7" i="2"/>
  <c r="CJ8" i="2"/>
  <c r="CU8" i="2"/>
  <c r="CJ9" i="2"/>
  <c r="CY9" i="2"/>
  <c r="CK10" i="2"/>
  <c r="CK14" i="2"/>
  <c r="CP17" i="2"/>
  <c r="CU20" i="2"/>
  <c r="CK22" i="2"/>
  <c r="CP25" i="2"/>
  <c r="CK29" i="2"/>
  <c r="CU34" i="2"/>
  <c r="CZ37" i="2"/>
  <c r="CF41" i="2"/>
  <c r="CK44" i="2"/>
  <c r="CU50" i="2"/>
  <c r="CZ53" i="2"/>
  <c r="CF57" i="2"/>
  <c r="CT12" i="2"/>
  <c r="CJ12" i="2"/>
  <c r="CZ12" i="2"/>
  <c r="CP12" i="2"/>
  <c r="CF12" i="2"/>
  <c r="CY12" i="2"/>
  <c r="CO12" i="2"/>
  <c r="CE12" i="2"/>
  <c r="CY28" i="2"/>
  <c r="CO28" i="2"/>
  <c r="CE28" i="2"/>
  <c r="CT28" i="2"/>
  <c r="CF28" i="2"/>
  <c r="CP28" i="2"/>
  <c r="CZ28" i="2"/>
  <c r="CK28" i="2"/>
  <c r="CZ40" i="2"/>
  <c r="CP40" i="2"/>
  <c r="CF40" i="2"/>
  <c r="CY40" i="2"/>
  <c r="CO40" i="2"/>
  <c r="CE40" i="2"/>
  <c r="CJ40" i="2"/>
  <c r="CU40" i="2"/>
  <c r="CT40" i="2"/>
  <c r="CZ56" i="2"/>
  <c r="CP56" i="2"/>
  <c r="CF56" i="2"/>
  <c r="CY56" i="2"/>
  <c r="CO56" i="2"/>
  <c r="CE56" i="2"/>
  <c r="CJ56" i="2"/>
  <c r="CU56" i="2"/>
  <c r="CT56" i="2"/>
  <c r="CO8" i="2"/>
  <c r="CU24" i="2"/>
  <c r="CJ28" i="2"/>
  <c r="CK36" i="2"/>
  <c r="CY11" i="2"/>
  <c r="CO11" i="2"/>
  <c r="CU11" i="2"/>
  <c r="CK11" i="2"/>
  <c r="CT11" i="2"/>
  <c r="CJ11" i="2"/>
  <c r="CY15" i="2"/>
  <c r="CO15" i="2"/>
  <c r="CE15" i="2"/>
  <c r="CU15" i="2"/>
  <c r="CK15" i="2"/>
  <c r="CT15" i="2"/>
  <c r="CJ15" i="2"/>
  <c r="CY19" i="2"/>
  <c r="CO19" i="2"/>
  <c r="CE19" i="2"/>
  <c r="CU19" i="2"/>
  <c r="CK19" i="2"/>
  <c r="CT19" i="2"/>
  <c r="CJ19" i="2"/>
  <c r="CY23" i="2"/>
  <c r="CO23" i="2"/>
  <c r="CE23" i="2"/>
  <c r="CU23" i="2"/>
  <c r="CK23" i="2"/>
  <c r="CT23" i="2"/>
  <c r="CJ23" i="2"/>
  <c r="CT27" i="2"/>
  <c r="CJ27" i="2"/>
  <c r="CP27" i="2"/>
  <c r="CE27" i="2"/>
  <c r="CZ27" i="2"/>
  <c r="CO27" i="2"/>
  <c r="CY27" i="2"/>
  <c r="CK27" i="2"/>
  <c r="CU31" i="2"/>
  <c r="CK31" i="2"/>
  <c r="CT31" i="2"/>
  <c r="CJ31" i="2"/>
  <c r="CO31" i="2"/>
  <c r="CZ31" i="2"/>
  <c r="CF31" i="2"/>
  <c r="CY31" i="2"/>
  <c r="CE31" i="2"/>
  <c r="CU35" i="2"/>
  <c r="CK35" i="2"/>
  <c r="CT35" i="2"/>
  <c r="CJ35" i="2"/>
  <c r="CO35" i="2"/>
  <c r="CZ35" i="2"/>
  <c r="CF35" i="2"/>
  <c r="CY35" i="2"/>
  <c r="CE35" i="2"/>
  <c r="CU39" i="2"/>
  <c r="CK39" i="2"/>
  <c r="CT39" i="2"/>
  <c r="CJ39" i="2"/>
  <c r="CO39" i="2"/>
  <c r="CZ39" i="2"/>
  <c r="CF39" i="2"/>
  <c r="CY39" i="2"/>
  <c r="CE39" i="2"/>
  <c r="CU43" i="2"/>
  <c r="CK43" i="2"/>
  <c r="CT43" i="2"/>
  <c r="CJ43" i="2"/>
  <c r="CO43" i="2"/>
  <c r="CZ43" i="2"/>
  <c r="CF43" i="2"/>
  <c r="CY43" i="2"/>
  <c r="CE43" i="2"/>
  <c r="CU47" i="2"/>
  <c r="CK47" i="2"/>
  <c r="CT47" i="2"/>
  <c r="CJ47" i="2"/>
  <c r="CO47" i="2"/>
  <c r="CZ47" i="2"/>
  <c r="CF47" i="2"/>
  <c r="CY47" i="2"/>
  <c r="CE47" i="2"/>
  <c r="CU51" i="2"/>
  <c r="CK51" i="2"/>
  <c r="CT51" i="2"/>
  <c r="CJ51" i="2"/>
  <c r="CO51" i="2"/>
  <c r="CZ51" i="2"/>
  <c r="CF51" i="2"/>
  <c r="CY51" i="2"/>
  <c r="CE51" i="2"/>
  <c r="CU55" i="2"/>
  <c r="CK55" i="2"/>
  <c r="CT55" i="2"/>
  <c r="CJ55" i="2"/>
  <c r="CO55" i="2"/>
  <c r="CZ55" i="2"/>
  <c r="CF55" i="2"/>
  <c r="CY55" i="2"/>
  <c r="CE55" i="2"/>
  <c r="CE3" i="2"/>
  <c r="CO3" i="2"/>
  <c r="CJ4" i="2"/>
  <c r="CE5" i="2"/>
  <c r="CO5" i="2"/>
  <c r="CJ6" i="2"/>
  <c r="CE7" i="2"/>
  <c r="CO7" i="2"/>
  <c r="CK8" i="2"/>
  <c r="CY8" i="2"/>
  <c r="CO9" i="2"/>
  <c r="CZ9" i="2"/>
  <c r="CT10" i="2"/>
  <c r="CP11" i="2"/>
  <c r="CF13" i="2"/>
  <c r="CU14" i="2"/>
  <c r="CK16" i="2"/>
  <c r="CZ17" i="2"/>
  <c r="CP19" i="2"/>
  <c r="CF21" i="2"/>
  <c r="CU22" i="2"/>
  <c r="CK24" i="2"/>
  <c r="CZ25" i="2"/>
  <c r="CU27" i="2"/>
  <c r="CY29" i="2"/>
  <c r="CK32" i="2"/>
  <c r="CP35" i="2"/>
  <c r="CU38" i="2"/>
  <c r="CZ41" i="2"/>
  <c r="CF45" i="2"/>
  <c r="CK48" i="2"/>
  <c r="CP51" i="2"/>
  <c r="CU54" i="2"/>
  <c r="CZ57" i="2"/>
  <c r="CJ7" i="1"/>
  <c r="CJ11" i="1"/>
  <c r="CJ15" i="1"/>
  <c r="CJ19" i="1"/>
  <c r="CJ23" i="1"/>
  <c r="CJ27" i="1"/>
  <c r="CJ31" i="1"/>
  <c r="CJ35" i="1"/>
  <c r="CJ39" i="1"/>
  <c r="CJ43" i="1"/>
  <c r="CJ47" i="1"/>
  <c r="CJ51" i="1"/>
  <c r="CJ55" i="1"/>
  <c r="CO7" i="1"/>
  <c r="CO11" i="1"/>
  <c r="CO15" i="1"/>
  <c r="CO19" i="1"/>
  <c r="CO23" i="1"/>
  <c r="CO27" i="1"/>
  <c r="CO31" i="1"/>
  <c r="CO35" i="1"/>
  <c r="CO39" i="1"/>
  <c r="CO43" i="1"/>
  <c r="CO47" i="1"/>
  <c r="CO51" i="1"/>
  <c r="CO55" i="1"/>
  <c r="CK7" i="1"/>
  <c r="CK11" i="1"/>
  <c r="CK15" i="1"/>
  <c r="CK19" i="1"/>
  <c r="CK23" i="1"/>
  <c r="CK27" i="1"/>
  <c r="CK31" i="1"/>
  <c r="CK35" i="1"/>
  <c r="CK39" i="1"/>
  <c r="CK43" i="1"/>
  <c r="CK47" i="1"/>
  <c r="CK51" i="1"/>
  <c r="CK55" i="1"/>
  <c r="CP7" i="1"/>
  <c r="CP11" i="1"/>
  <c r="CP15" i="1"/>
  <c r="CP19" i="1"/>
  <c r="CP23" i="1"/>
  <c r="CP27" i="1"/>
  <c r="CP31" i="1"/>
  <c r="CP35" i="1"/>
  <c r="CP39" i="1"/>
  <c r="CP43" i="1"/>
  <c r="CP47" i="1"/>
  <c r="CP51" i="1"/>
  <c r="CP55" i="1"/>
  <c r="CT7" i="1"/>
  <c r="CT11" i="1"/>
  <c r="CT15" i="1"/>
  <c r="CT19" i="1"/>
  <c r="CT23" i="1"/>
  <c r="CT27" i="1"/>
  <c r="CT31" i="1"/>
  <c r="CT35" i="1"/>
  <c r="CT39" i="1"/>
  <c r="CT43" i="1"/>
  <c r="CT47" i="1"/>
  <c r="CT51" i="1"/>
  <c r="CT55" i="1"/>
  <c r="CY7" i="1"/>
  <c r="CY11" i="1"/>
  <c r="CY15" i="1"/>
  <c r="CY19" i="1"/>
  <c r="CY23" i="1"/>
  <c r="CY27" i="1"/>
  <c r="CY31" i="1"/>
  <c r="CY35" i="1"/>
  <c r="CY39" i="1"/>
  <c r="CY43" i="1"/>
  <c r="CY47" i="1"/>
  <c r="CY51" i="1"/>
  <c r="CY55" i="1"/>
  <c r="CE7" i="1"/>
  <c r="CE11" i="1"/>
  <c r="CE15" i="1"/>
  <c r="CE19" i="1"/>
  <c r="CE23" i="1"/>
  <c r="CE27" i="1"/>
  <c r="CE31" i="1"/>
  <c r="CE35" i="1"/>
  <c r="CE39" i="1"/>
  <c r="CE43" i="1"/>
  <c r="CE47" i="1"/>
  <c r="CE51" i="1"/>
  <c r="CE55" i="1"/>
  <c r="CU7" i="1"/>
  <c r="CU11" i="1"/>
  <c r="CU15" i="1"/>
  <c r="CU19" i="1"/>
  <c r="CU23" i="1"/>
  <c r="CU27" i="1"/>
  <c r="CU31" i="1"/>
  <c r="CU35" i="1"/>
  <c r="CU39" i="1"/>
  <c r="CU43" i="1"/>
  <c r="CU47" i="1"/>
  <c r="CU51" i="1"/>
  <c r="CU55" i="1"/>
  <c r="CU3" i="1"/>
  <c r="CO3" i="1"/>
  <c r="CY3" i="1"/>
  <c r="CP3" i="1"/>
  <c r="Y16" i="6"/>
  <c r="Y15" i="6"/>
  <c r="G16" i="6"/>
  <c r="G15" i="6"/>
  <c r="CB59" i="5"/>
  <c r="BX59" i="5"/>
  <c r="CB59" i="4"/>
  <c r="BX59" i="4"/>
  <c r="CB59" i="3"/>
  <c r="BX59" i="3"/>
  <c r="CB59" i="2"/>
  <c r="BX59" i="2"/>
  <c r="CA58" i="5"/>
  <c r="BZ57" i="5"/>
  <c r="CA56" i="5"/>
  <c r="AL55" i="5"/>
  <c r="CA54" i="5"/>
  <c r="CA53" i="5"/>
  <c r="CA52" i="5"/>
  <c r="AQ51" i="5"/>
  <c r="CA50" i="5"/>
  <c r="CA49" i="5"/>
  <c r="CA48" i="5"/>
  <c r="AM47" i="5"/>
  <c r="CA46" i="5"/>
  <c r="CA45" i="5"/>
  <c r="CA44" i="5"/>
  <c r="BF43" i="5"/>
  <c r="CA42" i="5"/>
  <c r="K41" i="5"/>
  <c r="CA40" i="5"/>
  <c r="N39" i="5"/>
  <c r="CA38" i="5"/>
  <c r="CA37" i="5"/>
  <c r="CA36" i="5"/>
  <c r="W35" i="5"/>
  <c r="CA34" i="5"/>
  <c r="CA33" i="5"/>
  <c r="CA32" i="5"/>
  <c r="W31" i="5"/>
  <c r="CA30" i="5"/>
  <c r="CA29" i="5"/>
  <c r="CA28" i="5"/>
  <c r="BA27" i="5"/>
  <c r="CA26" i="5"/>
  <c r="K25" i="5"/>
  <c r="CA24" i="5"/>
  <c r="BF23" i="5"/>
  <c r="CA22" i="5"/>
  <c r="CA21" i="5"/>
  <c r="CA20" i="5"/>
  <c r="W19" i="5"/>
  <c r="CA18" i="5"/>
  <c r="CA17" i="5"/>
  <c r="CA16" i="5"/>
  <c r="W15" i="5"/>
  <c r="CA14" i="5"/>
  <c r="CA13" i="5"/>
  <c r="CA12" i="5"/>
  <c r="AG11" i="5"/>
  <c r="CA10" i="5"/>
  <c r="BZ9" i="5"/>
  <c r="CA8" i="5"/>
  <c r="AQ7" i="5"/>
  <c r="CA6" i="5"/>
  <c r="CA5" i="5"/>
  <c r="CA4" i="5"/>
  <c r="W3" i="5"/>
  <c r="CA58" i="4"/>
  <c r="CA57" i="4"/>
  <c r="CA56" i="4"/>
  <c r="BZ55" i="4"/>
  <c r="CA54" i="4"/>
  <c r="CA53" i="4"/>
  <c r="CA52" i="4"/>
  <c r="BZ51" i="4"/>
  <c r="CA50" i="4"/>
  <c r="CA49" i="4"/>
  <c r="CA48" i="4"/>
  <c r="BZ47" i="4"/>
  <c r="CA46" i="4"/>
  <c r="CA45" i="4"/>
  <c r="CA44" i="4"/>
  <c r="BZ43" i="4"/>
  <c r="CA42" i="4"/>
  <c r="CA41" i="4"/>
  <c r="CA40" i="4"/>
  <c r="BZ39" i="4"/>
  <c r="CA38" i="4"/>
  <c r="CA37" i="4"/>
  <c r="CA36" i="4"/>
  <c r="BB35" i="4"/>
  <c r="CA34" i="4"/>
  <c r="CA33" i="4"/>
  <c r="CA32" i="4"/>
  <c r="BZ31" i="4"/>
  <c r="CA30" i="4"/>
  <c r="CA29" i="4"/>
  <c r="CA28" i="4"/>
  <c r="CA27" i="4"/>
  <c r="CA26" i="4"/>
  <c r="CA25" i="4"/>
  <c r="CA24" i="4"/>
  <c r="AR23" i="4"/>
  <c r="CA22" i="4"/>
  <c r="CA21" i="4"/>
  <c r="CA20" i="4"/>
  <c r="AL19" i="4"/>
  <c r="CA18" i="4"/>
  <c r="CA17" i="4"/>
  <c r="CA16" i="4"/>
  <c r="BF15" i="4"/>
  <c r="CA14" i="4"/>
  <c r="CA13" i="4"/>
  <c r="CA12" i="4"/>
  <c r="CA11" i="4"/>
  <c r="CA10" i="4"/>
  <c r="CA9" i="4"/>
  <c r="CA8" i="4"/>
  <c r="CA7" i="4"/>
  <c r="CA6" i="4"/>
  <c r="CA5" i="4"/>
  <c r="CA4" i="4"/>
  <c r="CA3" i="4"/>
  <c r="CA58" i="3"/>
  <c r="CA57" i="3"/>
  <c r="CA56" i="3"/>
  <c r="BF55" i="3"/>
  <c r="CA54" i="3"/>
  <c r="CA53" i="3"/>
  <c r="CA52" i="3"/>
  <c r="BF51" i="3"/>
  <c r="CA50" i="3"/>
  <c r="CA49" i="3"/>
  <c r="CA48" i="3"/>
  <c r="BF47" i="3"/>
  <c r="CA46" i="3"/>
  <c r="CA45" i="3"/>
  <c r="CA44" i="3"/>
  <c r="BP43" i="3"/>
  <c r="CA42" i="3"/>
  <c r="CA41" i="3"/>
  <c r="CA40" i="3"/>
  <c r="K39" i="3"/>
  <c r="CA38" i="3"/>
  <c r="CA37" i="3"/>
  <c r="CA36" i="3"/>
  <c r="AH35" i="3"/>
  <c r="CA34" i="3"/>
  <c r="CA33" i="3"/>
  <c r="CA32" i="3"/>
  <c r="BA31" i="3"/>
  <c r="CA30" i="3"/>
  <c r="CA29" i="3"/>
  <c r="CA28" i="3"/>
  <c r="BP27" i="3"/>
  <c r="CA26" i="3"/>
  <c r="CA25" i="3"/>
  <c r="CA24" i="3"/>
  <c r="AW23" i="3"/>
  <c r="CA22" i="3"/>
  <c r="CA21" i="3"/>
  <c r="CA20" i="3"/>
  <c r="BF19" i="3"/>
  <c r="CA18" i="3"/>
  <c r="CA17" i="3"/>
  <c r="CA16" i="3"/>
  <c r="BB15" i="3"/>
  <c r="CA14" i="3"/>
  <c r="CA13" i="3"/>
  <c r="CA12" i="3"/>
  <c r="BP11" i="3"/>
  <c r="CA10" i="3"/>
  <c r="CA9" i="3"/>
  <c r="CA8" i="3"/>
  <c r="AM7" i="3"/>
  <c r="CA6" i="3"/>
  <c r="CA5" i="3"/>
  <c r="CA4" i="3"/>
  <c r="AG3" i="3"/>
  <c r="CA58" i="2"/>
  <c r="CA57" i="2"/>
  <c r="CA56" i="2"/>
  <c r="BL55" i="2"/>
  <c r="CA54" i="2"/>
  <c r="CA53" i="2"/>
  <c r="CA52" i="2"/>
  <c r="K51" i="2"/>
  <c r="CA50" i="2"/>
  <c r="CA49" i="2"/>
  <c r="AQ48" i="2"/>
  <c r="BL47" i="2"/>
  <c r="K46" i="2"/>
  <c r="CA45" i="2"/>
  <c r="BA44" i="2"/>
  <c r="BL43" i="2"/>
  <c r="K42" i="2"/>
  <c r="CA41" i="2"/>
  <c r="CA40" i="2"/>
  <c r="BQ39" i="2"/>
  <c r="K38" i="2"/>
  <c r="CA37" i="2"/>
  <c r="CA36" i="2"/>
  <c r="K35" i="2"/>
  <c r="K34" i="2"/>
  <c r="CA33" i="2"/>
  <c r="AM32" i="2"/>
  <c r="BK31" i="2"/>
  <c r="K30" i="2"/>
  <c r="CA29" i="2"/>
  <c r="W28" i="2"/>
  <c r="BQ27" i="2"/>
  <c r="K26" i="2"/>
  <c r="CA25" i="2"/>
  <c r="CA24" i="2"/>
  <c r="BL23" i="2"/>
  <c r="K22" i="2"/>
  <c r="CA21" i="2"/>
  <c r="CA20" i="2"/>
  <c r="K19" i="2"/>
  <c r="K18" i="2"/>
  <c r="CA17" i="2"/>
  <c r="BL16" i="2"/>
  <c r="BF15" i="2"/>
  <c r="K14" i="2"/>
  <c r="CA13" i="2"/>
  <c r="BL12" i="2"/>
  <c r="BL11" i="2"/>
  <c r="K10" i="2"/>
  <c r="CA9" i="2"/>
  <c r="CA8" i="2"/>
  <c r="BQ7" i="2"/>
  <c r="K6" i="2"/>
  <c r="CA5" i="2"/>
  <c r="CA4" i="2"/>
  <c r="AQ3" i="2"/>
  <c r="CA7" i="1"/>
  <c r="CA11" i="1"/>
  <c r="CA15" i="1"/>
  <c r="CA19" i="1"/>
  <c r="CA23" i="1"/>
  <c r="CA27" i="1"/>
  <c r="CA31" i="1"/>
  <c r="CA35" i="1"/>
  <c r="CA39" i="1"/>
  <c r="CA43" i="1"/>
  <c r="CA47" i="1"/>
  <c r="CA51" i="1"/>
  <c r="CA55" i="1"/>
  <c r="CA3" i="1"/>
  <c r="CB59" i="1"/>
  <c r="BX59" i="1"/>
  <c r="C4" i="6"/>
  <c r="L60" i="3"/>
  <c r="G60" i="3"/>
  <c r="L60" i="2"/>
  <c r="G60" i="2"/>
  <c r="L60" i="1"/>
  <c r="G60" i="1"/>
  <c r="W13" i="6"/>
  <c r="V14" i="6"/>
  <c r="V13" i="6"/>
  <c r="U14" i="6"/>
  <c r="U13" i="6"/>
  <c r="T14" i="6"/>
  <c r="T13" i="6"/>
  <c r="K58" i="5"/>
  <c r="K57" i="5"/>
  <c r="K56" i="5"/>
  <c r="K54" i="5"/>
  <c r="K52" i="5"/>
  <c r="K50" i="5"/>
  <c r="K46" i="5"/>
  <c r="K45" i="5"/>
  <c r="K42" i="5"/>
  <c r="K38" i="5"/>
  <c r="K37" i="5"/>
  <c r="K34" i="5"/>
  <c r="K30" i="5"/>
  <c r="K29" i="5"/>
  <c r="K26" i="5"/>
  <c r="K24" i="5"/>
  <c r="K22" i="5"/>
  <c r="K20" i="5"/>
  <c r="K18" i="5"/>
  <c r="K17" i="5"/>
  <c r="K14" i="5"/>
  <c r="K10" i="5"/>
  <c r="K9" i="5"/>
  <c r="K6" i="5"/>
  <c r="K58" i="4"/>
  <c r="K57" i="4"/>
  <c r="K56" i="4"/>
  <c r="K52" i="4"/>
  <c r="K46" i="4"/>
  <c r="K44" i="4"/>
  <c r="K42" i="4"/>
  <c r="K41" i="4"/>
  <c r="K36" i="4"/>
  <c r="K32" i="4"/>
  <c r="K30" i="4"/>
  <c r="K26" i="4"/>
  <c r="K25" i="4"/>
  <c r="K16" i="4"/>
  <c r="K14" i="4"/>
  <c r="K10" i="4"/>
  <c r="K9" i="4"/>
  <c r="K8" i="4"/>
  <c r="K58" i="3"/>
  <c r="K57" i="3"/>
  <c r="K56" i="3"/>
  <c r="K52" i="3"/>
  <c r="K48" i="3"/>
  <c r="K46" i="3"/>
  <c r="K44" i="3"/>
  <c r="K42" i="3"/>
  <c r="K40" i="3"/>
  <c r="K36" i="3"/>
  <c r="K32" i="3"/>
  <c r="K30" i="3"/>
  <c r="K28" i="3"/>
  <c r="K26" i="3"/>
  <c r="K20" i="3"/>
  <c r="K16" i="3"/>
  <c r="K14" i="3"/>
  <c r="K10" i="3"/>
  <c r="K8" i="3"/>
  <c r="K58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BZ4" i="1"/>
  <c r="CA5" i="1"/>
  <c r="BZ6" i="1"/>
  <c r="BZ8" i="1"/>
  <c r="CA9" i="1"/>
  <c r="BZ10" i="1"/>
  <c r="BZ12" i="1"/>
  <c r="CA13" i="1"/>
  <c r="BZ14" i="1"/>
  <c r="BZ16" i="1"/>
  <c r="CA17" i="1"/>
  <c r="BZ18" i="1"/>
  <c r="BZ20" i="1"/>
  <c r="CA21" i="1"/>
  <c r="BZ22" i="1"/>
  <c r="BZ24" i="1"/>
  <c r="CA25" i="1"/>
  <c r="BZ26" i="1"/>
  <c r="BZ28" i="1"/>
  <c r="CA29" i="1"/>
  <c r="BZ30" i="1"/>
  <c r="BZ32" i="1"/>
  <c r="CA33" i="1"/>
  <c r="BZ34" i="1"/>
  <c r="BZ36" i="1"/>
  <c r="CA37" i="1"/>
  <c r="BZ38" i="1"/>
  <c r="BZ40" i="1"/>
  <c r="CA41" i="1"/>
  <c r="BZ42" i="1"/>
  <c r="BZ44" i="1"/>
  <c r="CA45" i="1"/>
  <c r="BZ46" i="1"/>
  <c r="BZ48" i="1"/>
  <c r="CA49" i="1"/>
  <c r="BZ50" i="1"/>
  <c r="BZ52" i="1"/>
  <c r="CA53" i="1"/>
  <c r="BZ54" i="1"/>
  <c r="BZ56" i="1"/>
  <c r="CA57" i="1"/>
  <c r="BZ58" i="1"/>
  <c r="K3" i="1"/>
  <c r="O3" i="1"/>
  <c r="W3" i="1"/>
  <c r="AM3" i="1"/>
  <c r="AW3" i="1"/>
  <c r="BG3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0" i="1"/>
  <c r="K41" i="1"/>
  <c r="K42" i="1"/>
  <c r="K44" i="1"/>
  <c r="K45" i="1"/>
  <c r="K46" i="1"/>
  <c r="K48" i="1"/>
  <c r="K49" i="1"/>
  <c r="K50" i="1"/>
  <c r="K52" i="1"/>
  <c r="K53" i="1"/>
  <c r="K54" i="1"/>
  <c r="K56" i="1"/>
  <c r="K57" i="1"/>
  <c r="K58" i="1"/>
  <c r="E13" i="6"/>
  <c r="D14" i="6"/>
  <c r="D13" i="6"/>
  <c r="C14" i="6"/>
  <c r="B14" i="6"/>
  <c r="B13" i="6"/>
  <c r="BU44" i="3"/>
  <c r="BV19" i="2"/>
  <c r="O4" i="1"/>
  <c r="O5" i="1"/>
  <c r="G59" i="3"/>
  <c r="V3" i="6" s="1"/>
  <c r="BW59" i="5"/>
  <c r="BS59" i="5"/>
  <c r="BW59" i="4"/>
  <c r="BS59" i="4"/>
  <c r="BW59" i="3"/>
  <c r="BS59" i="3"/>
  <c r="BU58" i="3"/>
  <c r="BU42" i="3"/>
  <c r="BW59" i="2"/>
  <c r="BS59" i="2"/>
  <c r="W4" i="1"/>
  <c r="BV5" i="1"/>
  <c r="BK6" i="1"/>
  <c r="BU9" i="1"/>
  <c r="BV10" i="1"/>
  <c r="BU13" i="1"/>
  <c r="AQ14" i="1"/>
  <c r="BU17" i="1"/>
  <c r="BU18" i="1"/>
  <c r="BQ20" i="1"/>
  <c r="BV21" i="1"/>
  <c r="BK22" i="1"/>
  <c r="BQ24" i="1"/>
  <c r="BU25" i="1"/>
  <c r="AQ26" i="1"/>
  <c r="BL28" i="1"/>
  <c r="BU29" i="1"/>
  <c r="BV30" i="1"/>
  <c r="BL32" i="1"/>
  <c r="BU33" i="1"/>
  <c r="BU34" i="1"/>
  <c r="BL36" i="1"/>
  <c r="BV37" i="1"/>
  <c r="BK38" i="1"/>
  <c r="BL40" i="1"/>
  <c r="BU41" i="1"/>
  <c r="BG42" i="1"/>
  <c r="BQ44" i="1"/>
  <c r="BU45" i="1"/>
  <c r="AM46" i="1"/>
  <c r="BQ48" i="1"/>
  <c r="BK49" i="1"/>
  <c r="BU50" i="1"/>
  <c r="BK52" i="1"/>
  <c r="BV53" i="1"/>
  <c r="BK54" i="1"/>
  <c r="BL56" i="1"/>
  <c r="BV57" i="1"/>
  <c r="BP58" i="1"/>
  <c r="BV3" i="1"/>
  <c r="BW59" i="1"/>
  <c r="BS59" i="1"/>
  <c r="BV58" i="1"/>
  <c r="BU56" i="1"/>
  <c r="BV48" i="1"/>
  <c r="BU48" i="1"/>
  <c r="BV44" i="1"/>
  <c r="BU44" i="1"/>
  <c r="BU42" i="1"/>
  <c r="BV40" i="1"/>
  <c r="BU40" i="1"/>
  <c r="BV36" i="1"/>
  <c r="BU36" i="1"/>
  <c r="BV32" i="1"/>
  <c r="BU32" i="1"/>
  <c r="BV28" i="1"/>
  <c r="BU28" i="1"/>
  <c r="BV24" i="1"/>
  <c r="BU24" i="1"/>
  <c r="BV20" i="1"/>
  <c r="BU20" i="1"/>
  <c r="BV16" i="1"/>
  <c r="BU16" i="1"/>
  <c r="BV12" i="1"/>
  <c r="BU12" i="1"/>
  <c r="BV9" i="1"/>
  <c r="BV8" i="1"/>
  <c r="BU8" i="1"/>
  <c r="BV4" i="1"/>
  <c r="BU4" i="1"/>
  <c r="BR59" i="5"/>
  <c r="X14" i="6" s="1"/>
  <c r="BN59" i="5"/>
  <c r="F14" i="6" s="1"/>
  <c r="BM59" i="5"/>
  <c r="X13" i="6" s="1"/>
  <c r="BI59" i="5"/>
  <c r="F13" i="6" s="1"/>
  <c r="BR59" i="4"/>
  <c r="W14" i="6" s="1"/>
  <c r="BN59" i="4"/>
  <c r="E14" i="6" s="1"/>
  <c r="BM59" i="4"/>
  <c r="BI59" i="4"/>
  <c r="BR59" i="3"/>
  <c r="BN59" i="3"/>
  <c r="BM59" i="3"/>
  <c r="BI59" i="3"/>
  <c r="BP53" i="3"/>
  <c r="BR59" i="1"/>
  <c r="BN59" i="1"/>
  <c r="BM59" i="1"/>
  <c r="BI59" i="1"/>
  <c r="BQ56" i="1"/>
  <c r="BP56" i="1"/>
  <c r="BK56" i="1"/>
  <c r="BQ52" i="1"/>
  <c r="BP52" i="1"/>
  <c r="BL52" i="1"/>
  <c r="BP48" i="1"/>
  <c r="BL48" i="1"/>
  <c r="BK48" i="1"/>
  <c r="BP44" i="1"/>
  <c r="BL44" i="1"/>
  <c r="BK44" i="1"/>
  <c r="BQ40" i="1"/>
  <c r="BP40" i="1"/>
  <c r="BK40" i="1"/>
  <c r="BQ36" i="1"/>
  <c r="BP36" i="1"/>
  <c r="BK36" i="1"/>
  <c r="BQ32" i="1"/>
  <c r="BP32" i="1"/>
  <c r="BK32" i="1"/>
  <c r="BQ28" i="1"/>
  <c r="BP28" i="1"/>
  <c r="BK28" i="1"/>
  <c r="BP24" i="1"/>
  <c r="BL24" i="1"/>
  <c r="BK24" i="1"/>
  <c r="BP20" i="1"/>
  <c r="BL20" i="1"/>
  <c r="BK20" i="1"/>
  <c r="BQ16" i="1"/>
  <c r="BP16" i="1"/>
  <c r="BL16" i="1"/>
  <c r="BK16" i="1"/>
  <c r="BK13" i="1"/>
  <c r="BQ12" i="1"/>
  <c r="BP12" i="1"/>
  <c r="BL12" i="1"/>
  <c r="BK12" i="1"/>
  <c r="BQ8" i="1"/>
  <c r="BP8" i="1"/>
  <c r="BL8" i="1"/>
  <c r="BK8" i="1"/>
  <c r="BQ4" i="1"/>
  <c r="BP4" i="1"/>
  <c r="BL4" i="1"/>
  <c r="L59" i="3"/>
  <c r="V4" i="6" s="1"/>
  <c r="J59" i="3"/>
  <c r="I59" i="3"/>
  <c r="D4" i="6" s="1"/>
  <c r="H59" i="3"/>
  <c r="L59" i="4"/>
  <c r="W4" i="6" s="1"/>
  <c r="J59" i="4"/>
  <c r="I59" i="4"/>
  <c r="E4" i="6" s="1"/>
  <c r="H59" i="4"/>
  <c r="L59" i="5"/>
  <c r="X4" i="6" s="1"/>
  <c r="J59" i="5"/>
  <c r="I59" i="5"/>
  <c r="F4" i="6" s="1"/>
  <c r="H59" i="5"/>
  <c r="L59" i="1"/>
  <c r="T4" i="6" s="1"/>
  <c r="J59" i="1"/>
  <c r="I59" i="1"/>
  <c r="B4" i="6" s="1"/>
  <c r="H59" i="1"/>
  <c r="BR59" i="2"/>
  <c r="BN59" i="2"/>
  <c r="L59" i="2"/>
  <c r="U4" i="6" s="1"/>
  <c r="J59" i="2"/>
  <c r="I59" i="2"/>
  <c r="H59" i="2"/>
  <c r="BA4" i="2"/>
  <c r="BF8" i="2"/>
  <c r="BK20" i="2"/>
  <c r="W24" i="2"/>
  <c r="AR36" i="2"/>
  <c r="BK40" i="2"/>
  <c r="BV52" i="2"/>
  <c r="AW56" i="2"/>
  <c r="BM59" i="2"/>
  <c r="BI59" i="2"/>
  <c r="C13" i="6" s="1"/>
  <c r="B12" i="6"/>
  <c r="BH59" i="5"/>
  <c r="X12" i="6" s="1"/>
  <c r="BD59" i="5"/>
  <c r="F12" i="6" s="1"/>
  <c r="BH59" i="4"/>
  <c r="W12" i="6" s="1"/>
  <c r="BD59" i="4"/>
  <c r="E12" i="6" s="1"/>
  <c r="BH59" i="3"/>
  <c r="V12" i="6" s="1"/>
  <c r="BD59" i="3"/>
  <c r="D12" i="6" s="1"/>
  <c r="BH59" i="2"/>
  <c r="U12" i="6" s="1"/>
  <c r="BD59" i="2"/>
  <c r="C12" i="6" s="1"/>
  <c r="BG56" i="5"/>
  <c r="AW50" i="5"/>
  <c r="BB42" i="5"/>
  <c r="AW34" i="5"/>
  <c r="BG32" i="5"/>
  <c r="BB26" i="5"/>
  <c r="BG20" i="5"/>
  <c r="AW18" i="5"/>
  <c r="AV6" i="5"/>
  <c r="BU57" i="4"/>
  <c r="BG56" i="4"/>
  <c r="BG48" i="4"/>
  <c r="BK29" i="4"/>
  <c r="BG28" i="4"/>
  <c r="AQ50" i="3"/>
  <c r="AL42" i="3"/>
  <c r="BA25" i="3"/>
  <c r="BL14" i="3"/>
  <c r="BL6" i="3"/>
  <c r="BF49" i="1"/>
  <c r="BH59" i="1"/>
  <c r="T12" i="6" s="1"/>
  <c r="BD59" i="1"/>
  <c r="BG56" i="1"/>
  <c r="BF56" i="1"/>
  <c r="BG52" i="1"/>
  <c r="BF52" i="1"/>
  <c r="BG48" i="1"/>
  <c r="BF48" i="1"/>
  <c r="BG44" i="1"/>
  <c r="BF44" i="1"/>
  <c r="BG40" i="1"/>
  <c r="BF40" i="1"/>
  <c r="BG36" i="1"/>
  <c r="BF36" i="1"/>
  <c r="BG34" i="1"/>
  <c r="BG32" i="1"/>
  <c r="BF32" i="1"/>
  <c r="BG28" i="1"/>
  <c r="BF28" i="1"/>
  <c r="BG24" i="1"/>
  <c r="BF24" i="1"/>
  <c r="BG20" i="1"/>
  <c r="BF20" i="1"/>
  <c r="BG16" i="1"/>
  <c r="BF16" i="1"/>
  <c r="BG12" i="1"/>
  <c r="BF12" i="1"/>
  <c r="BG8" i="1"/>
  <c r="BF8" i="1"/>
  <c r="T6" i="6"/>
  <c r="X9" i="6"/>
  <c r="X10" i="6"/>
  <c r="AW48" i="4"/>
  <c r="AW32" i="4"/>
  <c r="O6" i="1"/>
  <c r="O7" i="1"/>
  <c r="O59" i="1" s="1"/>
  <c r="T5" i="6" s="1"/>
  <c r="O8" i="1"/>
  <c r="W8" i="1"/>
  <c r="AL8" i="1"/>
  <c r="AM8" i="1"/>
  <c r="AV8" i="1"/>
  <c r="AW8" i="1"/>
  <c r="O9" i="1"/>
  <c r="O10" i="1"/>
  <c r="O11" i="1"/>
  <c r="O12" i="1"/>
  <c r="W12" i="1"/>
  <c r="AL12" i="1"/>
  <c r="AM12" i="1"/>
  <c r="AV12" i="1"/>
  <c r="AW12" i="1"/>
  <c r="O13" i="1"/>
  <c r="O14" i="1"/>
  <c r="O15" i="1"/>
  <c r="O16" i="1"/>
  <c r="W16" i="1"/>
  <c r="AL16" i="1"/>
  <c r="AM16" i="1"/>
  <c r="AV16" i="1"/>
  <c r="AW16" i="1"/>
  <c r="O17" i="1"/>
  <c r="O18" i="1"/>
  <c r="O19" i="1"/>
  <c r="O20" i="1"/>
  <c r="W20" i="1"/>
  <c r="AL20" i="1"/>
  <c r="AM20" i="1"/>
  <c r="AV20" i="1"/>
  <c r="AW20" i="1"/>
  <c r="O21" i="1"/>
  <c r="O22" i="1"/>
  <c r="O23" i="1"/>
  <c r="O24" i="1"/>
  <c r="AL24" i="1"/>
  <c r="AM24" i="1"/>
  <c r="AV24" i="1"/>
  <c r="AW24" i="1"/>
  <c r="O25" i="1"/>
  <c r="O26" i="1"/>
  <c r="O27" i="1"/>
  <c r="AV28" i="1"/>
  <c r="O28" i="1"/>
  <c r="W28" i="1"/>
  <c r="AM28" i="1"/>
  <c r="AW28" i="1"/>
  <c r="O29" i="1"/>
  <c r="O30" i="1"/>
  <c r="O31" i="1"/>
  <c r="AV32" i="1"/>
  <c r="O32" i="1"/>
  <c r="W32" i="1"/>
  <c r="AM32" i="1"/>
  <c r="AW32" i="1"/>
  <c r="O33" i="1"/>
  <c r="O34" i="1"/>
  <c r="O35" i="1"/>
  <c r="AV36" i="1"/>
  <c r="O36" i="1"/>
  <c r="W36" i="1"/>
  <c r="AM36" i="1"/>
  <c r="AW36" i="1"/>
  <c r="O37" i="1"/>
  <c r="N38" i="1"/>
  <c r="O38" i="1"/>
  <c r="O39" i="1"/>
  <c r="F40" i="1"/>
  <c r="N40" i="1"/>
  <c r="O40" i="1"/>
  <c r="W40" i="1"/>
  <c r="AG40" i="1"/>
  <c r="AH40" i="1"/>
  <c r="AL40" i="1"/>
  <c r="AM40" i="1"/>
  <c r="AQ40" i="1"/>
  <c r="AR40" i="1"/>
  <c r="AV40" i="1"/>
  <c r="AW40" i="1"/>
  <c r="BA40" i="1"/>
  <c r="BB40" i="1"/>
  <c r="O41" i="1"/>
  <c r="O42" i="1"/>
  <c r="AQ42" i="1"/>
  <c r="O43" i="1"/>
  <c r="F44" i="1"/>
  <c r="N44" i="1"/>
  <c r="O44" i="1"/>
  <c r="W44" i="1"/>
  <c r="AG44" i="1"/>
  <c r="AH44" i="1"/>
  <c r="AL44" i="1"/>
  <c r="AM44" i="1"/>
  <c r="AQ44" i="1"/>
  <c r="AR44" i="1"/>
  <c r="AV44" i="1"/>
  <c r="AW44" i="1"/>
  <c r="BA44" i="1"/>
  <c r="BB44" i="1"/>
  <c r="O45" i="1"/>
  <c r="O46" i="1"/>
  <c r="O47" i="1"/>
  <c r="N48" i="1"/>
  <c r="F48" i="1"/>
  <c r="O48" i="1"/>
  <c r="W48" i="1"/>
  <c r="AG48" i="1"/>
  <c r="AL48" i="1"/>
  <c r="AM48" i="1"/>
  <c r="AQ48" i="1"/>
  <c r="AV48" i="1"/>
  <c r="AW48" i="1"/>
  <c r="BA48" i="1"/>
  <c r="BB48" i="1"/>
  <c r="O49" i="1"/>
  <c r="O50" i="1"/>
  <c r="O51" i="1"/>
  <c r="N52" i="1"/>
  <c r="F52" i="1"/>
  <c r="O52" i="1"/>
  <c r="W52" i="1"/>
  <c r="AG52" i="1"/>
  <c r="AL52" i="1"/>
  <c r="AM52" i="1"/>
  <c r="AQ52" i="1"/>
  <c r="AV52" i="1"/>
  <c r="AW52" i="1"/>
  <c r="BA52" i="1"/>
  <c r="O53" i="1"/>
  <c r="O54" i="1"/>
  <c r="O55" i="1"/>
  <c r="N56" i="1"/>
  <c r="F56" i="1"/>
  <c r="O56" i="1"/>
  <c r="W56" i="1"/>
  <c r="AG56" i="1"/>
  <c r="AL56" i="1"/>
  <c r="AM56" i="1"/>
  <c r="AQ56" i="1"/>
  <c r="AV56" i="1"/>
  <c r="AW56" i="1"/>
  <c r="BA56" i="1"/>
  <c r="O57" i="1"/>
  <c r="O58" i="1"/>
  <c r="BC59" i="5"/>
  <c r="X11" i="6" s="1"/>
  <c r="AY59" i="5"/>
  <c r="F11" i="6" s="1"/>
  <c r="AX59" i="5"/>
  <c r="AT59" i="5"/>
  <c r="F10" i="6" s="1"/>
  <c r="AW56" i="5"/>
  <c r="BA50" i="5"/>
  <c r="BB40" i="5"/>
  <c r="AV36" i="5"/>
  <c r="BB24" i="5"/>
  <c r="BA18" i="5"/>
  <c r="BC59" i="4"/>
  <c r="W11" i="6" s="1"/>
  <c r="AY59" i="4"/>
  <c r="E11" i="6" s="1"/>
  <c r="AX59" i="4"/>
  <c r="W10" i="6" s="1"/>
  <c r="AT59" i="4"/>
  <c r="E10" i="6" s="1"/>
  <c r="AW46" i="4"/>
  <c r="BB29" i="4"/>
  <c r="BC59" i="3"/>
  <c r="V11" i="6" s="1"/>
  <c r="AY59" i="3"/>
  <c r="D11" i="6" s="1"/>
  <c r="AX59" i="3"/>
  <c r="V10" i="6" s="1"/>
  <c r="AT59" i="3"/>
  <c r="D10" i="6" s="1"/>
  <c r="AW30" i="3"/>
  <c r="BC59" i="2"/>
  <c r="U11" i="6" s="1"/>
  <c r="AY59" i="2"/>
  <c r="C11" i="6" s="1"/>
  <c r="AX59" i="2"/>
  <c r="U10" i="6" s="1"/>
  <c r="AT59" i="2"/>
  <c r="C10" i="6" s="1"/>
  <c r="B9" i="6"/>
  <c r="F9" i="6"/>
  <c r="BC59" i="1"/>
  <c r="T11" i="6" s="1"/>
  <c r="AY59" i="1"/>
  <c r="B11" i="6" s="1"/>
  <c r="AX59" i="1"/>
  <c r="T10" i="6" s="1"/>
  <c r="AT59" i="1"/>
  <c r="B10" i="6" s="1"/>
  <c r="AG40" i="5"/>
  <c r="D59" i="5"/>
  <c r="F3" i="6" s="1"/>
  <c r="D59" i="4"/>
  <c r="E3" i="6" s="1"/>
  <c r="D59" i="3"/>
  <c r="D3" i="6" s="1"/>
  <c r="D59" i="2"/>
  <c r="C3" i="6" s="1"/>
  <c r="D59" i="1"/>
  <c r="B3" i="6" s="1"/>
  <c r="C59" i="1"/>
  <c r="AK59" i="4"/>
  <c r="AF59" i="4"/>
  <c r="M59" i="5"/>
  <c r="F5" i="6" s="1"/>
  <c r="V59" i="5"/>
  <c r="F6" i="6" s="1"/>
  <c r="AE59" i="5"/>
  <c r="F7" i="6"/>
  <c r="AJ59" i="5"/>
  <c r="F8" i="6" s="1"/>
  <c r="AO59" i="5"/>
  <c r="AO59" i="4"/>
  <c r="E9" i="6" s="1"/>
  <c r="AJ59" i="4"/>
  <c r="E8" i="6" s="1"/>
  <c r="AE59" i="4"/>
  <c r="E7" i="6" s="1"/>
  <c r="V59" i="4"/>
  <c r="E6" i="6" s="1"/>
  <c r="M59" i="4"/>
  <c r="E5" i="6" s="1"/>
  <c r="AO59" i="3"/>
  <c r="D9" i="6" s="1"/>
  <c r="AJ59" i="3"/>
  <c r="D8" i="6" s="1"/>
  <c r="AE59" i="3"/>
  <c r="D7" i="6" s="1"/>
  <c r="V59" i="3"/>
  <c r="D6" i="6" s="1"/>
  <c r="M59" i="3"/>
  <c r="D5" i="6" s="1"/>
  <c r="AO59" i="2"/>
  <c r="C9" i="6" s="1"/>
  <c r="AJ59" i="2"/>
  <c r="C8" i="6" s="1"/>
  <c r="AE59" i="2"/>
  <c r="C7" i="6" s="1"/>
  <c r="V59" i="2"/>
  <c r="C6" i="6" s="1"/>
  <c r="M59" i="2"/>
  <c r="C5" i="6" s="1"/>
  <c r="AO59" i="1"/>
  <c r="AJ59" i="1"/>
  <c r="B8" i="6" s="1"/>
  <c r="AE59" i="1"/>
  <c r="B7" i="6" s="1"/>
  <c r="V59" i="1"/>
  <c r="B6" i="6"/>
  <c r="M59" i="1"/>
  <c r="B5" i="6" s="1"/>
  <c r="C59" i="5"/>
  <c r="C59" i="4"/>
  <c r="C59" i="3"/>
  <c r="C59" i="2"/>
  <c r="AS59" i="5"/>
  <c r="AN59" i="5"/>
  <c r="X8" i="6" s="1"/>
  <c r="AI59" i="5"/>
  <c r="X7" i="6" s="1"/>
  <c r="AS59" i="4"/>
  <c r="W9" i="6" s="1"/>
  <c r="AN59" i="4"/>
  <c r="W8" i="6" s="1"/>
  <c r="AI59" i="4"/>
  <c r="W7" i="6" s="1"/>
  <c r="AS59" i="3"/>
  <c r="V9" i="6" s="1"/>
  <c r="AN59" i="3"/>
  <c r="V8" i="6" s="1"/>
  <c r="AI59" i="3"/>
  <c r="V7" i="6" s="1"/>
  <c r="AS59" i="1"/>
  <c r="T9" i="6" s="1"/>
  <c r="AN59" i="1"/>
  <c r="T8" i="6" s="1"/>
  <c r="AI59" i="1"/>
  <c r="T7" i="6" s="1"/>
  <c r="AM20" i="4"/>
  <c r="AS59" i="2"/>
  <c r="U9" i="6" s="1"/>
  <c r="AD60" i="5"/>
  <c r="AC60" i="5"/>
  <c r="AB60" i="5"/>
  <c r="AA60" i="5"/>
  <c r="Z60" i="5"/>
  <c r="U60" i="5"/>
  <c r="T60" i="5"/>
  <c r="S60" i="5"/>
  <c r="R60" i="5"/>
  <c r="Q60" i="5"/>
  <c r="AD60" i="4"/>
  <c r="AC60" i="4"/>
  <c r="AB60" i="4"/>
  <c r="AA60" i="4"/>
  <c r="Z60" i="4"/>
  <c r="U60" i="4"/>
  <c r="T60" i="4"/>
  <c r="S60" i="4"/>
  <c r="R60" i="4"/>
  <c r="Q60" i="4"/>
  <c r="AD60" i="3"/>
  <c r="AC60" i="3"/>
  <c r="AB60" i="3"/>
  <c r="AA60" i="3"/>
  <c r="Z60" i="3"/>
  <c r="U60" i="3"/>
  <c r="T60" i="3"/>
  <c r="S60" i="3"/>
  <c r="R60" i="3"/>
  <c r="Q60" i="3"/>
  <c r="Y60" i="2"/>
  <c r="X60" i="2"/>
  <c r="W60" i="2"/>
  <c r="V60" i="2"/>
  <c r="U60" i="2"/>
  <c r="P60" i="2"/>
  <c r="O60" i="2"/>
  <c r="N60" i="2"/>
  <c r="M60" i="2"/>
  <c r="AD60" i="1"/>
  <c r="AC60" i="1"/>
  <c r="AB60" i="1"/>
  <c r="AA60" i="1"/>
  <c r="Z60" i="1"/>
  <c r="R60" i="1"/>
  <c r="S60" i="1"/>
  <c r="T60" i="1"/>
  <c r="U60" i="1"/>
  <c r="Q60" i="1"/>
  <c r="AV42" i="5"/>
  <c r="AW4" i="4"/>
  <c r="AV12" i="4"/>
  <c r="AM48" i="4"/>
  <c r="BA4" i="4"/>
  <c r="BB16" i="4"/>
  <c r="BA20" i="4"/>
  <c r="AW36" i="4"/>
  <c r="AV40" i="4"/>
  <c r="AV56" i="4"/>
  <c r="BB8" i="4"/>
  <c r="BB56" i="4"/>
  <c r="AM24" i="4"/>
  <c r="AV24" i="4"/>
  <c r="AV4" i="4"/>
  <c r="AM32" i="4"/>
  <c r="BB32" i="4"/>
  <c r="AW56" i="4"/>
  <c r="BA12" i="4"/>
  <c r="AW38" i="4"/>
  <c r="BF32" i="5"/>
  <c r="BF34" i="5"/>
  <c r="BF50" i="5"/>
  <c r="BF56" i="5"/>
  <c r="BG42" i="5"/>
  <c r="BG29" i="4"/>
  <c r="AW53" i="4"/>
  <c r="BF12" i="4"/>
  <c r="BF16" i="4"/>
  <c r="BF32" i="4"/>
  <c r="BF36" i="4"/>
  <c r="BF48" i="4"/>
  <c r="BF52" i="4"/>
  <c r="AR37" i="4"/>
  <c r="AG22" i="5"/>
  <c r="AW42" i="5"/>
  <c r="AG18" i="5"/>
  <c r="AV50" i="5"/>
  <c r="BB54" i="5"/>
  <c r="AM12" i="4"/>
  <c r="BA8" i="4"/>
  <c r="AW12" i="4"/>
  <c r="BA24" i="4"/>
  <c r="AW28" i="4"/>
  <c r="AV48" i="4"/>
  <c r="BA56" i="4"/>
  <c r="AM40" i="4"/>
  <c r="AM56" i="4"/>
  <c r="F24" i="1"/>
  <c r="AG24" i="1"/>
  <c r="AQ24" i="1"/>
  <c r="BA24" i="1"/>
  <c r="N24" i="1"/>
  <c r="AH24" i="1"/>
  <c r="AR24" i="1"/>
  <c r="BB24" i="1"/>
  <c r="F20" i="1"/>
  <c r="AG20" i="1"/>
  <c r="AQ20" i="1"/>
  <c r="BA20" i="1"/>
  <c r="N20" i="1"/>
  <c r="AH20" i="1"/>
  <c r="AR20" i="1"/>
  <c r="BB20" i="1"/>
  <c r="F16" i="1"/>
  <c r="AG16" i="1"/>
  <c r="AQ16" i="1"/>
  <c r="BA16" i="1"/>
  <c r="N16" i="1"/>
  <c r="AH16" i="1"/>
  <c r="AR16" i="1"/>
  <c r="BB16" i="1"/>
  <c r="F12" i="1"/>
  <c r="AG12" i="1"/>
  <c r="AQ12" i="1"/>
  <c r="BA12" i="1"/>
  <c r="N12" i="1"/>
  <c r="AH12" i="1"/>
  <c r="AR12" i="1"/>
  <c r="BB12" i="1"/>
  <c r="F8" i="1"/>
  <c r="AG8" i="1"/>
  <c r="AQ8" i="1"/>
  <c r="BA8" i="1"/>
  <c r="N8" i="1"/>
  <c r="AH8" i="1"/>
  <c r="AR8" i="1"/>
  <c r="BB8" i="1"/>
  <c r="F4" i="1"/>
  <c r="F36" i="1"/>
  <c r="AG36" i="1"/>
  <c r="AQ36" i="1"/>
  <c r="BA36" i="1"/>
  <c r="N36" i="1"/>
  <c r="AH36" i="1"/>
  <c r="AR36" i="1"/>
  <c r="BB36" i="1"/>
  <c r="F32" i="1"/>
  <c r="AG32" i="1"/>
  <c r="AQ32" i="1"/>
  <c r="BA32" i="1"/>
  <c r="N32" i="1"/>
  <c r="AH32" i="1"/>
  <c r="AR32" i="1"/>
  <c r="BB32" i="1"/>
  <c r="F28" i="1"/>
  <c r="AG28" i="1"/>
  <c r="AQ28" i="1"/>
  <c r="BA28" i="1"/>
  <c r="N28" i="1"/>
  <c r="AH28" i="1"/>
  <c r="AR28" i="1"/>
  <c r="BB28" i="1"/>
  <c r="BB56" i="1"/>
  <c r="AR56" i="1"/>
  <c r="AH56" i="1"/>
  <c r="BB52" i="1"/>
  <c r="AR52" i="1"/>
  <c r="AH52" i="1"/>
  <c r="AR48" i="1"/>
  <c r="AH48" i="1"/>
  <c r="AL36" i="1"/>
  <c r="AL32" i="1"/>
  <c r="AL28" i="1"/>
  <c r="W24" i="1"/>
  <c r="AV14" i="1"/>
  <c r="AM14" i="5"/>
  <c r="AL16" i="4"/>
  <c r="AM34" i="5"/>
  <c r="AM50" i="5"/>
  <c r="AM54" i="5"/>
  <c r="AM42" i="5"/>
  <c r="AL12" i="4"/>
  <c r="AL24" i="5"/>
  <c r="AR24" i="5"/>
  <c r="AQ12" i="5"/>
  <c r="AQ20" i="5"/>
  <c r="AL6" i="5"/>
  <c r="AR6" i="5"/>
  <c r="AL18" i="5"/>
  <c r="AH18" i="5"/>
  <c r="AL26" i="5"/>
  <c r="AR26" i="5"/>
  <c r="AH30" i="5"/>
  <c r="AL34" i="5"/>
  <c r="AR38" i="5"/>
  <c r="AL42" i="5"/>
  <c r="AL50" i="5"/>
  <c r="AH50" i="5"/>
  <c r="AQ14" i="5"/>
  <c r="AQ22" i="5"/>
  <c r="AQ34" i="5"/>
  <c r="AQ38" i="5"/>
  <c r="AQ54" i="5"/>
  <c r="AR12" i="5"/>
  <c r="AH12" i="5"/>
  <c r="AL48" i="5"/>
  <c r="AR48" i="5"/>
  <c r="AQ40" i="5"/>
  <c r="AQ56" i="5"/>
  <c r="AM44" i="5"/>
  <c r="AM48" i="5"/>
  <c r="AL45" i="4"/>
  <c r="AG38" i="4"/>
  <c r="AL58" i="4"/>
  <c r="AL29" i="4"/>
  <c r="AL37" i="4"/>
  <c r="AH4" i="4"/>
  <c r="AQ4" i="4"/>
  <c r="AH8" i="4"/>
  <c r="AQ8" i="4"/>
  <c r="AH12" i="4"/>
  <c r="AQ12" i="4"/>
  <c r="AH16" i="4"/>
  <c r="AQ16" i="4"/>
  <c r="AR20" i="4"/>
  <c r="AH20" i="4"/>
  <c r="AL24" i="4"/>
  <c r="AR24" i="4"/>
  <c r="AG24" i="4"/>
  <c r="AH28" i="4"/>
  <c r="AR32" i="4"/>
  <c r="AH32" i="4"/>
  <c r="AL36" i="4"/>
  <c r="AR36" i="4"/>
  <c r="AR40" i="4"/>
  <c r="AH40" i="4"/>
  <c r="AQ44" i="4"/>
  <c r="AL48" i="4"/>
  <c r="AQ48" i="4"/>
  <c r="AG48" i="4"/>
  <c r="AG52" i="4"/>
  <c r="AL56" i="4"/>
  <c r="AQ56" i="4"/>
  <c r="AG56" i="4"/>
  <c r="AH14" i="3"/>
  <c r="AG54" i="3"/>
  <c r="AQ46" i="3"/>
  <c r="AR6" i="3"/>
  <c r="O3" i="4"/>
  <c r="X3" i="4"/>
  <c r="Y59" i="5"/>
  <c r="P59" i="5"/>
  <c r="Y59" i="4"/>
  <c r="P59" i="4"/>
  <c r="Y59" i="3"/>
  <c r="P59" i="3"/>
  <c r="Y59" i="2"/>
  <c r="P59" i="2"/>
  <c r="AD59" i="5"/>
  <c r="AC59" i="5"/>
  <c r="AB59" i="5"/>
  <c r="AA59" i="5"/>
  <c r="Z59" i="5"/>
  <c r="U59" i="5"/>
  <c r="T59" i="5"/>
  <c r="S59" i="5"/>
  <c r="R59" i="5"/>
  <c r="Q59" i="5"/>
  <c r="X58" i="5"/>
  <c r="O58" i="5"/>
  <c r="X57" i="5"/>
  <c r="O57" i="5"/>
  <c r="X56" i="5"/>
  <c r="O56" i="5"/>
  <c r="X55" i="5"/>
  <c r="O55" i="5"/>
  <c r="X54" i="5"/>
  <c r="O54" i="5"/>
  <c r="X53" i="5"/>
  <c r="O53" i="5"/>
  <c r="X52" i="5"/>
  <c r="O52" i="5"/>
  <c r="X51" i="5"/>
  <c r="O51" i="5"/>
  <c r="X50" i="5"/>
  <c r="O50" i="5"/>
  <c r="X49" i="5"/>
  <c r="O49" i="5"/>
  <c r="X48" i="5"/>
  <c r="O48" i="5"/>
  <c r="X47" i="5"/>
  <c r="O47" i="5"/>
  <c r="X46" i="5"/>
  <c r="O46" i="5"/>
  <c r="X45" i="5"/>
  <c r="O45" i="5"/>
  <c r="X44" i="5"/>
  <c r="O44" i="5"/>
  <c r="X43" i="5"/>
  <c r="O43" i="5"/>
  <c r="X42" i="5"/>
  <c r="O42" i="5"/>
  <c r="X41" i="5"/>
  <c r="O41" i="5"/>
  <c r="X40" i="5"/>
  <c r="O40" i="5"/>
  <c r="X39" i="5"/>
  <c r="O39" i="5"/>
  <c r="X38" i="5"/>
  <c r="O38" i="5"/>
  <c r="X37" i="5"/>
  <c r="O37" i="5"/>
  <c r="X36" i="5"/>
  <c r="O36" i="5"/>
  <c r="X35" i="5"/>
  <c r="O35" i="5"/>
  <c r="X34" i="5"/>
  <c r="O34" i="5"/>
  <c r="X33" i="5"/>
  <c r="O33" i="5"/>
  <c r="X32" i="5"/>
  <c r="O32" i="5"/>
  <c r="X31" i="5"/>
  <c r="O31" i="5"/>
  <c r="X30" i="5"/>
  <c r="O30" i="5"/>
  <c r="X29" i="5"/>
  <c r="O29" i="5"/>
  <c r="X28" i="5"/>
  <c r="O28" i="5"/>
  <c r="X27" i="5"/>
  <c r="O27" i="5"/>
  <c r="X26" i="5"/>
  <c r="O26" i="5"/>
  <c r="X25" i="5"/>
  <c r="O25" i="5"/>
  <c r="X24" i="5"/>
  <c r="O24" i="5"/>
  <c r="X23" i="5"/>
  <c r="O23" i="5"/>
  <c r="X22" i="5"/>
  <c r="O22" i="5"/>
  <c r="X21" i="5"/>
  <c r="O21" i="5"/>
  <c r="X20" i="5"/>
  <c r="O20" i="5"/>
  <c r="X19" i="5"/>
  <c r="O19" i="5"/>
  <c r="X18" i="5"/>
  <c r="O18" i="5"/>
  <c r="X17" i="5"/>
  <c r="O17" i="5"/>
  <c r="X16" i="5"/>
  <c r="O16" i="5"/>
  <c r="X15" i="5"/>
  <c r="O15" i="5"/>
  <c r="X14" i="5"/>
  <c r="O14" i="5"/>
  <c r="X13" i="5"/>
  <c r="O13" i="5"/>
  <c r="X12" i="5"/>
  <c r="O12" i="5"/>
  <c r="X11" i="5"/>
  <c r="O11" i="5"/>
  <c r="X10" i="5"/>
  <c r="O10" i="5"/>
  <c r="X9" i="5"/>
  <c r="O9" i="5"/>
  <c r="X8" i="5"/>
  <c r="O8" i="5"/>
  <c r="X7" i="5"/>
  <c r="O7" i="5"/>
  <c r="X6" i="5"/>
  <c r="O6" i="5"/>
  <c r="X5" i="5"/>
  <c r="O5" i="5"/>
  <c r="X4" i="5"/>
  <c r="X59" i="5" s="1"/>
  <c r="X6" i="6" s="1"/>
  <c r="O4" i="5"/>
  <c r="X3" i="5"/>
  <c r="O3" i="5"/>
  <c r="O59" i="5" s="1"/>
  <c r="X5" i="6" s="1"/>
  <c r="AD59" i="4"/>
  <c r="AC59" i="4"/>
  <c r="AB59" i="4"/>
  <c r="AA59" i="4"/>
  <c r="Z59" i="4"/>
  <c r="U59" i="4"/>
  <c r="T59" i="4"/>
  <c r="S59" i="4"/>
  <c r="R59" i="4"/>
  <c r="Q59" i="4"/>
  <c r="X58" i="4"/>
  <c r="O58" i="4"/>
  <c r="X57" i="4"/>
  <c r="O57" i="4"/>
  <c r="X56" i="4"/>
  <c r="O56" i="4"/>
  <c r="X55" i="4"/>
  <c r="O55" i="4"/>
  <c r="X54" i="4"/>
  <c r="O54" i="4"/>
  <c r="X53" i="4"/>
  <c r="O53" i="4"/>
  <c r="X52" i="4"/>
  <c r="O52" i="4"/>
  <c r="X51" i="4"/>
  <c r="O51" i="4"/>
  <c r="X50" i="4"/>
  <c r="O50" i="4"/>
  <c r="X49" i="4"/>
  <c r="O49" i="4"/>
  <c r="X48" i="4"/>
  <c r="O48" i="4"/>
  <c r="X47" i="4"/>
  <c r="O47" i="4"/>
  <c r="X46" i="4"/>
  <c r="O46" i="4"/>
  <c r="X45" i="4"/>
  <c r="O45" i="4"/>
  <c r="X44" i="4"/>
  <c r="O44" i="4"/>
  <c r="X43" i="4"/>
  <c r="O43" i="4"/>
  <c r="X42" i="4"/>
  <c r="O42" i="4"/>
  <c r="X41" i="4"/>
  <c r="O41" i="4"/>
  <c r="X40" i="4"/>
  <c r="O40" i="4"/>
  <c r="X39" i="4"/>
  <c r="O39" i="4"/>
  <c r="X38" i="4"/>
  <c r="O38" i="4"/>
  <c r="X37" i="4"/>
  <c r="O37" i="4"/>
  <c r="X36" i="4"/>
  <c r="O36" i="4"/>
  <c r="X35" i="4"/>
  <c r="O35" i="4"/>
  <c r="X34" i="4"/>
  <c r="O34" i="4"/>
  <c r="X33" i="4"/>
  <c r="O33" i="4"/>
  <c r="X32" i="4"/>
  <c r="O32" i="4"/>
  <c r="X31" i="4"/>
  <c r="O31" i="4"/>
  <c r="X30" i="4"/>
  <c r="O30" i="4"/>
  <c r="X29" i="4"/>
  <c r="O29" i="4"/>
  <c r="X28" i="4"/>
  <c r="O28" i="4"/>
  <c r="X27" i="4"/>
  <c r="O27" i="4"/>
  <c r="X26" i="4"/>
  <c r="O26" i="4"/>
  <c r="X25" i="4"/>
  <c r="O25" i="4"/>
  <c r="X24" i="4"/>
  <c r="O24" i="4"/>
  <c r="X23" i="4"/>
  <c r="O23" i="4"/>
  <c r="X22" i="4"/>
  <c r="O22" i="4"/>
  <c r="X21" i="4"/>
  <c r="O21" i="4"/>
  <c r="X20" i="4"/>
  <c r="O20" i="4"/>
  <c r="X19" i="4"/>
  <c r="O19" i="4"/>
  <c r="X18" i="4"/>
  <c r="O18" i="4"/>
  <c r="X17" i="4"/>
  <c r="O17" i="4"/>
  <c r="X16" i="4"/>
  <c r="O16" i="4"/>
  <c r="X15" i="4"/>
  <c r="O15" i="4"/>
  <c r="X14" i="4"/>
  <c r="O14" i="4"/>
  <c r="X13" i="4"/>
  <c r="O13" i="4"/>
  <c r="X12" i="4"/>
  <c r="O12" i="4"/>
  <c r="X11" i="4"/>
  <c r="O11" i="4"/>
  <c r="X10" i="4"/>
  <c r="O10" i="4"/>
  <c r="X9" i="4"/>
  <c r="O9" i="4"/>
  <c r="X8" i="4"/>
  <c r="O8" i="4"/>
  <c r="X7" i="4"/>
  <c r="O7" i="4"/>
  <c r="X6" i="4"/>
  <c r="O6" i="4"/>
  <c r="X5" i="4"/>
  <c r="O5" i="4"/>
  <c r="X4" i="4"/>
  <c r="O4" i="4"/>
  <c r="AD59" i="3"/>
  <c r="AC59" i="3"/>
  <c r="AB59" i="3"/>
  <c r="AA59" i="3"/>
  <c r="Z59" i="3"/>
  <c r="U59" i="3"/>
  <c r="T59" i="3"/>
  <c r="S59" i="3"/>
  <c r="R59" i="3"/>
  <c r="Q59" i="3"/>
  <c r="X58" i="3"/>
  <c r="O58" i="3"/>
  <c r="X57" i="3"/>
  <c r="O57" i="3"/>
  <c r="X56" i="3"/>
  <c r="O56" i="3"/>
  <c r="X55" i="3"/>
  <c r="O55" i="3"/>
  <c r="X54" i="3"/>
  <c r="O54" i="3"/>
  <c r="X53" i="3"/>
  <c r="O53" i="3"/>
  <c r="X52" i="3"/>
  <c r="O52" i="3"/>
  <c r="X51" i="3"/>
  <c r="O51" i="3"/>
  <c r="X50" i="3"/>
  <c r="O50" i="3"/>
  <c r="X49" i="3"/>
  <c r="O49" i="3"/>
  <c r="X48" i="3"/>
  <c r="O48" i="3"/>
  <c r="X47" i="3"/>
  <c r="O47" i="3"/>
  <c r="X46" i="3"/>
  <c r="O46" i="3"/>
  <c r="X45" i="3"/>
  <c r="O45" i="3"/>
  <c r="X44" i="3"/>
  <c r="O44" i="3"/>
  <c r="X43" i="3"/>
  <c r="O43" i="3"/>
  <c r="X42" i="3"/>
  <c r="O42" i="3"/>
  <c r="X41" i="3"/>
  <c r="O41" i="3"/>
  <c r="X40" i="3"/>
  <c r="O40" i="3"/>
  <c r="X39" i="3"/>
  <c r="O39" i="3"/>
  <c r="X38" i="3"/>
  <c r="O38" i="3"/>
  <c r="X37" i="3"/>
  <c r="O37" i="3"/>
  <c r="X36" i="3"/>
  <c r="O36" i="3"/>
  <c r="X35" i="3"/>
  <c r="O35" i="3"/>
  <c r="X34" i="3"/>
  <c r="O34" i="3"/>
  <c r="X33" i="3"/>
  <c r="O33" i="3"/>
  <c r="X32" i="3"/>
  <c r="O32" i="3"/>
  <c r="X31" i="3"/>
  <c r="O31" i="3"/>
  <c r="X30" i="3"/>
  <c r="O30" i="3"/>
  <c r="X29" i="3"/>
  <c r="O29" i="3"/>
  <c r="X28" i="3"/>
  <c r="O28" i="3"/>
  <c r="X27" i="3"/>
  <c r="O27" i="3"/>
  <c r="X26" i="3"/>
  <c r="O26" i="3"/>
  <c r="X25" i="3"/>
  <c r="O25" i="3"/>
  <c r="X24" i="3"/>
  <c r="O24" i="3"/>
  <c r="X23" i="3"/>
  <c r="O23" i="3"/>
  <c r="X22" i="3"/>
  <c r="O22" i="3"/>
  <c r="X21" i="3"/>
  <c r="O21" i="3"/>
  <c r="X20" i="3"/>
  <c r="O20" i="3"/>
  <c r="X19" i="3"/>
  <c r="O19" i="3"/>
  <c r="X18" i="3"/>
  <c r="O18" i="3"/>
  <c r="X17" i="3"/>
  <c r="O17" i="3"/>
  <c r="X16" i="3"/>
  <c r="O16" i="3"/>
  <c r="X15" i="3"/>
  <c r="O15" i="3"/>
  <c r="X14" i="3"/>
  <c r="O14" i="3"/>
  <c r="X13" i="3"/>
  <c r="O13" i="3"/>
  <c r="X12" i="3"/>
  <c r="O12" i="3"/>
  <c r="X11" i="3"/>
  <c r="O11" i="3"/>
  <c r="X10" i="3"/>
  <c r="O10" i="3"/>
  <c r="X9" i="3"/>
  <c r="O9" i="3"/>
  <c r="X8" i="3"/>
  <c r="O8" i="3"/>
  <c r="X7" i="3"/>
  <c r="O7" i="3"/>
  <c r="X6" i="3"/>
  <c r="O6" i="3"/>
  <c r="X5" i="3"/>
  <c r="O5" i="3"/>
  <c r="X4" i="3"/>
  <c r="O4" i="3"/>
  <c r="X3" i="3"/>
  <c r="O3" i="3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48" i="5"/>
  <c r="W44" i="5"/>
  <c r="W34" i="5"/>
  <c r="W24" i="5"/>
  <c r="W22" i="5"/>
  <c r="W14" i="5"/>
  <c r="W48" i="4"/>
  <c r="W40" i="4"/>
  <c r="W37" i="4"/>
  <c r="W28" i="4"/>
  <c r="W24" i="4"/>
  <c r="W12" i="4"/>
  <c r="W8" i="4"/>
  <c r="AN59" i="2"/>
  <c r="U8" i="6" s="1"/>
  <c r="AI59" i="2"/>
  <c r="U7" i="6" s="1"/>
  <c r="AD59" i="2"/>
  <c r="AC59" i="2"/>
  <c r="AB59" i="2"/>
  <c r="AA59" i="2"/>
  <c r="Z59" i="2"/>
  <c r="U59" i="2"/>
  <c r="T59" i="2"/>
  <c r="S59" i="2"/>
  <c r="R59" i="2"/>
  <c r="Q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U59" i="1"/>
  <c r="T59" i="1"/>
  <c r="S59" i="1"/>
  <c r="R59" i="1"/>
  <c r="Q59" i="1"/>
  <c r="AD59" i="1"/>
  <c r="AC59" i="1"/>
  <c r="AB59" i="1"/>
  <c r="AA59" i="1"/>
  <c r="Z59" i="1"/>
  <c r="G59" i="5"/>
  <c r="X3" i="6" s="1"/>
  <c r="E59" i="5"/>
  <c r="G59" i="4"/>
  <c r="W3" i="6" s="1"/>
  <c r="E59" i="4"/>
  <c r="G59" i="2"/>
  <c r="U3" i="6" s="1"/>
  <c r="E59" i="3"/>
  <c r="E59" i="2"/>
  <c r="N12" i="5"/>
  <c r="N20" i="5"/>
  <c r="N20" i="4"/>
  <c r="N29" i="4"/>
  <c r="N24" i="5"/>
  <c r="N40" i="5"/>
  <c r="N16" i="4"/>
  <c r="N48" i="4"/>
  <c r="N32" i="4"/>
  <c r="N8" i="4"/>
  <c r="N56" i="4"/>
  <c r="N6" i="5"/>
  <c r="N10" i="5"/>
  <c r="N22" i="5"/>
  <c r="N26" i="5"/>
  <c r="N38" i="5"/>
  <c r="N42" i="5"/>
  <c r="F20" i="5"/>
  <c r="F36" i="5"/>
  <c r="F4" i="5"/>
  <c r="F6" i="5"/>
  <c r="F18" i="5"/>
  <c r="F22" i="5"/>
  <c r="F34" i="5"/>
  <c r="F38" i="5"/>
  <c r="F50" i="5"/>
  <c r="F4" i="4"/>
  <c r="F8" i="4"/>
  <c r="F20" i="4"/>
  <c r="F24" i="4"/>
  <c r="F40" i="4"/>
  <c r="F48" i="4"/>
  <c r="F5" i="4"/>
  <c r="F57" i="4"/>
  <c r="F7" i="4"/>
  <c r="F6" i="3"/>
  <c r="G59" i="1"/>
  <c r="T3" i="6" s="1"/>
  <c r="E59" i="1"/>
  <c r="CY59" i="3" l="1"/>
  <c r="J21" i="6" s="1"/>
  <c r="CF59" i="3"/>
  <c r="P17" i="6" s="1"/>
  <c r="CZ59" i="3"/>
  <c r="P21" i="6" s="1"/>
  <c r="CP59" i="3"/>
  <c r="P19" i="6" s="1"/>
  <c r="CZ59" i="5"/>
  <c r="R21" i="6" s="1"/>
  <c r="CT59" i="5"/>
  <c r="L20" i="6" s="1"/>
  <c r="CJ59" i="5"/>
  <c r="L18" i="6" s="1"/>
  <c r="CZ59" i="2"/>
  <c r="O21" i="6" s="1"/>
  <c r="CY59" i="2"/>
  <c r="I21" i="6" s="1"/>
  <c r="CF59" i="2"/>
  <c r="O17" i="6" s="1"/>
  <c r="CP59" i="2"/>
  <c r="O19" i="6" s="1"/>
  <c r="CY59" i="1"/>
  <c r="H21" i="6" s="1"/>
  <c r="CK59" i="1"/>
  <c r="N18" i="6" s="1"/>
  <c r="CZ59" i="1"/>
  <c r="N21" i="6" s="1"/>
  <c r="CJ59" i="1"/>
  <c r="H18" i="6" s="1"/>
  <c r="CY59" i="4"/>
  <c r="K21" i="6" s="1"/>
  <c r="M21" i="6" s="1"/>
  <c r="CP59" i="4"/>
  <c r="Q19" i="6" s="1"/>
  <c r="CF59" i="4"/>
  <c r="Q17" i="6" s="1"/>
  <c r="CJ59" i="4"/>
  <c r="K18" i="6" s="1"/>
  <c r="CT59" i="4"/>
  <c r="K20" i="6" s="1"/>
  <c r="CZ59" i="4"/>
  <c r="Q21" i="6" s="1"/>
  <c r="CE59" i="1"/>
  <c r="H17" i="6" s="1"/>
  <c r="CT59" i="1"/>
  <c r="H20" i="6" s="1"/>
  <c r="CO59" i="1"/>
  <c r="H19" i="6" s="1"/>
  <c r="CU59" i="1"/>
  <c r="N20" i="6" s="1"/>
  <c r="CP59" i="5"/>
  <c r="R19" i="6" s="1"/>
  <c r="CO59" i="5"/>
  <c r="L19" i="6" s="1"/>
  <c r="CU59" i="5"/>
  <c r="R20" i="6" s="1"/>
  <c r="CY59" i="5"/>
  <c r="L21" i="6" s="1"/>
  <c r="CF59" i="5"/>
  <c r="R17" i="6" s="1"/>
  <c r="S17" i="6" s="1"/>
  <c r="CE59" i="5"/>
  <c r="L17" i="6" s="1"/>
  <c r="CK59" i="5"/>
  <c r="R18" i="6" s="1"/>
  <c r="CK59" i="4"/>
  <c r="Q18" i="6" s="1"/>
  <c r="CO59" i="4"/>
  <c r="K19" i="6" s="1"/>
  <c r="CE59" i="4"/>
  <c r="K17" i="6" s="1"/>
  <c r="CU59" i="4"/>
  <c r="Q20" i="6" s="1"/>
  <c r="CT59" i="3"/>
  <c r="J20" i="6" s="1"/>
  <c r="CK59" i="3"/>
  <c r="P18" i="6" s="1"/>
  <c r="CJ59" i="3"/>
  <c r="J18" i="6" s="1"/>
  <c r="CO59" i="3"/>
  <c r="J19" i="6" s="1"/>
  <c r="CU59" i="3"/>
  <c r="P20" i="6" s="1"/>
  <c r="CE59" i="3"/>
  <c r="J17" i="6" s="1"/>
  <c r="CU59" i="2"/>
  <c r="O20" i="6" s="1"/>
  <c r="CJ59" i="2"/>
  <c r="I18" i="6" s="1"/>
  <c r="CT59" i="2"/>
  <c r="I20" i="6" s="1"/>
  <c r="CO59" i="2"/>
  <c r="I19" i="6" s="1"/>
  <c r="CK59" i="2"/>
  <c r="O18" i="6" s="1"/>
  <c r="CE59" i="2"/>
  <c r="I17" i="6" s="1"/>
  <c r="CP59" i="1"/>
  <c r="N19" i="6" s="1"/>
  <c r="Y13" i="6"/>
  <c r="BZ25" i="5"/>
  <c r="K53" i="5"/>
  <c r="CA9" i="5"/>
  <c r="CA25" i="5"/>
  <c r="CA41" i="5"/>
  <c r="CA57" i="5"/>
  <c r="BZ41" i="5"/>
  <c r="AR53" i="5"/>
  <c r="K5" i="5"/>
  <c r="K13" i="5"/>
  <c r="K33" i="5"/>
  <c r="K49" i="5"/>
  <c r="BZ17" i="5"/>
  <c r="BZ33" i="5"/>
  <c r="BZ49" i="5"/>
  <c r="K21" i="5"/>
  <c r="F52" i="5"/>
  <c r="F24" i="5"/>
  <c r="W12" i="5"/>
  <c r="W32" i="5"/>
  <c r="N16" i="5"/>
  <c r="AM28" i="5"/>
  <c r="AQ8" i="5"/>
  <c r="AH32" i="5"/>
  <c r="AG16" i="5"/>
  <c r="AH36" i="5"/>
  <c r="AR8" i="5"/>
  <c r="BA4" i="5"/>
  <c r="AV28" i="5"/>
  <c r="BA44" i="5"/>
  <c r="BG40" i="5"/>
  <c r="K8" i="5"/>
  <c r="K40" i="5"/>
  <c r="BZ5" i="5"/>
  <c r="BZ13" i="5"/>
  <c r="BZ21" i="5"/>
  <c r="BZ29" i="5"/>
  <c r="BZ37" i="5"/>
  <c r="BZ45" i="5"/>
  <c r="BZ53" i="5"/>
  <c r="F16" i="5"/>
  <c r="F32" i="5"/>
  <c r="N32" i="5"/>
  <c r="AM20" i="5"/>
  <c r="AH56" i="5"/>
  <c r="AL32" i="5"/>
  <c r="AR36" i="5"/>
  <c r="AQ4" i="5"/>
  <c r="AG12" i="5"/>
  <c r="AW16" i="5"/>
  <c r="BA32" i="5"/>
  <c r="BG8" i="5"/>
  <c r="BG28" i="5"/>
  <c r="K4" i="5"/>
  <c r="K36" i="5"/>
  <c r="F32" i="4"/>
  <c r="F16" i="4"/>
  <c r="N40" i="4"/>
  <c r="N28" i="4"/>
  <c r="N4" i="4"/>
  <c r="W16" i="4"/>
  <c r="W32" i="4"/>
  <c r="W52" i="4"/>
  <c r="AH56" i="4"/>
  <c r="AR52" i="4"/>
  <c r="AH48" i="4"/>
  <c r="AG40" i="4"/>
  <c r="AL40" i="4"/>
  <c r="AG32" i="4"/>
  <c r="AL32" i="4"/>
  <c r="AQ24" i="4"/>
  <c r="AG20" i="4"/>
  <c r="AL20" i="4"/>
  <c r="AR16" i="4"/>
  <c r="AR12" i="4"/>
  <c r="AR8" i="4"/>
  <c r="AR4" i="4"/>
  <c r="AL4" i="4"/>
  <c r="AM16" i="4"/>
  <c r="BA40" i="4"/>
  <c r="BB20" i="4"/>
  <c r="BB4" i="4"/>
  <c r="BF44" i="4"/>
  <c r="BF24" i="4"/>
  <c r="BF8" i="4"/>
  <c r="BB48" i="4"/>
  <c r="AM8" i="4"/>
  <c r="BA16" i="4"/>
  <c r="BB40" i="4"/>
  <c r="AW52" i="4"/>
  <c r="BA32" i="4"/>
  <c r="BB12" i="4"/>
  <c r="AV20" i="4"/>
  <c r="BG32" i="4"/>
  <c r="BK56" i="4"/>
  <c r="K20" i="4"/>
  <c r="K28" i="4"/>
  <c r="K40" i="4"/>
  <c r="F56" i="4"/>
  <c r="F28" i="4"/>
  <c r="F12" i="4"/>
  <c r="N24" i="4"/>
  <c r="N12" i="4"/>
  <c r="N52" i="4"/>
  <c r="W4" i="4"/>
  <c r="W20" i="4"/>
  <c r="W56" i="4"/>
  <c r="AR56" i="4"/>
  <c r="AL52" i="4"/>
  <c r="AR48" i="4"/>
  <c r="AQ40" i="4"/>
  <c r="AG36" i="4"/>
  <c r="AQ32" i="4"/>
  <c r="AQ28" i="4"/>
  <c r="AH24" i="4"/>
  <c r="AQ20" i="4"/>
  <c r="AG16" i="4"/>
  <c r="AG12" i="4"/>
  <c r="AG8" i="4"/>
  <c r="AG4" i="4"/>
  <c r="AL8" i="4"/>
  <c r="AM4" i="4"/>
  <c r="AV32" i="4"/>
  <c r="AV16" i="4"/>
  <c r="AM52" i="4"/>
  <c r="BF56" i="4"/>
  <c r="BF40" i="4"/>
  <c r="BF20" i="4"/>
  <c r="BF4" i="4"/>
  <c r="AW40" i="4"/>
  <c r="AV52" i="4"/>
  <c r="AV8" i="4"/>
  <c r="BB24" i="4"/>
  <c r="BA48" i="4"/>
  <c r="AW24" i="4"/>
  <c r="AW8" i="4"/>
  <c r="AW20" i="4"/>
  <c r="AW16" i="4"/>
  <c r="BK40" i="4"/>
  <c r="K4" i="4"/>
  <c r="K12" i="4"/>
  <c r="K24" i="4"/>
  <c r="K48" i="4"/>
  <c r="BZ29" i="4"/>
  <c r="BZ45" i="4"/>
  <c r="F45" i="4"/>
  <c r="N41" i="4"/>
  <c r="AM29" i="4"/>
  <c r="AG33" i="4"/>
  <c r="AV45" i="4"/>
  <c r="K21" i="4"/>
  <c r="K53" i="4"/>
  <c r="BZ33" i="4"/>
  <c r="F41" i="4"/>
  <c r="N49" i="4"/>
  <c r="N33" i="4"/>
  <c r="W17" i="4"/>
  <c r="W29" i="4"/>
  <c r="AH29" i="4"/>
  <c r="AR45" i="4"/>
  <c r="AR33" i="4"/>
  <c r="AG29" i="4"/>
  <c r="AQ14" i="4"/>
  <c r="BG53" i="4"/>
  <c r="BA33" i="4"/>
  <c r="AW49" i="4"/>
  <c r="K6" i="4"/>
  <c r="K17" i="4"/>
  <c r="K22" i="4"/>
  <c r="K33" i="4"/>
  <c r="K38" i="4"/>
  <c r="K49" i="4"/>
  <c r="K54" i="4"/>
  <c r="BZ5" i="4"/>
  <c r="BZ21" i="4"/>
  <c r="BZ37" i="4"/>
  <c r="BZ53" i="4"/>
  <c r="BZ13" i="4"/>
  <c r="N37" i="4"/>
  <c r="N45" i="4"/>
  <c r="AM25" i="4"/>
  <c r="BF29" i="4"/>
  <c r="AW29" i="4"/>
  <c r="BF53" i="4"/>
  <c r="K5" i="4"/>
  <c r="K37" i="4"/>
  <c r="BZ17" i="4"/>
  <c r="BZ49" i="4"/>
  <c r="F29" i="4"/>
  <c r="N13" i="4"/>
  <c r="AG57" i="4"/>
  <c r="AR29" i="4"/>
  <c r="AQ29" i="4"/>
  <c r="AG53" i="4"/>
  <c r="BB57" i="4"/>
  <c r="BG37" i="4"/>
  <c r="AV29" i="4"/>
  <c r="BK41" i="4"/>
  <c r="K13" i="4"/>
  <c r="K18" i="4"/>
  <c r="K29" i="4"/>
  <c r="K34" i="4"/>
  <c r="K45" i="4"/>
  <c r="K50" i="4"/>
  <c r="BZ9" i="4"/>
  <c r="BZ25" i="4"/>
  <c r="BZ41" i="4"/>
  <c r="BZ57" i="4"/>
  <c r="AQ53" i="3"/>
  <c r="AR13" i="3"/>
  <c r="AV5" i="3"/>
  <c r="AW41" i="3"/>
  <c r="BP5" i="3"/>
  <c r="K4" i="3"/>
  <c r="K12" i="3"/>
  <c r="K24" i="3"/>
  <c r="K41" i="3"/>
  <c r="AQ21" i="3"/>
  <c r="BG9" i="3"/>
  <c r="BP21" i="3"/>
  <c r="K25" i="3"/>
  <c r="BP37" i="3"/>
  <c r="K9" i="3"/>
  <c r="AQ49" i="3"/>
  <c r="AV25" i="3"/>
  <c r="BB17" i="3"/>
  <c r="BA29" i="3"/>
  <c r="BA53" i="3"/>
  <c r="BP25" i="3"/>
  <c r="BP57" i="3"/>
  <c r="K5" i="3"/>
  <c r="K37" i="3"/>
  <c r="F29" i="3"/>
  <c r="F45" i="3"/>
  <c r="AQ17" i="3"/>
  <c r="BA13" i="3"/>
  <c r="BA45" i="3"/>
  <c r="BP9" i="3"/>
  <c r="BP41" i="3"/>
  <c r="K21" i="3"/>
  <c r="K53" i="3"/>
  <c r="W25" i="3"/>
  <c r="AQ37" i="3"/>
  <c r="AQ5" i="3"/>
  <c r="AH10" i="3"/>
  <c r="N25" i="3"/>
  <c r="BF57" i="3"/>
  <c r="BA41" i="3"/>
  <c r="BB9" i="3"/>
  <c r="BB21" i="3"/>
  <c r="BA33" i="3"/>
  <c r="AW45" i="3"/>
  <c r="AV57" i="3"/>
  <c r="BP13" i="3"/>
  <c r="BP29" i="3"/>
  <c r="BP45" i="3"/>
  <c r="BU10" i="3"/>
  <c r="K6" i="3"/>
  <c r="K17" i="3"/>
  <c r="K22" i="3"/>
  <c r="K33" i="3"/>
  <c r="K38" i="3"/>
  <c r="K49" i="3"/>
  <c r="K54" i="3"/>
  <c r="W57" i="3"/>
  <c r="AQ33" i="3"/>
  <c r="AH42" i="3"/>
  <c r="AH17" i="3"/>
  <c r="BG49" i="3"/>
  <c r="BF41" i="3"/>
  <c r="BB13" i="3"/>
  <c r="BL22" i="3"/>
  <c r="BA37" i="3"/>
  <c r="AW49" i="3"/>
  <c r="BP17" i="3"/>
  <c r="BP33" i="3"/>
  <c r="BP49" i="3"/>
  <c r="BU26" i="3"/>
  <c r="K13" i="3"/>
  <c r="K18" i="3"/>
  <c r="K29" i="3"/>
  <c r="K34" i="3"/>
  <c r="K45" i="3"/>
  <c r="K50" i="3"/>
  <c r="BV50" i="2"/>
  <c r="BL34" i="2"/>
  <c r="BP14" i="2"/>
  <c r="BG42" i="2"/>
  <c r="AQ26" i="2"/>
  <c r="BL54" i="2"/>
  <c r="K54" i="2"/>
  <c r="BU50" i="2"/>
  <c r="AQ21" i="2"/>
  <c r="BQ21" i="2"/>
  <c r="K53" i="2"/>
  <c r="AM29" i="2"/>
  <c r="BQ49" i="2"/>
  <c r="F13" i="2"/>
  <c r="K9" i="2"/>
  <c r="K25" i="2"/>
  <c r="K41" i="2"/>
  <c r="AV33" i="2"/>
  <c r="AG58" i="2"/>
  <c r="BK53" i="2"/>
  <c r="BP46" i="2"/>
  <c r="BQ33" i="2"/>
  <c r="BQ25" i="2"/>
  <c r="BG18" i="2"/>
  <c r="BP10" i="2"/>
  <c r="K50" i="2"/>
  <c r="BQ41" i="2"/>
  <c r="BB5" i="2"/>
  <c r="K17" i="2"/>
  <c r="K33" i="2"/>
  <c r="K49" i="2"/>
  <c r="F17" i="2"/>
  <c r="AH57" i="2"/>
  <c r="BQ45" i="2"/>
  <c r="BQ37" i="2"/>
  <c r="BV30" i="2"/>
  <c r="BQ17" i="2"/>
  <c r="AH9" i="2"/>
  <c r="BU18" i="2"/>
  <c r="K5" i="2"/>
  <c r="K13" i="2"/>
  <c r="K21" i="2"/>
  <c r="K29" i="2"/>
  <c r="K37" i="2"/>
  <c r="K45" i="2"/>
  <c r="K57" i="2"/>
  <c r="BZ11" i="5"/>
  <c r="BZ19" i="5"/>
  <c r="BZ23" i="5"/>
  <c r="CA11" i="5"/>
  <c r="CA15" i="5"/>
  <c r="CA19" i="5"/>
  <c r="CA31" i="5"/>
  <c r="F40" i="5"/>
  <c r="F3" i="5"/>
  <c r="F12" i="5"/>
  <c r="N44" i="5"/>
  <c r="W16" i="5"/>
  <c r="W27" i="5"/>
  <c r="W36" i="5"/>
  <c r="W56" i="5"/>
  <c r="N48" i="5"/>
  <c r="AM36" i="5"/>
  <c r="AM16" i="5"/>
  <c r="AQ32" i="5"/>
  <c r="AR56" i="5"/>
  <c r="AR40" i="5"/>
  <c r="AH20" i="5"/>
  <c r="AL12" i="5"/>
  <c r="AG24" i="5"/>
  <c r="AG8" i="5"/>
  <c r="AL52" i="5"/>
  <c r="AH28" i="5"/>
  <c r="AH16" i="5"/>
  <c r="BF16" i="5"/>
  <c r="AG56" i="5"/>
  <c r="AV8" i="5"/>
  <c r="AV20" i="5"/>
  <c r="BB28" i="5"/>
  <c r="AW36" i="5"/>
  <c r="AV48" i="5"/>
  <c r="BA56" i="5"/>
  <c r="BG12" i="5"/>
  <c r="BG24" i="5"/>
  <c r="BG44" i="5"/>
  <c r="BU56" i="5"/>
  <c r="K16" i="5"/>
  <c r="K32" i="5"/>
  <c r="K48" i="5"/>
  <c r="BZ4" i="5"/>
  <c r="BZ6" i="5"/>
  <c r="BZ8" i="5"/>
  <c r="BZ10" i="5"/>
  <c r="BZ12" i="5"/>
  <c r="BZ14" i="5"/>
  <c r="BZ16" i="5"/>
  <c r="BZ18" i="5"/>
  <c r="BZ20" i="5"/>
  <c r="BZ22" i="5"/>
  <c r="BZ24" i="5"/>
  <c r="BZ26" i="5"/>
  <c r="BZ28" i="5"/>
  <c r="BZ30" i="5"/>
  <c r="BZ32" i="5"/>
  <c r="BZ34" i="5"/>
  <c r="BZ36" i="5"/>
  <c r="BZ38" i="5"/>
  <c r="BZ40" i="5"/>
  <c r="BZ42" i="5"/>
  <c r="BZ44" i="5"/>
  <c r="BZ46" i="5"/>
  <c r="BZ48" i="5"/>
  <c r="BZ50" i="5"/>
  <c r="BZ52" i="5"/>
  <c r="BZ54" i="5"/>
  <c r="BZ56" i="5"/>
  <c r="BZ58" i="5"/>
  <c r="BZ3" i="5"/>
  <c r="BZ7" i="5"/>
  <c r="BZ15" i="5"/>
  <c r="BZ27" i="5"/>
  <c r="BZ31" i="5"/>
  <c r="BZ35" i="5"/>
  <c r="BZ39" i="5"/>
  <c r="BZ43" i="5"/>
  <c r="BZ47" i="5"/>
  <c r="BZ51" i="5"/>
  <c r="BZ55" i="5"/>
  <c r="CA3" i="5"/>
  <c r="CA7" i="5"/>
  <c r="CA23" i="5"/>
  <c r="CA27" i="5"/>
  <c r="CA35" i="5"/>
  <c r="CA39" i="5"/>
  <c r="CA43" i="5"/>
  <c r="CA47" i="5"/>
  <c r="CA51" i="5"/>
  <c r="CA55" i="5"/>
  <c r="F28" i="5"/>
  <c r="F56" i="5"/>
  <c r="F48" i="5"/>
  <c r="N56" i="5"/>
  <c r="N28" i="5"/>
  <c r="N36" i="5"/>
  <c r="W20" i="5"/>
  <c r="W28" i="5"/>
  <c r="W40" i="5"/>
  <c r="AM32" i="5"/>
  <c r="AM12" i="5"/>
  <c r="AQ24" i="5"/>
  <c r="AH48" i="5"/>
  <c r="AL40" i="5"/>
  <c r="AR20" i="5"/>
  <c r="AQ28" i="5"/>
  <c r="AH44" i="5"/>
  <c r="AR28" i="5"/>
  <c r="AH8" i="5"/>
  <c r="BF48" i="5"/>
  <c r="BB8" i="5"/>
  <c r="BA24" i="5"/>
  <c r="AW32" i="5"/>
  <c r="BA40" i="5"/>
  <c r="AW48" i="5"/>
  <c r="BG16" i="5"/>
  <c r="BG36" i="5"/>
  <c r="BG48" i="5"/>
  <c r="K12" i="5"/>
  <c r="K28" i="5"/>
  <c r="K44" i="5"/>
  <c r="BZ3" i="4"/>
  <c r="BZ7" i="4"/>
  <c r="BZ11" i="4"/>
  <c r="BZ19" i="4"/>
  <c r="BZ23" i="4"/>
  <c r="BZ27" i="4"/>
  <c r="BZ35" i="4"/>
  <c r="AM3" i="4"/>
  <c r="BF7" i="4"/>
  <c r="AH11" i="4"/>
  <c r="W15" i="4"/>
  <c r="BA19" i="4"/>
  <c r="BG23" i="4"/>
  <c r="AH27" i="4"/>
  <c r="K31" i="4"/>
  <c r="K35" i="4"/>
  <c r="F39" i="4"/>
  <c r="BF43" i="4"/>
  <c r="F47" i="4"/>
  <c r="AQ51" i="4"/>
  <c r="AR55" i="4"/>
  <c r="CA15" i="4"/>
  <c r="CA19" i="4"/>
  <c r="CA23" i="4"/>
  <c r="CA31" i="4"/>
  <c r="CA35" i="4"/>
  <c r="CA39" i="4"/>
  <c r="CA43" i="4"/>
  <c r="CA47" i="4"/>
  <c r="CA51" i="4"/>
  <c r="CA55" i="4"/>
  <c r="BZ15" i="4"/>
  <c r="BZ4" i="4"/>
  <c r="BZ6" i="4"/>
  <c r="BZ8" i="4"/>
  <c r="BZ10" i="4"/>
  <c r="BZ12" i="4"/>
  <c r="BZ14" i="4"/>
  <c r="BZ16" i="4"/>
  <c r="BZ18" i="4"/>
  <c r="BZ20" i="4"/>
  <c r="BZ22" i="4"/>
  <c r="BZ24" i="4"/>
  <c r="BZ26" i="4"/>
  <c r="BZ28" i="4"/>
  <c r="BZ30" i="4"/>
  <c r="BZ32" i="4"/>
  <c r="BZ34" i="4"/>
  <c r="BZ36" i="4"/>
  <c r="BZ38" i="4"/>
  <c r="BZ40" i="4"/>
  <c r="BZ42" i="4"/>
  <c r="BZ44" i="4"/>
  <c r="BZ46" i="4"/>
  <c r="BZ48" i="4"/>
  <c r="BZ50" i="4"/>
  <c r="BZ52" i="4"/>
  <c r="BZ54" i="4"/>
  <c r="BZ56" i="4"/>
  <c r="BZ58" i="4"/>
  <c r="BZ3" i="3"/>
  <c r="BZ5" i="3"/>
  <c r="BZ7" i="3"/>
  <c r="BZ9" i="3"/>
  <c r="BZ11" i="3"/>
  <c r="BZ13" i="3"/>
  <c r="BZ15" i="3"/>
  <c r="BZ17" i="3"/>
  <c r="BZ19" i="3"/>
  <c r="BZ21" i="3"/>
  <c r="BZ23" i="3"/>
  <c r="BZ25" i="3"/>
  <c r="BZ27" i="3"/>
  <c r="BZ29" i="3"/>
  <c r="BZ31" i="3"/>
  <c r="BZ33" i="3"/>
  <c r="BZ35" i="3"/>
  <c r="BZ37" i="3"/>
  <c r="BZ39" i="3"/>
  <c r="BZ41" i="3"/>
  <c r="BZ43" i="3"/>
  <c r="BZ45" i="3"/>
  <c r="BZ47" i="3"/>
  <c r="BZ49" i="3"/>
  <c r="BZ51" i="3"/>
  <c r="BZ53" i="3"/>
  <c r="BZ55" i="3"/>
  <c r="BZ57" i="3"/>
  <c r="CA3" i="3"/>
  <c r="CA7" i="3"/>
  <c r="CA11" i="3"/>
  <c r="CA15" i="3"/>
  <c r="CA19" i="3"/>
  <c r="CA23" i="3"/>
  <c r="CA27" i="3"/>
  <c r="CA31" i="3"/>
  <c r="CA35" i="3"/>
  <c r="CA39" i="3"/>
  <c r="CA43" i="3"/>
  <c r="CA47" i="3"/>
  <c r="CA51" i="3"/>
  <c r="CA55" i="3"/>
  <c r="BZ4" i="3"/>
  <c r="BZ6" i="3"/>
  <c r="BZ8" i="3"/>
  <c r="BZ10" i="3"/>
  <c r="BZ12" i="3"/>
  <c r="BZ14" i="3"/>
  <c r="BZ16" i="3"/>
  <c r="BZ18" i="3"/>
  <c r="BZ20" i="3"/>
  <c r="BZ22" i="3"/>
  <c r="BZ24" i="3"/>
  <c r="BZ26" i="3"/>
  <c r="BZ28" i="3"/>
  <c r="BZ30" i="3"/>
  <c r="BZ32" i="3"/>
  <c r="BZ34" i="3"/>
  <c r="BZ36" i="3"/>
  <c r="BZ38" i="3"/>
  <c r="BZ40" i="3"/>
  <c r="BZ42" i="3"/>
  <c r="BZ44" i="3"/>
  <c r="BZ46" i="3"/>
  <c r="BZ48" i="3"/>
  <c r="BZ50" i="3"/>
  <c r="BZ52" i="3"/>
  <c r="BZ54" i="3"/>
  <c r="BZ56" i="3"/>
  <c r="BZ58" i="3"/>
  <c r="BZ3" i="2"/>
  <c r="BZ5" i="2"/>
  <c r="BZ7" i="2"/>
  <c r="BZ9" i="2"/>
  <c r="BZ11" i="2"/>
  <c r="BZ13" i="2"/>
  <c r="BZ15" i="2"/>
  <c r="BZ17" i="2"/>
  <c r="BZ19" i="2"/>
  <c r="BZ21" i="2"/>
  <c r="BZ23" i="2"/>
  <c r="BZ25" i="2"/>
  <c r="BZ27" i="2"/>
  <c r="BZ29" i="2"/>
  <c r="BZ31" i="2"/>
  <c r="BZ33" i="2"/>
  <c r="BZ35" i="2"/>
  <c r="BZ37" i="2"/>
  <c r="BZ39" i="2"/>
  <c r="BZ41" i="2"/>
  <c r="BZ43" i="2"/>
  <c r="BZ45" i="2"/>
  <c r="BZ47" i="2"/>
  <c r="BZ49" i="2"/>
  <c r="BZ51" i="2"/>
  <c r="BZ53" i="2"/>
  <c r="BZ55" i="2"/>
  <c r="BZ57" i="2"/>
  <c r="CA3" i="2"/>
  <c r="CA7" i="2"/>
  <c r="CA11" i="2"/>
  <c r="CA15" i="2"/>
  <c r="CA19" i="2"/>
  <c r="CA23" i="2"/>
  <c r="CA27" i="2"/>
  <c r="CA31" i="2"/>
  <c r="CA35" i="2"/>
  <c r="CA39" i="2"/>
  <c r="CA43" i="2"/>
  <c r="CA47" i="2"/>
  <c r="CA51" i="2"/>
  <c r="CA55" i="2"/>
  <c r="BZ4" i="2"/>
  <c r="BZ6" i="2"/>
  <c r="BZ8" i="2"/>
  <c r="BZ10" i="2"/>
  <c r="BZ12" i="2"/>
  <c r="BZ14" i="2"/>
  <c r="BZ16" i="2"/>
  <c r="BZ18" i="2"/>
  <c r="BZ20" i="2"/>
  <c r="BZ22" i="2"/>
  <c r="BZ24" i="2"/>
  <c r="BZ26" i="2"/>
  <c r="BZ28" i="2"/>
  <c r="BZ30" i="2"/>
  <c r="BZ32" i="2"/>
  <c r="BZ34" i="2"/>
  <c r="BZ36" i="2"/>
  <c r="BZ38" i="2"/>
  <c r="BZ40" i="2"/>
  <c r="BZ42" i="2"/>
  <c r="BZ44" i="2"/>
  <c r="BZ46" i="2"/>
  <c r="BZ48" i="2"/>
  <c r="BZ50" i="2"/>
  <c r="BZ52" i="2"/>
  <c r="BZ54" i="2"/>
  <c r="BZ56" i="2"/>
  <c r="BZ58" i="2"/>
  <c r="CA6" i="2"/>
  <c r="CA10" i="2"/>
  <c r="CA12" i="2"/>
  <c r="CA14" i="2"/>
  <c r="CA16" i="2"/>
  <c r="CA18" i="2"/>
  <c r="CA22" i="2"/>
  <c r="CA26" i="2"/>
  <c r="CA28" i="2"/>
  <c r="CA30" i="2"/>
  <c r="CA32" i="2"/>
  <c r="CA34" i="2"/>
  <c r="CA38" i="2"/>
  <c r="CA42" i="2"/>
  <c r="CA44" i="2"/>
  <c r="CA46" i="2"/>
  <c r="CA48" i="2"/>
  <c r="AR15" i="5"/>
  <c r="BA55" i="5"/>
  <c r="BG35" i="2"/>
  <c r="BG38" i="2"/>
  <c r="BB22" i="2"/>
  <c r="BA6" i="2"/>
  <c r="BU34" i="2"/>
  <c r="BQ51" i="2"/>
  <c r="BQ3" i="2"/>
  <c r="K39" i="1"/>
  <c r="K23" i="1"/>
  <c r="K7" i="1"/>
  <c r="BB55" i="1"/>
  <c r="BP51" i="1"/>
  <c r="BK47" i="1"/>
  <c r="K55" i="1"/>
  <c r="K51" i="1"/>
  <c r="K35" i="1"/>
  <c r="K19" i="1"/>
  <c r="AW11" i="1"/>
  <c r="K47" i="1"/>
  <c r="K31" i="1"/>
  <c r="K15" i="1"/>
  <c r="K43" i="1"/>
  <c r="K27" i="1"/>
  <c r="K11" i="1"/>
  <c r="CA4" i="1"/>
  <c r="CA6" i="1"/>
  <c r="CA8" i="1"/>
  <c r="CA10" i="1"/>
  <c r="CA12" i="1"/>
  <c r="CA14" i="1"/>
  <c r="CA16" i="1"/>
  <c r="CA18" i="1"/>
  <c r="CA20" i="1"/>
  <c r="CA22" i="1"/>
  <c r="CA24" i="1"/>
  <c r="CA26" i="1"/>
  <c r="CA28" i="1"/>
  <c r="CA30" i="1"/>
  <c r="CA32" i="1"/>
  <c r="CA34" i="1"/>
  <c r="CA36" i="1"/>
  <c r="CA38" i="1"/>
  <c r="CA40" i="1"/>
  <c r="CA42" i="1"/>
  <c r="CA44" i="1"/>
  <c r="CA46" i="1"/>
  <c r="CA48" i="1"/>
  <c r="CA50" i="1"/>
  <c r="CA52" i="1"/>
  <c r="CA54" i="1"/>
  <c r="CA56" i="1"/>
  <c r="CA58" i="1"/>
  <c r="BZ5" i="1"/>
  <c r="BZ7" i="1"/>
  <c r="BZ9" i="1"/>
  <c r="BZ11" i="1"/>
  <c r="BZ13" i="1"/>
  <c r="BZ15" i="1"/>
  <c r="BZ17" i="1"/>
  <c r="BZ19" i="1"/>
  <c r="BZ21" i="1"/>
  <c r="BZ23" i="1"/>
  <c r="BZ25" i="1"/>
  <c r="BZ27" i="1"/>
  <c r="BZ29" i="1"/>
  <c r="BZ31" i="1"/>
  <c r="BZ33" i="1"/>
  <c r="BZ35" i="1"/>
  <c r="BZ37" i="1"/>
  <c r="BZ39" i="1"/>
  <c r="BZ41" i="1"/>
  <c r="BZ43" i="1"/>
  <c r="BZ45" i="1"/>
  <c r="BZ47" i="1"/>
  <c r="BZ49" i="1"/>
  <c r="BZ51" i="1"/>
  <c r="BZ53" i="1"/>
  <c r="BZ55" i="1"/>
  <c r="BZ57" i="1"/>
  <c r="BZ3" i="1"/>
  <c r="F46" i="5"/>
  <c r="F30" i="5"/>
  <c r="F14" i="5"/>
  <c r="N46" i="5"/>
  <c r="N34" i="5"/>
  <c r="N18" i="5"/>
  <c r="W6" i="5"/>
  <c r="W30" i="5"/>
  <c r="AQ50" i="5"/>
  <c r="AQ30" i="5"/>
  <c r="AQ18" i="5"/>
  <c r="AQ6" i="5"/>
  <c r="AH42" i="5"/>
  <c r="AL38" i="5"/>
  <c r="AR30" i="5"/>
  <c r="AR22" i="5"/>
  <c r="AH14" i="5"/>
  <c r="AM38" i="5"/>
  <c r="AM18" i="5"/>
  <c r="AG38" i="5"/>
  <c r="BB38" i="5"/>
  <c r="BB18" i="5"/>
  <c r="BG26" i="5"/>
  <c r="BF26" i="5"/>
  <c r="AW49" i="5"/>
  <c r="AQ9" i="5"/>
  <c r="AV57" i="5"/>
  <c r="F42" i="5"/>
  <c r="F26" i="5"/>
  <c r="F10" i="5"/>
  <c r="N50" i="5"/>
  <c r="N30" i="5"/>
  <c r="N14" i="5"/>
  <c r="W9" i="5"/>
  <c r="W18" i="5"/>
  <c r="W26" i="5"/>
  <c r="AQ42" i="5"/>
  <c r="AQ26" i="5"/>
  <c r="AR58" i="5"/>
  <c r="AR42" i="5"/>
  <c r="AH34" i="5"/>
  <c r="AH26" i="5"/>
  <c r="AL22" i="5"/>
  <c r="AR14" i="5"/>
  <c r="AM22" i="5"/>
  <c r="AV30" i="5"/>
  <c r="BB22" i="5"/>
  <c r="BA6" i="5"/>
  <c r="BG22" i="5"/>
  <c r="BF42" i="5"/>
  <c r="BF18" i="5"/>
  <c r="BA14" i="5"/>
  <c r="AV22" i="5"/>
  <c r="BA30" i="5"/>
  <c r="AV38" i="5"/>
  <c r="AM4" i="3"/>
  <c r="AG48" i="3"/>
  <c r="BU4" i="3"/>
  <c r="AR12" i="3"/>
  <c r="AQ36" i="3"/>
  <c r="BU36" i="3"/>
  <c r="AH56" i="3"/>
  <c r="BU20" i="3"/>
  <c r="BU28" i="3"/>
  <c r="AH24" i="3"/>
  <c r="N37" i="5"/>
  <c r="AR5" i="5"/>
  <c r="AM53" i="5"/>
  <c r="BB5" i="5"/>
  <c r="AL57" i="5"/>
  <c r="AW5" i="5"/>
  <c r="F49" i="5"/>
  <c r="N49" i="5"/>
  <c r="W53" i="5"/>
  <c r="AM57" i="5"/>
  <c r="AG45" i="5"/>
  <c r="BF57" i="5"/>
  <c r="BF5" i="5"/>
  <c r="N57" i="5"/>
  <c r="AG49" i="5"/>
  <c r="AQ5" i="5"/>
  <c r="BG37" i="5"/>
  <c r="F45" i="5"/>
  <c r="N9" i="5"/>
  <c r="W45" i="5"/>
  <c r="AR49" i="5"/>
  <c r="AH57" i="5"/>
  <c r="AG57" i="5"/>
  <c r="AQ49" i="5"/>
  <c r="AL53" i="5"/>
  <c r="AL5" i="5"/>
  <c r="AH53" i="5"/>
  <c r="AG53" i="5"/>
  <c r="AQ45" i="5"/>
  <c r="BF53" i="5"/>
  <c r="AW53" i="5"/>
  <c r="AL49" i="5"/>
  <c r="BG57" i="5"/>
  <c r="BG5" i="5"/>
  <c r="BB45" i="5"/>
  <c r="F29" i="5"/>
  <c r="F5" i="5"/>
  <c r="N53" i="5"/>
  <c r="N45" i="5"/>
  <c r="W5" i="5"/>
  <c r="W57" i="5"/>
  <c r="AH49" i="5"/>
  <c r="AQ57" i="5"/>
  <c r="AM9" i="5"/>
  <c r="AL37" i="5"/>
  <c r="AH45" i="5"/>
  <c r="AQ53" i="5"/>
  <c r="AM5" i="5"/>
  <c r="BF49" i="5"/>
  <c r="AV45" i="5"/>
  <c r="BF45" i="5"/>
  <c r="BG53" i="5"/>
  <c r="BB57" i="5"/>
  <c r="BA5" i="5"/>
  <c r="BA57" i="5"/>
  <c r="AW9" i="5"/>
  <c r="BG25" i="5"/>
  <c r="AV49" i="5"/>
  <c r="AW57" i="5"/>
  <c r="F57" i="5"/>
  <c r="F53" i="5"/>
  <c r="F9" i="5"/>
  <c r="N5" i="5"/>
  <c r="N29" i="5"/>
  <c r="W49" i="5"/>
  <c r="AR57" i="5"/>
  <c r="AR45" i="5"/>
  <c r="AR9" i="5"/>
  <c r="AH5" i="5"/>
  <c r="AM49" i="5"/>
  <c r="AG9" i="5"/>
  <c r="AL45" i="5"/>
  <c r="AH9" i="5"/>
  <c r="AM45" i="5"/>
  <c r="AG5" i="5"/>
  <c r="AL9" i="5"/>
  <c r="BA9" i="5"/>
  <c r="BF9" i="5"/>
  <c r="BG45" i="5"/>
  <c r="AV53" i="5"/>
  <c r="AL25" i="5"/>
  <c r="AV9" i="5"/>
  <c r="BB21" i="5"/>
  <c r="BA45" i="5"/>
  <c r="BB53" i="5"/>
  <c r="Y4" i="6"/>
  <c r="F58" i="4"/>
  <c r="W38" i="4"/>
  <c r="AM58" i="4"/>
  <c r="AR54" i="4"/>
  <c r="AL38" i="4"/>
  <c r="AR6" i="4"/>
  <c r="BA6" i="4"/>
  <c r="BG54" i="4"/>
  <c r="BG58" i="4"/>
  <c r="G4" i="6"/>
  <c r="F38" i="4"/>
  <c r="N38" i="4"/>
  <c r="W30" i="4"/>
  <c r="AG46" i="4"/>
  <c r="AG26" i="4"/>
  <c r="AV46" i="4"/>
  <c r="AW42" i="4"/>
  <c r="AW26" i="4"/>
  <c r="BG42" i="4"/>
  <c r="AM26" i="4"/>
  <c r="AM38" i="4"/>
  <c r="AL46" i="4"/>
  <c r="AL26" i="4"/>
  <c r="AV26" i="4"/>
  <c r="F26" i="4"/>
  <c r="F46" i="4"/>
  <c r="F18" i="4"/>
  <c r="N54" i="4"/>
  <c r="N46" i="4"/>
  <c r="N42" i="4"/>
  <c r="W34" i="4"/>
  <c r="W42" i="4"/>
  <c r="W54" i="4"/>
  <c r="AM34" i="4"/>
  <c r="AM14" i="4"/>
  <c r="AM54" i="4"/>
  <c r="AG58" i="4"/>
  <c r="AQ54" i="4"/>
  <c r="AQ50" i="4"/>
  <c r="AH46" i="4"/>
  <c r="AR42" i="4"/>
  <c r="AH38" i="4"/>
  <c r="AH34" i="4"/>
  <c r="AH26" i="4"/>
  <c r="AL22" i="4"/>
  <c r="AH10" i="4"/>
  <c r="BF10" i="4"/>
  <c r="BB58" i="4"/>
  <c r="BA38" i="4"/>
  <c r="AV50" i="4"/>
  <c r="BB26" i="4"/>
  <c r="AV54" i="4"/>
  <c r="BA30" i="4"/>
  <c r="BA34" i="4"/>
  <c r="BA50" i="4"/>
  <c r="BB50" i="4"/>
  <c r="AR51" i="4"/>
  <c r="F54" i="4"/>
  <c r="F30" i="4"/>
  <c r="N10" i="4"/>
  <c r="W26" i="4"/>
  <c r="AM42" i="4"/>
  <c r="AM22" i="4"/>
  <c r="AG54" i="4"/>
  <c r="AL54" i="4"/>
  <c r="AQ46" i="4"/>
  <c r="AG42" i="4"/>
  <c r="AQ38" i="4"/>
  <c r="AQ34" i="4"/>
  <c r="AQ26" i="4"/>
  <c r="AR22" i="4"/>
  <c r="AQ10" i="4"/>
  <c r="BF54" i="4"/>
  <c r="BF46" i="4"/>
  <c r="BF38" i="4"/>
  <c r="BF26" i="4"/>
  <c r="BB42" i="4"/>
  <c r="AW54" i="4"/>
  <c r="AV34" i="4"/>
  <c r="AW58" i="4"/>
  <c r="AV38" i="4"/>
  <c r="F10" i="4"/>
  <c r="F42" i="4"/>
  <c r="N18" i="4"/>
  <c r="W46" i="4"/>
  <c r="N26" i="4"/>
  <c r="AL14" i="4"/>
  <c r="AM46" i="4"/>
  <c r="AR58" i="4"/>
  <c r="AH54" i="4"/>
  <c r="AH50" i="4"/>
  <c r="AR46" i="4"/>
  <c r="AL42" i="4"/>
  <c r="AR38" i="4"/>
  <c r="AQ30" i="4"/>
  <c r="AR26" i="4"/>
  <c r="AR18" i="4"/>
  <c r="AH6" i="4"/>
  <c r="BF58" i="4"/>
  <c r="BF50" i="4"/>
  <c r="BF42" i="4"/>
  <c r="BF34" i="4"/>
  <c r="BA54" i="4"/>
  <c r="AV30" i="4"/>
  <c r="BB46" i="4"/>
  <c r="AW18" i="4"/>
  <c r="BA46" i="4"/>
  <c r="BA26" i="4"/>
  <c r="AV22" i="4"/>
  <c r="BB38" i="4"/>
  <c r="BB54" i="4"/>
  <c r="F34" i="3"/>
  <c r="W38" i="3"/>
  <c r="AQ30" i="3"/>
  <c r="AG34" i="3"/>
  <c r="AM54" i="3"/>
  <c r="AL54" i="3"/>
  <c r="N38" i="3"/>
  <c r="BL30" i="3"/>
  <c r="N58" i="3"/>
  <c r="BP6" i="3"/>
  <c r="BP14" i="3"/>
  <c r="BP22" i="3"/>
  <c r="BP30" i="3"/>
  <c r="BP38" i="3"/>
  <c r="BP46" i="3"/>
  <c r="BP54" i="3"/>
  <c r="BU14" i="3"/>
  <c r="BU30" i="3"/>
  <c r="BU46" i="3"/>
  <c r="W42" i="3"/>
  <c r="AG18" i="3"/>
  <c r="AL34" i="3"/>
  <c r="AR38" i="3"/>
  <c r="AL10" i="3"/>
  <c r="N18" i="3"/>
  <c r="AW26" i="3"/>
  <c r="BL38" i="3"/>
  <c r="BL46" i="3"/>
  <c r="BL54" i="3"/>
  <c r="BU18" i="3"/>
  <c r="BU34" i="3"/>
  <c r="BU50" i="3"/>
  <c r="AM39" i="3"/>
  <c r="F46" i="3"/>
  <c r="F26" i="3"/>
  <c r="W6" i="3"/>
  <c r="W46" i="3"/>
  <c r="AM34" i="3"/>
  <c r="AR50" i="3"/>
  <c r="AL18" i="3"/>
  <c r="AH58" i="3"/>
  <c r="AR22" i="3"/>
  <c r="AM14" i="3"/>
  <c r="AH26" i="3"/>
  <c r="AW34" i="3"/>
  <c r="BP10" i="3"/>
  <c r="BP18" i="3"/>
  <c r="BP26" i="3"/>
  <c r="BP34" i="3"/>
  <c r="BP42" i="3"/>
  <c r="BP50" i="3"/>
  <c r="BP58" i="3"/>
  <c r="BU6" i="3"/>
  <c r="BU22" i="3"/>
  <c r="BU38" i="3"/>
  <c r="BU54" i="3"/>
  <c r="K3" i="2"/>
  <c r="K7" i="2"/>
  <c r="K11" i="2"/>
  <c r="K15" i="2"/>
  <c r="K23" i="2"/>
  <c r="K27" i="2"/>
  <c r="K31" i="2"/>
  <c r="K39" i="2"/>
  <c r="K43" i="2"/>
  <c r="K47" i="2"/>
  <c r="K55" i="2"/>
  <c r="K3" i="3"/>
  <c r="K7" i="3"/>
  <c r="K11" i="3"/>
  <c r="K15" i="3"/>
  <c r="K23" i="3"/>
  <c r="K27" i="3"/>
  <c r="K31" i="3"/>
  <c r="K35" i="3"/>
  <c r="K43" i="3"/>
  <c r="K47" i="3"/>
  <c r="K51" i="3"/>
  <c r="K55" i="3"/>
  <c r="K19" i="3"/>
  <c r="N35" i="5"/>
  <c r="N23" i="5"/>
  <c r="W47" i="5"/>
  <c r="BG43" i="5"/>
  <c r="BF31" i="5"/>
  <c r="F27" i="5"/>
  <c r="N31" i="5"/>
  <c r="AH19" i="5"/>
  <c r="AV51" i="5"/>
  <c r="F31" i="5"/>
  <c r="W11" i="5"/>
  <c r="AQ43" i="5"/>
  <c r="AL11" i="5"/>
  <c r="G14" i="6"/>
  <c r="Y14" i="6"/>
  <c r="G13" i="6"/>
  <c r="BK26" i="4"/>
  <c r="BG34" i="4"/>
  <c r="K3" i="4"/>
  <c r="K7" i="4"/>
  <c r="K11" i="4"/>
  <c r="K15" i="4"/>
  <c r="K19" i="4"/>
  <c r="K23" i="4"/>
  <c r="K27" i="4"/>
  <c r="K39" i="4"/>
  <c r="K43" i="4"/>
  <c r="K47" i="4"/>
  <c r="K51" i="4"/>
  <c r="K55" i="4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F47" i="5"/>
  <c r="F15" i="5"/>
  <c r="F19" i="5"/>
  <c r="N11" i="5"/>
  <c r="W23" i="5"/>
  <c r="W43" i="5"/>
  <c r="W55" i="5"/>
  <c r="AM55" i="5"/>
  <c r="AQ23" i="5"/>
  <c r="AM3" i="5"/>
  <c r="BA11" i="5"/>
  <c r="BG55" i="5"/>
  <c r="AW43" i="5"/>
  <c r="BG3" i="5"/>
  <c r="AW19" i="5"/>
  <c r="AQ39" i="5"/>
  <c r="AV55" i="5"/>
  <c r="F35" i="5"/>
  <c r="F51" i="5"/>
  <c r="F11" i="5"/>
  <c r="F55" i="5"/>
  <c r="F7" i="5"/>
  <c r="N27" i="5"/>
  <c r="N3" i="5"/>
  <c r="W7" i="5"/>
  <c r="AH55" i="5"/>
  <c r="AG55" i="5"/>
  <c r="AQ11" i="5"/>
  <c r="BB3" i="5"/>
  <c r="AR27" i="5"/>
  <c r="AW23" i="5"/>
  <c r="AR23" i="5"/>
  <c r="BB43" i="5"/>
  <c r="F23" i="5"/>
  <c r="F39" i="5"/>
  <c r="F43" i="5"/>
  <c r="N43" i="5"/>
  <c r="N51" i="5"/>
  <c r="N55" i="5"/>
  <c r="W51" i="5"/>
  <c r="BB27" i="5"/>
  <c r="BB55" i="4"/>
  <c r="BF19" i="4"/>
  <c r="AV23" i="4"/>
  <c r="BF27" i="4"/>
  <c r="N51" i="4"/>
  <c r="AH15" i="1"/>
  <c r="F23" i="1"/>
  <c r="BP19" i="1"/>
  <c r="AQ39" i="1"/>
  <c r="N35" i="1"/>
  <c r="BQ31" i="1"/>
  <c r="AR7" i="1"/>
  <c r="BF3" i="1"/>
  <c r="AV3" i="1"/>
  <c r="AL3" i="1"/>
  <c r="BL3" i="1"/>
  <c r="BB3" i="1"/>
  <c r="AR3" i="1"/>
  <c r="AH3" i="1"/>
  <c r="N3" i="1"/>
  <c r="BK3" i="1"/>
  <c r="BA3" i="1"/>
  <c r="AQ3" i="1"/>
  <c r="AG3" i="1"/>
  <c r="N43" i="4"/>
  <c r="W7" i="4"/>
  <c r="AL39" i="4"/>
  <c r="AL15" i="4"/>
  <c r="AH51" i="4"/>
  <c r="BB27" i="4"/>
  <c r="BG35" i="4"/>
  <c r="W27" i="4"/>
  <c r="AR7" i="4"/>
  <c r="AL27" i="4"/>
  <c r="AL7" i="4"/>
  <c r="AG15" i="4"/>
  <c r="AL3" i="4"/>
  <c r="BB11" i="4"/>
  <c r="AW15" i="4"/>
  <c r="W51" i="4"/>
  <c r="AL23" i="4"/>
  <c r="AR19" i="4"/>
  <c r="BA51" i="4"/>
  <c r="AV35" i="4"/>
  <c r="BG19" i="4"/>
  <c r="AG3" i="4"/>
  <c r="BA3" i="4"/>
  <c r="BG3" i="4"/>
  <c r="AR47" i="3"/>
  <c r="AG27" i="3"/>
  <c r="F20" i="3"/>
  <c r="AW3" i="3"/>
  <c r="BB4" i="3"/>
  <c r="BU12" i="3"/>
  <c r="F27" i="3"/>
  <c r="F15" i="3"/>
  <c r="AG11" i="3"/>
  <c r="AV11" i="3"/>
  <c r="W35" i="3"/>
  <c r="AR11" i="3"/>
  <c r="BB11" i="3"/>
  <c r="AH31" i="3"/>
  <c r="AG43" i="3"/>
  <c r="AW15" i="3"/>
  <c r="BP55" i="3"/>
  <c r="F47" i="2"/>
  <c r="AG27" i="2"/>
  <c r="BB55" i="2"/>
  <c r="BK35" i="2"/>
  <c r="F7" i="2"/>
  <c r="N23" i="2"/>
  <c r="BG55" i="2"/>
  <c r="BV56" i="1"/>
  <c r="BU52" i="1"/>
  <c r="BV52" i="1"/>
  <c r="W7" i="3"/>
  <c r="W55" i="3"/>
  <c r="AR27" i="3"/>
  <c r="AG55" i="3"/>
  <c r="AG39" i="3"/>
  <c r="AG23" i="3"/>
  <c r="AG7" i="3"/>
  <c r="AL3" i="3"/>
  <c r="N11" i="3"/>
  <c r="N47" i="3"/>
  <c r="N43" i="3"/>
  <c r="BA11" i="3"/>
  <c r="BF31" i="3"/>
  <c r="BA35" i="3"/>
  <c r="BG43" i="3"/>
  <c r="BG47" i="3"/>
  <c r="BP7" i="3"/>
  <c r="W23" i="3"/>
  <c r="AR23" i="3"/>
  <c r="AG51" i="3"/>
  <c r="AG35" i="3"/>
  <c r="AG19" i="3"/>
  <c r="AV43" i="3"/>
  <c r="BB43" i="3"/>
  <c r="BA15" i="3"/>
  <c r="BF39" i="3"/>
  <c r="BP23" i="3"/>
  <c r="F43" i="3"/>
  <c r="W43" i="3"/>
  <c r="AG47" i="3"/>
  <c r="AG31" i="3"/>
  <c r="AG15" i="3"/>
  <c r="AH27" i="3"/>
  <c r="AV27" i="3"/>
  <c r="BB27" i="3"/>
  <c r="N39" i="3"/>
  <c r="BA7" i="3"/>
  <c r="BG55" i="3"/>
  <c r="BF27" i="3"/>
  <c r="AW11" i="3"/>
  <c r="BG15" i="3"/>
  <c r="BP39" i="3"/>
  <c r="AH51" i="5"/>
  <c r="AH31" i="5"/>
  <c r="AH7" i="5"/>
  <c r="AQ55" i="5"/>
  <c r="AM15" i="5"/>
  <c r="AH3" i="5"/>
  <c r="AL51" i="5"/>
  <c r="AG3" i="5"/>
  <c r="AL3" i="5"/>
  <c r="BB55" i="5"/>
  <c r="BB11" i="5"/>
  <c r="BA51" i="5"/>
  <c r="AR11" i="5"/>
  <c r="AR55" i="5"/>
  <c r="AW11" i="5"/>
  <c r="AW31" i="5"/>
  <c r="BF55" i="5"/>
  <c r="AH43" i="5"/>
  <c r="AM51" i="5"/>
  <c r="AM43" i="5"/>
  <c r="AM31" i="5"/>
  <c r="AM11" i="5"/>
  <c r="AQ3" i="5"/>
  <c r="AL43" i="5"/>
  <c r="AR3" i="5"/>
  <c r="BA3" i="5"/>
  <c r="BB51" i="5"/>
  <c r="AR51" i="5"/>
  <c r="BA43" i="5"/>
  <c r="AR43" i="5"/>
  <c r="BG51" i="5"/>
  <c r="BF11" i="5"/>
  <c r="AW27" i="5"/>
  <c r="AV11" i="5"/>
  <c r="AH11" i="5"/>
  <c r="AG51" i="5"/>
  <c r="AG43" i="5"/>
  <c r="AG27" i="5"/>
  <c r="AL27" i="5"/>
  <c r="AW3" i="5"/>
  <c r="F23" i="4"/>
  <c r="F11" i="4"/>
  <c r="W23" i="4"/>
  <c r="N35" i="4"/>
  <c r="N27" i="4"/>
  <c r="N23" i="4"/>
  <c r="W55" i="4"/>
  <c r="AR15" i="4"/>
  <c r="AH3" i="4"/>
  <c r="AQ11" i="4"/>
  <c r="AL55" i="4"/>
  <c r="AL43" i="4"/>
  <c r="AL35" i="4"/>
  <c r="AM27" i="4"/>
  <c r="AM23" i="4"/>
  <c r="AM19" i="4"/>
  <c r="AM15" i="4"/>
  <c r="AM7" i="4"/>
  <c r="AG7" i="4"/>
  <c r="AH35" i="4"/>
  <c r="AR27" i="4"/>
  <c r="BB51" i="4"/>
  <c r="BB23" i="4"/>
  <c r="BB7" i="4"/>
  <c r="BA35" i="4"/>
  <c r="BA15" i="4"/>
  <c r="AR3" i="4"/>
  <c r="AV43" i="4"/>
  <c r="AW11" i="4"/>
  <c r="BG51" i="4"/>
  <c r="BG15" i="4"/>
  <c r="BF11" i="4"/>
  <c r="BF3" i="4"/>
  <c r="AW27" i="4"/>
  <c r="F27" i="4"/>
  <c r="F35" i="4"/>
  <c r="W19" i="4"/>
  <c r="N11" i="4"/>
  <c r="N19" i="4"/>
  <c r="N3" i="4"/>
  <c r="W3" i="4"/>
  <c r="F3" i="4"/>
  <c r="W11" i="4"/>
  <c r="W35" i="4"/>
  <c r="F51" i="4"/>
  <c r="AH23" i="4"/>
  <c r="AQ7" i="4"/>
  <c r="AL51" i="4"/>
  <c r="AG43" i="4"/>
  <c r="AG35" i="4"/>
  <c r="AG27" i="4"/>
  <c r="AG23" i="4"/>
  <c r="AG19" i="4"/>
  <c r="AL11" i="4"/>
  <c r="AH19" i="4"/>
  <c r="AR35" i="4"/>
  <c r="BB43" i="4"/>
  <c r="BB19" i="4"/>
  <c r="BB3" i="4"/>
  <c r="BA27" i="4"/>
  <c r="BA11" i="4"/>
  <c r="AW3" i="4"/>
  <c r="AV19" i="4"/>
  <c r="BG43" i="4"/>
  <c r="BG27" i="4"/>
  <c r="BG11" i="4"/>
  <c r="BF23" i="4"/>
  <c r="F55" i="4"/>
  <c r="F43" i="4"/>
  <c r="F15" i="4"/>
  <c r="N55" i="4"/>
  <c r="N7" i="4"/>
  <c r="N15" i="4"/>
  <c r="F19" i="4"/>
  <c r="W43" i="4"/>
  <c r="AR11" i="4"/>
  <c r="AQ15" i="4"/>
  <c r="AQ3" i="4"/>
  <c r="AG51" i="4"/>
  <c r="AQ43" i="4"/>
  <c r="AQ35" i="4"/>
  <c r="AQ27" i="4"/>
  <c r="AQ23" i="4"/>
  <c r="AQ19" i="4"/>
  <c r="AM11" i="4"/>
  <c r="AG11" i="4"/>
  <c r="AH15" i="4"/>
  <c r="BB15" i="4"/>
  <c r="AH7" i="4"/>
  <c r="BA23" i="4"/>
  <c r="BA7" i="4"/>
  <c r="AV7" i="4"/>
  <c r="BG7" i="4"/>
  <c r="F19" i="3"/>
  <c r="F35" i="3"/>
  <c r="F7" i="3"/>
  <c r="W11" i="3"/>
  <c r="AR39" i="3"/>
  <c r="AR15" i="3"/>
  <c r="AH55" i="3"/>
  <c r="AH23" i="3"/>
  <c r="AM3" i="3"/>
  <c r="AR51" i="3"/>
  <c r="AR19" i="3"/>
  <c r="AH3" i="3"/>
  <c r="AQ55" i="3"/>
  <c r="AQ51" i="3"/>
  <c r="AQ47" i="3"/>
  <c r="AQ43" i="3"/>
  <c r="AQ39" i="3"/>
  <c r="AQ35" i="3"/>
  <c r="AQ31" i="3"/>
  <c r="AQ27" i="3"/>
  <c r="AQ23" i="3"/>
  <c r="AQ19" i="3"/>
  <c r="AQ15" i="3"/>
  <c r="AQ11" i="3"/>
  <c r="AQ7" i="3"/>
  <c r="AH51" i="3"/>
  <c r="AV55" i="3"/>
  <c r="AV39" i="3"/>
  <c r="AV23" i="3"/>
  <c r="AV7" i="3"/>
  <c r="BB55" i="3"/>
  <c r="BB39" i="3"/>
  <c r="BB23" i="3"/>
  <c r="BB7" i="3"/>
  <c r="N7" i="3"/>
  <c r="BA3" i="3"/>
  <c r="N15" i="3"/>
  <c r="BA55" i="3"/>
  <c r="N51" i="3"/>
  <c r="BG7" i="3"/>
  <c r="AW31" i="3"/>
  <c r="BF23" i="3"/>
  <c r="BF11" i="3"/>
  <c r="BF15" i="3"/>
  <c r="AW47" i="3"/>
  <c r="AW43" i="3"/>
  <c r="BG3" i="3"/>
  <c r="AW7" i="3"/>
  <c r="BF35" i="3"/>
  <c r="AW39" i="3"/>
  <c r="BP3" i="3"/>
  <c r="BP19" i="3"/>
  <c r="BP35" i="3"/>
  <c r="BP51" i="3"/>
  <c r="F51" i="3"/>
  <c r="F11" i="3"/>
  <c r="F55" i="3"/>
  <c r="F31" i="3"/>
  <c r="W3" i="3"/>
  <c r="F3" i="3"/>
  <c r="W15" i="3"/>
  <c r="W27" i="3"/>
  <c r="W39" i="3"/>
  <c r="W47" i="3"/>
  <c r="AR7" i="3"/>
  <c r="AH47" i="3"/>
  <c r="AH15" i="3"/>
  <c r="AR43" i="3"/>
  <c r="AL55" i="3"/>
  <c r="AL51" i="3"/>
  <c r="AL47" i="3"/>
  <c r="AL43" i="3"/>
  <c r="AL39" i="3"/>
  <c r="AL35" i="3"/>
  <c r="AL31" i="3"/>
  <c r="AL27" i="3"/>
  <c r="AL23" i="3"/>
  <c r="AL19" i="3"/>
  <c r="AL15" i="3"/>
  <c r="AL11" i="3"/>
  <c r="AL7" i="3"/>
  <c r="AR3" i="3"/>
  <c r="AH11" i="3"/>
  <c r="AH19" i="3"/>
  <c r="N35" i="3"/>
  <c r="AV51" i="3"/>
  <c r="AV35" i="3"/>
  <c r="AV19" i="3"/>
  <c r="AV3" i="3"/>
  <c r="BB51" i="3"/>
  <c r="BB35" i="3"/>
  <c r="BB19" i="3"/>
  <c r="BB3" i="3"/>
  <c r="N31" i="3"/>
  <c r="N27" i="3"/>
  <c r="AW35" i="3"/>
  <c r="BA43" i="3"/>
  <c r="BG39" i="3"/>
  <c r="BA47" i="3"/>
  <c r="BA39" i="3"/>
  <c r="BF7" i="3"/>
  <c r="BA23" i="3"/>
  <c r="N3" i="3"/>
  <c r="AW51" i="3"/>
  <c r="BG27" i="3"/>
  <c r="BG31" i="3"/>
  <c r="AW55" i="3"/>
  <c r="BP15" i="3"/>
  <c r="BP31" i="3"/>
  <c r="BP47" i="3"/>
  <c r="F39" i="3"/>
  <c r="F47" i="3"/>
  <c r="F23" i="3"/>
  <c r="W19" i="3"/>
  <c r="W31" i="3"/>
  <c r="W51" i="3"/>
  <c r="AR55" i="3"/>
  <c r="AR31" i="3"/>
  <c r="AQ3" i="3"/>
  <c r="AH39" i="3"/>
  <c r="AH7" i="3"/>
  <c r="AR35" i="3"/>
  <c r="AM55" i="3"/>
  <c r="AM51" i="3"/>
  <c r="AM47" i="3"/>
  <c r="AM43" i="3"/>
  <c r="AM35" i="3"/>
  <c r="AM31" i="3"/>
  <c r="AM27" i="3"/>
  <c r="AM23" i="3"/>
  <c r="AM19" i="3"/>
  <c r="AM15" i="3"/>
  <c r="AM11" i="3"/>
  <c r="AH43" i="3"/>
  <c r="N23" i="3"/>
  <c r="AV47" i="3"/>
  <c r="AV31" i="3"/>
  <c r="AV15" i="3"/>
  <c r="N19" i="3"/>
  <c r="BB47" i="3"/>
  <c r="BB31" i="3"/>
  <c r="N55" i="3"/>
  <c r="BA51" i="3"/>
  <c r="AW19" i="3"/>
  <c r="BA27" i="3"/>
  <c r="BG23" i="3"/>
  <c r="BF43" i="3"/>
  <c r="BA19" i="3"/>
  <c r="N11" i="2"/>
  <c r="N55" i="2"/>
  <c r="AL51" i="2"/>
  <c r="AG51" i="2"/>
  <c r="AM3" i="2"/>
  <c r="AR3" i="2"/>
  <c r="BB15" i="2"/>
  <c r="BG23" i="2"/>
  <c r="BL15" i="2"/>
  <c r="W39" i="2"/>
  <c r="AL15" i="2"/>
  <c r="AH15" i="2"/>
  <c r="AM15" i="2"/>
  <c r="AV51" i="2"/>
  <c r="BA27" i="2"/>
  <c r="BF51" i="2"/>
  <c r="BA55" i="2"/>
  <c r="N35" i="2"/>
  <c r="W51" i="2"/>
  <c r="AG7" i="2"/>
  <c r="AH43" i="2"/>
  <c r="AQ23" i="2"/>
  <c r="AV15" i="2"/>
  <c r="BF11" i="2"/>
  <c r="AW11" i="2"/>
  <c r="BU7" i="2"/>
  <c r="BV11" i="2"/>
  <c r="BU23" i="2"/>
  <c r="BV27" i="2"/>
  <c r="BU39" i="2"/>
  <c r="BV43" i="2"/>
  <c r="BU55" i="2"/>
  <c r="N7" i="2"/>
  <c r="F39" i="2"/>
  <c r="W11" i="2"/>
  <c r="F35" i="2"/>
  <c r="N39" i="2"/>
  <c r="F51" i="2"/>
  <c r="N27" i="2"/>
  <c r="AL39" i="2"/>
  <c r="AL11" i="2"/>
  <c r="AG11" i="2"/>
  <c r="AG35" i="2"/>
  <c r="AG55" i="2"/>
  <c r="AH23" i="2"/>
  <c r="AH51" i="2"/>
  <c r="AR55" i="2"/>
  <c r="AM11" i="2"/>
  <c r="AQ31" i="2"/>
  <c r="AR47" i="2"/>
  <c r="AQ11" i="2"/>
  <c r="AV39" i="2"/>
  <c r="AV11" i="2"/>
  <c r="BB47" i="2"/>
  <c r="BB7" i="2"/>
  <c r="AW55" i="2"/>
  <c r="BG51" i="2"/>
  <c r="BG15" i="2"/>
  <c r="BF31" i="2"/>
  <c r="BF3" i="2"/>
  <c r="AW43" i="2"/>
  <c r="BA7" i="2"/>
  <c r="BK23" i="2"/>
  <c r="BL3" i="2"/>
  <c r="BU3" i="2"/>
  <c r="BV7" i="2"/>
  <c r="BU14" i="2"/>
  <c r="BU19" i="2"/>
  <c r="BV23" i="2"/>
  <c r="BU30" i="2"/>
  <c r="BU35" i="2"/>
  <c r="BV39" i="2"/>
  <c r="BU46" i="2"/>
  <c r="BU51" i="2"/>
  <c r="BV55" i="2"/>
  <c r="F27" i="2"/>
  <c r="W7" i="2"/>
  <c r="W23" i="2"/>
  <c r="N31" i="2"/>
  <c r="W31" i="2"/>
  <c r="N47" i="2"/>
  <c r="AL31" i="2"/>
  <c r="AL7" i="2"/>
  <c r="AG19" i="2"/>
  <c r="AG39" i="2"/>
  <c r="AH3" i="2"/>
  <c r="AH31" i="2"/>
  <c r="AH55" i="2"/>
  <c r="AR51" i="2"/>
  <c r="AQ19" i="2"/>
  <c r="AM31" i="2"/>
  <c r="AQ15" i="2"/>
  <c r="AM27" i="2"/>
  <c r="AV31" i="2"/>
  <c r="AV3" i="2"/>
  <c r="BB31" i="2"/>
  <c r="BB3" i="2"/>
  <c r="AW23" i="2"/>
  <c r="BG47" i="2"/>
  <c r="BG3" i="2"/>
  <c r="BF27" i="2"/>
  <c r="BA39" i="2"/>
  <c r="BK51" i="2"/>
  <c r="BK15" i="2"/>
  <c r="BK3" i="2"/>
  <c r="BV3" i="2"/>
  <c r="BU10" i="2"/>
  <c r="BU15" i="2"/>
  <c r="BU26" i="2"/>
  <c r="BU31" i="2"/>
  <c r="BV35" i="2"/>
  <c r="BU42" i="2"/>
  <c r="BU47" i="2"/>
  <c r="BV51" i="2"/>
  <c r="BU58" i="2"/>
  <c r="N3" i="2"/>
  <c r="N15" i="2"/>
  <c r="F55" i="2"/>
  <c r="F15" i="2"/>
  <c r="W3" i="2"/>
  <c r="F11" i="2"/>
  <c r="F31" i="2"/>
  <c r="AL55" i="2"/>
  <c r="AL27" i="2"/>
  <c r="AG3" i="2"/>
  <c r="AG23" i="2"/>
  <c r="AG43" i="2"/>
  <c r="AH11" i="2"/>
  <c r="AH39" i="2"/>
  <c r="AM47" i="2"/>
  <c r="AR11" i="2"/>
  <c r="AR15" i="2"/>
  <c r="AR31" i="2"/>
  <c r="AV55" i="2"/>
  <c r="AV27" i="2"/>
  <c r="BA47" i="2"/>
  <c r="BB23" i="2"/>
  <c r="AM23" i="2"/>
  <c r="BG31" i="2"/>
  <c r="BF55" i="2"/>
  <c r="BF23" i="2"/>
  <c r="AW15" i="2"/>
  <c r="BK47" i="2"/>
  <c r="BK11" i="2"/>
  <c r="BU6" i="2"/>
  <c r="BU11" i="2"/>
  <c r="BV15" i="2"/>
  <c r="BU22" i="2"/>
  <c r="BU27" i="2"/>
  <c r="BV31" i="2"/>
  <c r="BU38" i="2"/>
  <c r="BU43" i="2"/>
  <c r="BV47" i="2"/>
  <c r="BU54" i="2"/>
  <c r="N31" i="1"/>
  <c r="AV4" i="1"/>
  <c r="AR5" i="1"/>
  <c r="AV57" i="1"/>
  <c r="F45" i="1"/>
  <c r="BG41" i="1"/>
  <c r="W45" i="1"/>
  <c r="BL13" i="1"/>
  <c r="BL21" i="1"/>
  <c r="BK25" i="1"/>
  <c r="BQ37" i="1"/>
  <c r="BP41" i="1"/>
  <c r="BQ53" i="1"/>
  <c r="BQ57" i="1"/>
  <c r="AH5" i="1"/>
  <c r="BK4" i="1"/>
  <c r="AQ4" i="1"/>
  <c r="AH29" i="1"/>
  <c r="AR21" i="1"/>
  <c r="AQ53" i="1"/>
  <c r="AV37" i="1"/>
  <c r="BF17" i="1"/>
  <c r="BP5" i="1"/>
  <c r="BL25" i="1"/>
  <c r="BP29" i="1"/>
  <c r="BQ41" i="1"/>
  <c r="BK45" i="1"/>
  <c r="BF4" i="1"/>
  <c r="AL4" i="1"/>
  <c r="W17" i="1"/>
  <c r="AL25" i="1"/>
  <c r="AM29" i="1"/>
  <c r="BG9" i="1"/>
  <c r="AQ13" i="1"/>
  <c r="BQ5" i="1"/>
  <c r="BV13" i="1"/>
  <c r="BB5" i="1"/>
  <c r="N5" i="1"/>
  <c r="BA4" i="1"/>
  <c r="AG4" i="1"/>
  <c r="BK5" i="1"/>
  <c r="BA5" i="1"/>
  <c r="AQ5" i="1"/>
  <c r="AG5" i="1"/>
  <c r="BB4" i="1"/>
  <c r="AR4" i="1"/>
  <c r="AH4" i="1"/>
  <c r="N4" i="1"/>
  <c r="BG5" i="1"/>
  <c r="AW5" i="1"/>
  <c r="AM5" i="1"/>
  <c r="W5" i="1"/>
  <c r="AQ51" i="1"/>
  <c r="BF5" i="1"/>
  <c r="AV5" i="1"/>
  <c r="AL5" i="1"/>
  <c r="BG4" i="1"/>
  <c r="AW4" i="1"/>
  <c r="AM4" i="1"/>
  <c r="AQ50" i="1"/>
  <c r="N9" i="1"/>
  <c r="AM25" i="1"/>
  <c r="F57" i="1"/>
  <c r="BB46" i="1"/>
  <c r="AW38" i="1"/>
  <c r="AW33" i="1"/>
  <c r="BG25" i="1"/>
  <c r="BF33" i="1"/>
  <c r="BP9" i="1"/>
  <c r="BK17" i="1"/>
  <c r="BQ29" i="1"/>
  <c r="BP33" i="1"/>
  <c r="BL45" i="1"/>
  <c r="BL49" i="1"/>
  <c r="BV6" i="1"/>
  <c r="BV22" i="1"/>
  <c r="BV33" i="1"/>
  <c r="BV49" i="1"/>
  <c r="AQ54" i="1"/>
  <c r="BF30" i="1"/>
  <c r="BV38" i="1"/>
  <c r="BV54" i="1"/>
  <c r="N37" i="1"/>
  <c r="AR13" i="1"/>
  <c r="BB42" i="1"/>
  <c r="AM57" i="1"/>
  <c r="AM53" i="1"/>
  <c r="AH49" i="1"/>
  <c r="N30" i="1"/>
  <c r="AG13" i="1"/>
  <c r="AW29" i="1"/>
  <c r="BQ9" i="1"/>
  <c r="BL17" i="1"/>
  <c r="BK21" i="1"/>
  <c r="BQ33" i="1"/>
  <c r="BP37" i="1"/>
  <c r="BP49" i="1"/>
  <c r="BP53" i="1"/>
  <c r="BV17" i="1"/>
  <c r="BV29" i="1"/>
  <c r="BV45" i="1"/>
  <c r="AH38" i="1"/>
  <c r="AH50" i="1"/>
  <c r="AL38" i="1"/>
  <c r="W18" i="1"/>
  <c r="BP26" i="1"/>
  <c r="AV34" i="1"/>
  <c r="AL33" i="1"/>
  <c r="AV41" i="1"/>
  <c r="AL17" i="1"/>
  <c r="N25" i="1"/>
  <c r="AR38" i="1"/>
  <c r="AR46" i="1"/>
  <c r="AV58" i="1"/>
  <c r="N53" i="1"/>
  <c r="AL49" i="1"/>
  <c r="N46" i="1"/>
  <c r="W37" i="1"/>
  <c r="AQ34" i="1"/>
  <c r="AQ30" i="1"/>
  <c r="AM26" i="1"/>
  <c r="AW10" i="1"/>
  <c r="AG9" i="1"/>
  <c r="BG17" i="1"/>
  <c r="BF22" i="1"/>
  <c r="BG49" i="1"/>
  <c r="BF57" i="1"/>
  <c r="BF41" i="1"/>
  <c r="BF25" i="1"/>
  <c r="BF9" i="1"/>
  <c r="BK9" i="1"/>
  <c r="BL10" i="1"/>
  <c r="BP13" i="1"/>
  <c r="BP17" i="1"/>
  <c r="BP21" i="1"/>
  <c r="BP25" i="1"/>
  <c r="BK29" i="1"/>
  <c r="BK33" i="1"/>
  <c r="BK37" i="1"/>
  <c r="BK41" i="1"/>
  <c r="BL42" i="1"/>
  <c r="BP45" i="1"/>
  <c r="BQ49" i="1"/>
  <c r="BL57" i="1"/>
  <c r="BU5" i="1"/>
  <c r="BL26" i="1"/>
  <c r="BU26" i="1"/>
  <c r="AV30" i="1"/>
  <c r="BB58" i="1"/>
  <c r="AM54" i="1"/>
  <c r="W42" i="1"/>
  <c r="BB30" i="1"/>
  <c r="AL10" i="1"/>
  <c r="AV10" i="1"/>
  <c r="W9" i="1"/>
  <c r="AV29" i="1"/>
  <c r="N33" i="1"/>
  <c r="AV45" i="1"/>
  <c r="AL9" i="1"/>
  <c r="N17" i="1"/>
  <c r="AM9" i="1"/>
  <c r="AG41" i="1"/>
  <c r="F49" i="1"/>
  <c r="AH58" i="1"/>
  <c r="N57" i="1"/>
  <c r="F54" i="1"/>
  <c r="BB50" i="1"/>
  <c r="BB49" i="1"/>
  <c r="AR45" i="1"/>
  <c r="AR41" i="1"/>
  <c r="F38" i="1"/>
  <c r="AH34" i="1"/>
  <c r="F29" i="1"/>
  <c r="W22" i="1"/>
  <c r="W14" i="1"/>
  <c r="AH10" i="1"/>
  <c r="AG6" i="1"/>
  <c r="BG14" i="1"/>
  <c r="BF18" i="1"/>
  <c r="BG33" i="1"/>
  <c r="BG57" i="1"/>
  <c r="AR53" i="1"/>
  <c r="AQ37" i="1"/>
  <c r="AG21" i="1"/>
  <c r="F5" i="1"/>
  <c r="BL5" i="1"/>
  <c r="BL9" i="1"/>
  <c r="BP10" i="1"/>
  <c r="BQ13" i="1"/>
  <c r="BQ17" i="1"/>
  <c r="BQ21" i="1"/>
  <c r="BQ25" i="1"/>
  <c r="BL29" i="1"/>
  <c r="BL33" i="1"/>
  <c r="BL37" i="1"/>
  <c r="BL41" i="1"/>
  <c r="BP42" i="1"/>
  <c r="BQ45" i="1"/>
  <c r="BL53" i="1"/>
  <c r="BP57" i="1"/>
  <c r="BU21" i="1"/>
  <c r="BV25" i="1"/>
  <c r="BU37" i="1"/>
  <c r="BV41" i="1"/>
  <c r="BU49" i="1"/>
  <c r="BU53" i="1"/>
  <c r="BU58" i="1"/>
  <c r="AW13" i="5"/>
  <c r="BK13" i="5"/>
  <c r="BV13" i="5"/>
  <c r="BQ13" i="5"/>
  <c r="BU13" i="5"/>
  <c r="BP13" i="5"/>
  <c r="BL13" i="5"/>
  <c r="BA13" i="5"/>
  <c r="AV13" i="5"/>
  <c r="AM13" i="5"/>
  <c r="AL13" i="5"/>
  <c r="AH13" i="5"/>
  <c r="BB13" i="5"/>
  <c r="BG13" i="5"/>
  <c r="BF13" i="5"/>
  <c r="AQ13" i="5"/>
  <c r="W13" i="5"/>
  <c r="N13" i="5"/>
  <c r="BK17" i="5"/>
  <c r="BV17" i="5"/>
  <c r="BQ17" i="5"/>
  <c r="BU17" i="5"/>
  <c r="BP17" i="5"/>
  <c r="BL17" i="5"/>
  <c r="BB17" i="5"/>
  <c r="AM17" i="5"/>
  <c r="AL17" i="5"/>
  <c r="BA17" i="5"/>
  <c r="AH17" i="5"/>
  <c r="AV17" i="5"/>
  <c r="AQ17" i="5"/>
  <c r="AR17" i="5"/>
  <c r="W17" i="5"/>
  <c r="BK21" i="5"/>
  <c r="BV21" i="5"/>
  <c r="BQ21" i="5"/>
  <c r="BU21" i="5"/>
  <c r="BP21" i="5"/>
  <c r="BL21" i="5"/>
  <c r="BA21" i="5"/>
  <c r="AV21" i="5"/>
  <c r="BF21" i="5"/>
  <c r="AL21" i="5"/>
  <c r="BG21" i="5"/>
  <c r="AQ21" i="5"/>
  <c r="AR21" i="5"/>
  <c r="AW21" i="5"/>
  <c r="AG21" i="5"/>
  <c r="AH21" i="5"/>
  <c r="W21" i="5"/>
  <c r="BK29" i="5"/>
  <c r="BV29" i="5"/>
  <c r="BQ29" i="5"/>
  <c r="BU29" i="5"/>
  <c r="BP29" i="5"/>
  <c r="BL29" i="5"/>
  <c r="BB29" i="5"/>
  <c r="AV29" i="5"/>
  <c r="BG29" i="5"/>
  <c r="BA29" i="5"/>
  <c r="AQ29" i="5"/>
  <c r="AL29" i="5"/>
  <c r="AG29" i="5"/>
  <c r="AW29" i="5"/>
  <c r="BF29" i="5"/>
  <c r="AM29" i="5"/>
  <c r="AR29" i="5"/>
  <c r="W29" i="5"/>
  <c r="BK33" i="5"/>
  <c r="BV33" i="5"/>
  <c r="BQ33" i="5"/>
  <c r="BU33" i="5"/>
  <c r="BP33" i="5"/>
  <c r="BL33" i="5"/>
  <c r="AW33" i="5"/>
  <c r="BA33" i="5"/>
  <c r="BF33" i="5"/>
  <c r="AQ33" i="5"/>
  <c r="BG33" i="5"/>
  <c r="AV33" i="5"/>
  <c r="AG33" i="5"/>
  <c r="AR33" i="5"/>
  <c r="AL33" i="5"/>
  <c r="AM33" i="5"/>
  <c r="W33" i="5"/>
  <c r="N33" i="5"/>
  <c r="BK37" i="5"/>
  <c r="BV37" i="5"/>
  <c r="BQ37" i="5"/>
  <c r="BU37" i="5"/>
  <c r="BP37" i="5"/>
  <c r="BL37" i="5"/>
  <c r="AV37" i="5"/>
  <c r="BA37" i="5"/>
  <c r="AG37" i="5"/>
  <c r="AH37" i="5"/>
  <c r="AW37" i="5"/>
  <c r="BF37" i="5"/>
  <c r="AM37" i="5"/>
  <c r="BB37" i="5"/>
  <c r="W37" i="5"/>
  <c r="BK41" i="5"/>
  <c r="BV41" i="5"/>
  <c r="BQ41" i="5"/>
  <c r="BU41" i="5"/>
  <c r="BP41" i="5"/>
  <c r="BL41" i="5"/>
  <c r="BB41" i="5"/>
  <c r="AH41" i="5"/>
  <c r="AG41" i="5"/>
  <c r="AW41" i="5"/>
  <c r="BG41" i="5"/>
  <c r="AM41" i="5"/>
  <c r="AV41" i="5"/>
  <c r="AL41" i="5"/>
  <c r="BF41" i="5"/>
  <c r="AR41" i="5"/>
  <c r="BU58" i="5"/>
  <c r="BK58" i="5"/>
  <c r="BQ58" i="5"/>
  <c r="BP58" i="5"/>
  <c r="BV58" i="5"/>
  <c r="BL58" i="5"/>
  <c r="BB58" i="5"/>
  <c r="AH58" i="5"/>
  <c r="BF58" i="5"/>
  <c r="AM58" i="5"/>
  <c r="AL58" i="5"/>
  <c r="AQ58" i="5"/>
  <c r="F58" i="5"/>
  <c r="F21" i="5"/>
  <c r="F41" i="5"/>
  <c r="N17" i="5"/>
  <c r="N41" i="5"/>
  <c r="W41" i="5"/>
  <c r="AR37" i="5"/>
  <c r="AH33" i="5"/>
  <c r="AQ41" i="5"/>
  <c r="AH29" i="5"/>
  <c r="AQ37" i="5"/>
  <c r="AW58" i="5"/>
  <c r="BG58" i="5"/>
  <c r="BF17" i="5"/>
  <c r="BB33" i="5"/>
  <c r="BU10" i="5"/>
  <c r="BK10" i="5"/>
  <c r="BQ10" i="5"/>
  <c r="BP10" i="5"/>
  <c r="BV10" i="5"/>
  <c r="BL10" i="5"/>
  <c r="AL10" i="5"/>
  <c r="W10" i="5"/>
  <c r="BU52" i="5"/>
  <c r="BK52" i="5"/>
  <c r="BQ52" i="5"/>
  <c r="BP52" i="5"/>
  <c r="BV52" i="5"/>
  <c r="BL52" i="5"/>
  <c r="BG52" i="5"/>
  <c r="AQ52" i="5"/>
  <c r="N52" i="5"/>
  <c r="BK25" i="5"/>
  <c r="BV25" i="5"/>
  <c r="BQ25" i="5"/>
  <c r="BU25" i="5"/>
  <c r="BP25" i="5"/>
  <c r="BL25" i="5"/>
  <c r="AW25" i="5"/>
  <c r="BA25" i="5"/>
  <c r="BB25" i="5"/>
  <c r="BF25" i="5"/>
  <c r="AQ25" i="5"/>
  <c r="N25" i="5"/>
  <c r="AG25" i="5"/>
  <c r="AH25" i="5"/>
  <c r="W25" i="5"/>
  <c r="F37" i="5"/>
  <c r="AR25" i="5"/>
  <c r="AR13" i="5"/>
  <c r="AM25" i="5"/>
  <c r="AM21" i="5"/>
  <c r="BA41" i="5"/>
  <c r="BG17" i="5"/>
  <c r="AW17" i="5"/>
  <c r="AV58" i="5"/>
  <c r="AW7" i="5"/>
  <c r="BK7" i="5"/>
  <c r="BV7" i="5"/>
  <c r="BQ7" i="5"/>
  <c r="BU7" i="5"/>
  <c r="BP7" i="5"/>
  <c r="BL7" i="5"/>
  <c r="AV7" i="5"/>
  <c r="BG7" i="5"/>
  <c r="AG7" i="5"/>
  <c r="AR7" i="5"/>
  <c r="AM7" i="5"/>
  <c r="BF7" i="5"/>
  <c r="BA7" i="5"/>
  <c r="BB7" i="5"/>
  <c r="AL7" i="5"/>
  <c r="N7" i="5"/>
  <c r="BK15" i="5"/>
  <c r="BV15" i="5"/>
  <c r="BQ15" i="5"/>
  <c r="BU15" i="5"/>
  <c r="BP15" i="5"/>
  <c r="BL15" i="5"/>
  <c r="BG15" i="5"/>
  <c r="BA15" i="5"/>
  <c r="BB15" i="5"/>
  <c r="AL15" i="5"/>
  <c r="AH15" i="5"/>
  <c r="AV15" i="5"/>
  <c r="AQ15" i="5"/>
  <c r="AW15" i="5"/>
  <c r="BF15" i="5"/>
  <c r="AG15" i="5"/>
  <c r="N15" i="5"/>
  <c r="BF19" i="5"/>
  <c r="BK19" i="5"/>
  <c r="BV19" i="5"/>
  <c r="BQ19" i="5"/>
  <c r="BU19" i="5"/>
  <c r="BP19" i="5"/>
  <c r="BL19" i="5"/>
  <c r="AV19" i="5"/>
  <c r="BG19" i="5"/>
  <c r="AR19" i="5"/>
  <c r="AQ19" i="5"/>
  <c r="BA19" i="5"/>
  <c r="BB19" i="5"/>
  <c r="AL19" i="5"/>
  <c r="AG19" i="5"/>
  <c r="AM19" i="5"/>
  <c r="N19" i="5"/>
  <c r="BK23" i="5"/>
  <c r="BV23" i="5"/>
  <c r="BQ23" i="5"/>
  <c r="BU23" i="5"/>
  <c r="BP23" i="5"/>
  <c r="BL23" i="5"/>
  <c r="AV23" i="5"/>
  <c r="AG23" i="5"/>
  <c r="AM23" i="5"/>
  <c r="BG23" i="5"/>
  <c r="BA23" i="5"/>
  <c r="BB23" i="5"/>
  <c r="AL23" i="5"/>
  <c r="AH23" i="5"/>
  <c r="BK27" i="5"/>
  <c r="BV27" i="5"/>
  <c r="BQ27" i="5"/>
  <c r="BU27" i="5"/>
  <c r="BP27" i="5"/>
  <c r="BL27" i="5"/>
  <c r="BG27" i="5"/>
  <c r="BF27" i="5"/>
  <c r="AM27" i="5"/>
  <c r="AH27" i="5"/>
  <c r="AV27" i="5"/>
  <c r="AQ27" i="5"/>
  <c r="BK31" i="5"/>
  <c r="BV31" i="5"/>
  <c r="BQ31" i="5"/>
  <c r="BU31" i="5"/>
  <c r="BP31" i="5"/>
  <c r="BL31" i="5"/>
  <c r="BG31" i="5"/>
  <c r="AV31" i="5"/>
  <c r="BA31" i="5"/>
  <c r="BB31" i="5"/>
  <c r="AL31" i="5"/>
  <c r="AR31" i="5"/>
  <c r="AQ31" i="5"/>
  <c r="AG31" i="5"/>
  <c r="BF35" i="5"/>
  <c r="BK35" i="5"/>
  <c r="BV35" i="5"/>
  <c r="BQ35" i="5"/>
  <c r="BU35" i="5"/>
  <c r="BP35" i="5"/>
  <c r="BL35" i="5"/>
  <c r="AW35" i="5"/>
  <c r="AQ35" i="5"/>
  <c r="AR35" i="5"/>
  <c r="BA35" i="5"/>
  <c r="BB35" i="5"/>
  <c r="AL35" i="5"/>
  <c r="AG35" i="5"/>
  <c r="AV35" i="5"/>
  <c r="BG35" i="5"/>
  <c r="AM35" i="5"/>
  <c r="AH35" i="5"/>
  <c r="BK39" i="5"/>
  <c r="BV39" i="5"/>
  <c r="BQ39" i="5"/>
  <c r="BU39" i="5"/>
  <c r="BP39" i="5"/>
  <c r="BL39" i="5"/>
  <c r="AW39" i="5"/>
  <c r="BF39" i="5"/>
  <c r="BG39" i="5"/>
  <c r="AV39" i="5"/>
  <c r="AR39" i="5"/>
  <c r="AG39" i="5"/>
  <c r="AM39" i="5"/>
  <c r="AH39" i="5"/>
  <c r="W39" i="5"/>
  <c r="BA39" i="5"/>
  <c r="BB39" i="5"/>
  <c r="AL39" i="5"/>
  <c r="F17" i="5"/>
  <c r="F25" i="5"/>
  <c r="N58" i="5"/>
  <c r="F33" i="5"/>
  <c r="F13" i="5"/>
  <c r="N21" i="5"/>
  <c r="AG17" i="5"/>
  <c r="AG13" i="5"/>
  <c r="AV25" i="5"/>
  <c r="BU4" i="5"/>
  <c r="BK4" i="5"/>
  <c r="BQ4" i="5"/>
  <c r="BP4" i="5"/>
  <c r="BV4" i="5"/>
  <c r="BL4" i="5"/>
  <c r="BG4" i="5"/>
  <c r="AW4" i="5"/>
  <c r="AG4" i="5"/>
  <c r="AL4" i="5"/>
  <c r="N4" i="5"/>
  <c r="AM4" i="5"/>
  <c r="W4" i="5"/>
  <c r="AV47" i="5"/>
  <c r="BK47" i="5"/>
  <c r="BV47" i="5"/>
  <c r="BQ47" i="5"/>
  <c r="BU47" i="5"/>
  <c r="BP47" i="5"/>
  <c r="BL47" i="5"/>
  <c r="AR47" i="5"/>
  <c r="AW47" i="5"/>
  <c r="BF47" i="5"/>
  <c r="BG47" i="5"/>
  <c r="BA47" i="5"/>
  <c r="BB47" i="5"/>
  <c r="AL47" i="5"/>
  <c r="AQ47" i="5"/>
  <c r="AG47" i="5"/>
  <c r="AH47" i="5"/>
  <c r="N47" i="5"/>
  <c r="BA12" i="5"/>
  <c r="AV5" i="5"/>
  <c r="BK5" i="5"/>
  <c r="BV5" i="5"/>
  <c r="BQ5" i="5"/>
  <c r="BU5" i="5"/>
  <c r="BP5" i="5"/>
  <c r="BL5" i="5"/>
  <c r="BG11" i="5"/>
  <c r="BK11" i="5"/>
  <c r="BV11" i="5"/>
  <c r="BQ11" i="5"/>
  <c r="BU11" i="5"/>
  <c r="BP11" i="5"/>
  <c r="BL11" i="5"/>
  <c r="BU44" i="5"/>
  <c r="BK44" i="5"/>
  <c r="BQ44" i="5"/>
  <c r="BP44" i="5"/>
  <c r="BV44" i="5"/>
  <c r="BL44" i="5"/>
  <c r="BU50" i="5"/>
  <c r="BK50" i="5"/>
  <c r="BQ50" i="5"/>
  <c r="BP50" i="5"/>
  <c r="BV50" i="5"/>
  <c r="BL50" i="5"/>
  <c r="BA53" i="5"/>
  <c r="BK53" i="5"/>
  <c r="BV53" i="5"/>
  <c r="BQ53" i="5"/>
  <c r="BU53" i="5"/>
  <c r="BP53" i="5"/>
  <c r="BL53" i="5"/>
  <c r="BA49" i="5"/>
  <c r="BG49" i="5"/>
  <c r="BG9" i="5"/>
  <c r="BB12" i="5"/>
  <c r="AV3" i="5"/>
  <c r="BK3" i="5"/>
  <c r="BV3" i="5"/>
  <c r="BQ3" i="5"/>
  <c r="BU3" i="5"/>
  <c r="BP3" i="5"/>
  <c r="BF3" i="5"/>
  <c r="BL3" i="5"/>
  <c r="BU8" i="5"/>
  <c r="BK8" i="5"/>
  <c r="BQ8" i="5"/>
  <c r="BP8" i="5"/>
  <c r="BV8" i="5"/>
  <c r="BL8" i="5"/>
  <c r="BU14" i="5"/>
  <c r="BK14" i="5"/>
  <c r="BQ14" i="5"/>
  <c r="BP14" i="5"/>
  <c r="BV14" i="5"/>
  <c r="BL14" i="5"/>
  <c r="BU16" i="5"/>
  <c r="BK16" i="5"/>
  <c r="BQ16" i="5"/>
  <c r="BP16" i="5"/>
  <c r="BV16" i="5"/>
  <c r="BL16" i="5"/>
  <c r="BU18" i="5"/>
  <c r="BK18" i="5"/>
  <c r="BQ18" i="5"/>
  <c r="BP18" i="5"/>
  <c r="BV18" i="5"/>
  <c r="BL18" i="5"/>
  <c r="BU20" i="5"/>
  <c r="BK20" i="5"/>
  <c r="BQ20" i="5"/>
  <c r="BP20" i="5"/>
  <c r="BV20" i="5"/>
  <c r="BL20" i="5"/>
  <c r="BU22" i="5"/>
  <c r="BK22" i="5"/>
  <c r="BQ22" i="5"/>
  <c r="BP22" i="5"/>
  <c r="BV22" i="5"/>
  <c r="BL22" i="5"/>
  <c r="BU24" i="5"/>
  <c r="BK24" i="5"/>
  <c r="BQ24" i="5"/>
  <c r="BP24" i="5"/>
  <c r="BV24" i="5"/>
  <c r="BL24" i="5"/>
  <c r="BU26" i="5"/>
  <c r="BK26" i="5"/>
  <c r="BQ26" i="5"/>
  <c r="BP26" i="5"/>
  <c r="BV26" i="5"/>
  <c r="BL26" i="5"/>
  <c r="BU28" i="5"/>
  <c r="BK28" i="5"/>
  <c r="BQ28" i="5"/>
  <c r="BP28" i="5"/>
  <c r="BV28" i="5"/>
  <c r="BL28" i="5"/>
  <c r="BU30" i="5"/>
  <c r="BK30" i="5"/>
  <c r="BQ30" i="5"/>
  <c r="BP30" i="5"/>
  <c r="BV30" i="5"/>
  <c r="BL30" i="5"/>
  <c r="BU32" i="5"/>
  <c r="BK32" i="5"/>
  <c r="BQ32" i="5"/>
  <c r="BP32" i="5"/>
  <c r="BV32" i="5"/>
  <c r="BL32" i="5"/>
  <c r="BU34" i="5"/>
  <c r="BK34" i="5"/>
  <c r="BQ34" i="5"/>
  <c r="BP34" i="5"/>
  <c r="BV34" i="5"/>
  <c r="BL34" i="5"/>
  <c r="BU36" i="5"/>
  <c r="BK36" i="5"/>
  <c r="BQ36" i="5"/>
  <c r="BP36" i="5"/>
  <c r="BV36" i="5"/>
  <c r="BL36" i="5"/>
  <c r="BU38" i="5"/>
  <c r="BK38" i="5"/>
  <c r="BQ38" i="5"/>
  <c r="BP38" i="5"/>
  <c r="BV38" i="5"/>
  <c r="BL38" i="5"/>
  <c r="BU40" i="5"/>
  <c r="BK40" i="5"/>
  <c r="BQ40" i="5"/>
  <c r="BP40" i="5"/>
  <c r="BV40" i="5"/>
  <c r="BL40" i="5"/>
  <c r="BU42" i="5"/>
  <c r="BK42" i="5"/>
  <c r="BQ42" i="5"/>
  <c r="BP42" i="5"/>
  <c r="BV42" i="5"/>
  <c r="BL42" i="5"/>
  <c r="AW45" i="5"/>
  <c r="BK45" i="5"/>
  <c r="BV45" i="5"/>
  <c r="BQ45" i="5"/>
  <c r="BU45" i="5"/>
  <c r="BP45" i="5"/>
  <c r="BL45" i="5"/>
  <c r="BU48" i="5"/>
  <c r="BK48" i="5"/>
  <c r="BQ48" i="5"/>
  <c r="BP48" i="5"/>
  <c r="BV48" i="5"/>
  <c r="BL48" i="5"/>
  <c r="AW51" i="5"/>
  <c r="BK51" i="5"/>
  <c r="BV51" i="5"/>
  <c r="BQ51" i="5"/>
  <c r="BF51" i="5"/>
  <c r="BU51" i="5"/>
  <c r="BP51" i="5"/>
  <c r="BL51" i="5"/>
  <c r="BU54" i="5"/>
  <c r="BK54" i="5"/>
  <c r="BQ54" i="5"/>
  <c r="BP54" i="5"/>
  <c r="BV54" i="5"/>
  <c r="BL54" i="5"/>
  <c r="BU6" i="5"/>
  <c r="BK6" i="5"/>
  <c r="BQ6" i="5"/>
  <c r="BP6" i="5"/>
  <c r="BV6" i="5"/>
  <c r="BL6" i="5"/>
  <c r="BB9" i="5"/>
  <c r="BK9" i="5"/>
  <c r="BV9" i="5"/>
  <c r="BQ9" i="5"/>
  <c r="BU9" i="5"/>
  <c r="BP9" i="5"/>
  <c r="BL9" i="5"/>
  <c r="BU12" i="5"/>
  <c r="BK12" i="5"/>
  <c r="BQ12" i="5"/>
  <c r="BP12" i="5"/>
  <c r="BV12" i="5"/>
  <c r="BL12" i="5"/>
  <c r="AV43" i="5"/>
  <c r="BK43" i="5"/>
  <c r="BV43" i="5"/>
  <c r="BQ43" i="5"/>
  <c r="BU43" i="5"/>
  <c r="BP43" i="5"/>
  <c r="BL43" i="5"/>
  <c r="BU46" i="5"/>
  <c r="BK46" i="5"/>
  <c r="BQ46" i="5"/>
  <c r="BP46" i="5"/>
  <c r="BV46" i="5"/>
  <c r="BL46" i="5"/>
  <c r="BB49" i="5"/>
  <c r="BK49" i="5"/>
  <c r="BV49" i="5"/>
  <c r="BQ49" i="5"/>
  <c r="BU49" i="5"/>
  <c r="BP49" i="5"/>
  <c r="BL49" i="5"/>
  <c r="AW55" i="5"/>
  <c r="BK55" i="5"/>
  <c r="BV55" i="5"/>
  <c r="BQ55" i="5"/>
  <c r="BU55" i="5"/>
  <c r="BP55" i="5"/>
  <c r="BL55" i="5"/>
  <c r="BL56" i="5"/>
  <c r="BL57" i="5"/>
  <c r="BV56" i="5"/>
  <c r="BP56" i="5"/>
  <c r="BP57" i="5"/>
  <c r="BU57" i="5"/>
  <c r="BQ56" i="5"/>
  <c r="BQ57" i="5"/>
  <c r="BV57" i="5"/>
  <c r="BK56" i="5"/>
  <c r="BK57" i="5"/>
  <c r="BG4" i="4"/>
  <c r="BV4" i="4"/>
  <c r="BQ4" i="4"/>
  <c r="BU4" i="4"/>
  <c r="BP4" i="4"/>
  <c r="BL4" i="4"/>
  <c r="BG8" i="4"/>
  <c r="BV8" i="4"/>
  <c r="BQ8" i="4"/>
  <c r="BU8" i="4"/>
  <c r="BP8" i="4"/>
  <c r="BL8" i="4"/>
  <c r="BG12" i="4"/>
  <c r="BV12" i="4"/>
  <c r="BQ12" i="4"/>
  <c r="BU12" i="4"/>
  <c r="BP12" i="4"/>
  <c r="BL12" i="4"/>
  <c r="BG16" i="4"/>
  <c r="BV16" i="4"/>
  <c r="BQ16" i="4"/>
  <c r="BU16" i="4"/>
  <c r="BP16" i="4"/>
  <c r="BL16" i="4"/>
  <c r="BG20" i="4"/>
  <c r="BV20" i="4"/>
  <c r="BQ20" i="4"/>
  <c r="BU20" i="4"/>
  <c r="BP20" i="4"/>
  <c r="BL20" i="4"/>
  <c r="BG24" i="4"/>
  <c r="BV24" i="4"/>
  <c r="BQ24" i="4"/>
  <c r="BU24" i="4"/>
  <c r="BP24" i="4"/>
  <c r="BL24" i="4"/>
  <c r="AV27" i="4"/>
  <c r="BU27" i="4"/>
  <c r="BQ27" i="4"/>
  <c r="BP27" i="4"/>
  <c r="BV27" i="4"/>
  <c r="BL27" i="4"/>
  <c r="AL30" i="4"/>
  <c r="BV30" i="4"/>
  <c r="BQ30" i="4"/>
  <c r="BU30" i="4"/>
  <c r="BP30" i="4"/>
  <c r="BL30" i="4"/>
  <c r="BU33" i="4"/>
  <c r="BQ33" i="4"/>
  <c r="BP33" i="4"/>
  <c r="BV33" i="4"/>
  <c r="BL33" i="4"/>
  <c r="BV36" i="4"/>
  <c r="BQ36" i="4"/>
  <c r="BU36" i="4"/>
  <c r="BP36" i="4"/>
  <c r="BL36" i="4"/>
  <c r="BG40" i="4"/>
  <c r="BA42" i="4"/>
  <c r="BV42" i="4"/>
  <c r="BQ42" i="4"/>
  <c r="BU42" i="4"/>
  <c r="BP42" i="4"/>
  <c r="BL42" i="4"/>
  <c r="BG46" i="4"/>
  <c r="BK46" i="4"/>
  <c r="BV46" i="4"/>
  <c r="BQ46" i="4"/>
  <c r="BU46" i="4"/>
  <c r="BP46" i="4"/>
  <c r="BL46" i="4"/>
  <c r="BA49" i="4"/>
  <c r="BU49" i="4"/>
  <c r="BK49" i="4"/>
  <c r="BQ49" i="4"/>
  <c r="BP49" i="4"/>
  <c r="BV49" i="4"/>
  <c r="BL49" i="4"/>
  <c r="BK4" i="4"/>
  <c r="BK8" i="4"/>
  <c r="BK12" i="4"/>
  <c r="BK16" i="4"/>
  <c r="BK20" i="4"/>
  <c r="BK24" i="4"/>
  <c r="BK28" i="4"/>
  <c r="BK32" i="4"/>
  <c r="BK36" i="4"/>
  <c r="BU5" i="4"/>
  <c r="BQ5" i="4"/>
  <c r="BP5" i="4"/>
  <c r="BV5" i="4"/>
  <c r="BL5" i="4"/>
  <c r="BF9" i="4"/>
  <c r="BU9" i="4"/>
  <c r="BQ9" i="4"/>
  <c r="BP9" i="4"/>
  <c r="BV9" i="4"/>
  <c r="BL9" i="4"/>
  <c r="BU13" i="4"/>
  <c r="BQ13" i="4"/>
  <c r="BP13" i="4"/>
  <c r="BV13" i="4"/>
  <c r="BL13" i="4"/>
  <c r="BA17" i="4"/>
  <c r="BU17" i="4"/>
  <c r="BQ17" i="4"/>
  <c r="BP17" i="4"/>
  <c r="BV17" i="4"/>
  <c r="BL17" i="4"/>
  <c r="BU21" i="4"/>
  <c r="BQ21" i="4"/>
  <c r="BP21" i="4"/>
  <c r="BV21" i="4"/>
  <c r="BL21" i="4"/>
  <c r="W25" i="4"/>
  <c r="BU25" i="4"/>
  <c r="BQ25" i="4"/>
  <c r="BP25" i="4"/>
  <c r="BV25" i="4"/>
  <c r="BL25" i="4"/>
  <c r="BU31" i="4"/>
  <c r="BQ31" i="4"/>
  <c r="BP31" i="4"/>
  <c r="BV31" i="4"/>
  <c r="BL31" i="4"/>
  <c r="BF37" i="4"/>
  <c r="BU37" i="4"/>
  <c r="BQ37" i="4"/>
  <c r="BP37" i="4"/>
  <c r="BV37" i="4"/>
  <c r="BL37" i="4"/>
  <c r="BV40" i="4"/>
  <c r="BQ40" i="4"/>
  <c r="BU40" i="4"/>
  <c r="BP40" i="4"/>
  <c r="BL40" i="4"/>
  <c r="BU43" i="4"/>
  <c r="BK43" i="4"/>
  <c r="BQ43" i="4"/>
  <c r="BP43" i="4"/>
  <c r="BV43" i="4"/>
  <c r="BL43" i="4"/>
  <c r="AR47" i="4"/>
  <c r="BU47" i="4"/>
  <c r="BK47" i="4"/>
  <c r="BQ47" i="4"/>
  <c r="BP47" i="4"/>
  <c r="BV47" i="4"/>
  <c r="BL47" i="4"/>
  <c r="BK5" i="4"/>
  <c r="BK9" i="4"/>
  <c r="BK13" i="4"/>
  <c r="BK17" i="4"/>
  <c r="BK21" i="4"/>
  <c r="BK25" i="4"/>
  <c r="BK33" i="4"/>
  <c r="BK37" i="4"/>
  <c r="AQ6" i="4"/>
  <c r="BV6" i="4"/>
  <c r="BQ6" i="4"/>
  <c r="BU6" i="4"/>
  <c r="BP6" i="4"/>
  <c r="BL6" i="4"/>
  <c r="AW10" i="4"/>
  <c r="BV10" i="4"/>
  <c r="BQ10" i="4"/>
  <c r="BU10" i="4"/>
  <c r="BP10" i="4"/>
  <c r="BL10" i="4"/>
  <c r="AW14" i="4"/>
  <c r="BV14" i="4"/>
  <c r="BQ14" i="4"/>
  <c r="BU14" i="4"/>
  <c r="BP14" i="4"/>
  <c r="BL14" i="4"/>
  <c r="AH18" i="4"/>
  <c r="BV18" i="4"/>
  <c r="BQ18" i="4"/>
  <c r="BU18" i="4"/>
  <c r="BP18" i="4"/>
  <c r="BL18" i="4"/>
  <c r="BA22" i="4"/>
  <c r="BV22" i="4"/>
  <c r="BQ22" i="4"/>
  <c r="BU22" i="4"/>
  <c r="BP22" i="4"/>
  <c r="BL22" i="4"/>
  <c r="BG26" i="4"/>
  <c r="AG28" i="4"/>
  <c r="BV28" i="4"/>
  <c r="BQ28" i="4"/>
  <c r="BU28" i="4"/>
  <c r="BP28" i="4"/>
  <c r="BL28" i="4"/>
  <c r="BB34" i="4"/>
  <c r="BV34" i="4"/>
  <c r="BQ34" i="4"/>
  <c r="BU34" i="4"/>
  <c r="BP34" i="4"/>
  <c r="BL34" i="4"/>
  <c r="BG38" i="4"/>
  <c r="BV38" i="4"/>
  <c r="BQ38" i="4"/>
  <c r="BU38" i="4"/>
  <c r="BP38" i="4"/>
  <c r="BL38" i="4"/>
  <c r="BF41" i="4"/>
  <c r="BU41" i="4"/>
  <c r="BQ41" i="4"/>
  <c r="BP41" i="4"/>
  <c r="BV41" i="4"/>
  <c r="BL41" i="4"/>
  <c r="AH44" i="4"/>
  <c r="BK44" i="4"/>
  <c r="BV44" i="4"/>
  <c r="BQ44" i="4"/>
  <c r="BU44" i="4"/>
  <c r="BP44" i="4"/>
  <c r="BL44" i="4"/>
  <c r="BU51" i="4"/>
  <c r="BK51" i="4"/>
  <c r="BQ51" i="4"/>
  <c r="BP51" i="4"/>
  <c r="BV51" i="4"/>
  <c r="BL51" i="4"/>
  <c r="BU55" i="4"/>
  <c r="BK55" i="4"/>
  <c r="BQ55" i="4"/>
  <c r="BP55" i="4"/>
  <c r="BV55" i="4"/>
  <c r="BL55" i="4"/>
  <c r="BK6" i="4"/>
  <c r="BK10" i="4"/>
  <c r="BK14" i="4"/>
  <c r="BK18" i="4"/>
  <c r="BK22" i="4"/>
  <c r="BK30" i="4"/>
  <c r="BK34" i="4"/>
  <c r="BK38" i="4"/>
  <c r="BK42" i="4"/>
  <c r="AV3" i="4"/>
  <c r="BU3" i="4"/>
  <c r="BQ3" i="4"/>
  <c r="BP3" i="4"/>
  <c r="BV3" i="4"/>
  <c r="BL3" i="4"/>
  <c r="AW7" i="4"/>
  <c r="BU7" i="4"/>
  <c r="BQ7" i="4"/>
  <c r="BP7" i="4"/>
  <c r="BV7" i="4"/>
  <c r="BL7" i="4"/>
  <c r="AV11" i="4"/>
  <c r="BU11" i="4"/>
  <c r="BQ11" i="4"/>
  <c r="BP11" i="4"/>
  <c r="BV11" i="4"/>
  <c r="BL11" i="4"/>
  <c r="AV15" i="4"/>
  <c r="BU15" i="4"/>
  <c r="BQ15" i="4"/>
  <c r="BP15" i="4"/>
  <c r="BV15" i="4"/>
  <c r="BL15" i="4"/>
  <c r="AW19" i="4"/>
  <c r="BU19" i="4"/>
  <c r="BQ19" i="4"/>
  <c r="BP19" i="4"/>
  <c r="BV19" i="4"/>
  <c r="BL19" i="4"/>
  <c r="AW23" i="4"/>
  <c r="BU23" i="4"/>
  <c r="BQ23" i="4"/>
  <c r="BP23" i="4"/>
  <c r="BV23" i="4"/>
  <c r="BL23" i="4"/>
  <c r="BV26" i="4"/>
  <c r="BQ26" i="4"/>
  <c r="BU26" i="4"/>
  <c r="BP26" i="4"/>
  <c r="BL26" i="4"/>
  <c r="BA29" i="4"/>
  <c r="BU29" i="4"/>
  <c r="BQ29" i="4"/>
  <c r="BP29" i="4"/>
  <c r="BV29" i="4"/>
  <c r="BL29" i="4"/>
  <c r="BV32" i="4"/>
  <c r="BQ32" i="4"/>
  <c r="BU32" i="4"/>
  <c r="BP32" i="4"/>
  <c r="BL32" i="4"/>
  <c r="BU35" i="4"/>
  <c r="BQ35" i="4"/>
  <c r="BP35" i="4"/>
  <c r="BV35" i="4"/>
  <c r="BL35" i="4"/>
  <c r="BU39" i="4"/>
  <c r="BQ39" i="4"/>
  <c r="BP39" i="4"/>
  <c r="BV39" i="4"/>
  <c r="BL39" i="4"/>
  <c r="AG45" i="4"/>
  <c r="BU45" i="4"/>
  <c r="BK45" i="4"/>
  <c r="BQ45" i="4"/>
  <c r="BP45" i="4"/>
  <c r="BV45" i="4"/>
  <c r="BL45" i="4"/>
  <c r="BK48" i="4"/>
  <c r="BV48" i="4"/>
  <c r="BQ48" i="4"/>
  <c r="BU48" i="4"/>
  <c r="BP48" i="4"/>
  <c r="BL48" i="4"/>
  <c r="BK52" i="4"/>
  <c r="BV52" i="4"/>
  <c r="BQ52" i="4"/>
  <c r="BU52" i="4"/>
  <c r="BP52" i="4"/>
  <c r="BL52" i="4"/>
  <c r="AV58" i="4"/>
  <c r="BK58" i="4"/>
  <c r="BV58" i="4"/>
  <c r="BQ58" i="4"/>
  <c r="BU58" i="4"/>
  <c r="BP58" i="4"/>
  <c r="BL58" i="4"/>
  <c r="BK3" i="4"/>
  <c r="BK7" i="4"/>
  <c r="BK11" i="4"/>
  <c r="BK15" i="4"/>
  <c r="BK19" i="4"/>
  <c r="BK23" i="4"/>
  <c r="BK27" i="4"/>
  <c r="BK31" i="4"/>
  <c r="BK35" i="4"/>
  <c r="BK39" i="4"/>
  <c r="BG50" i="4"/>
  <c r="BL50" i="4"/>
  <c r="BL53" i="4"/>
  <c r="BL54" i="4"/>
  <c r="BL56" i="4"/>
  <c r="BL57" i="4"/>
  <c r="BV53" i="4"/>
  <c r="BV57" i="4"/>
  <c r="BP50" i="4"/>
  <c r="BP53" i="4"/>
  <c r="BP54" i="4"/>
  <c r="BP56" i="4"/>
  <c r="BP57" i="4"/>
  <c r="BU50" i="4"/>
  <c r="BU54" i="4"/>
  <c r="BU56" i="4"/>
  <c r="BQ50" i="4"/>
  <c r="BQ53" i="4"/>
  <c r="BQ54" i="4"/>
  <c r="BQ56" i="4"/>
  <c r="BQ57" i="4"/>
  <c r="BV50" i="4"/>
  <c r="BV54" i="4"/>
  <c r="BV56" i="4"/>
  <c r="BK50" i="4"/>
  <c r="BK53" i="4"/>
  <c r="BK54" i="4"/>
  <c r="BK57" i="4"/>
  <c r="BU53" i="4"/>
  <c r="N8" i="3"/>
  <c r="BL8" i="3"/>
  <c r="BK8" i="3"/>
  <c r="BV8" i="3"/>
  <c r="BQ8" i="3"/>
  <c r="BA16" i="3"/>
  <c r="BL16" i="3"/>
  <c r="BK16" i="3"/>
  <c r="BV16" i="3"/>
  <c r="BQ16" i="3"/>
  <c r="BF24" i="3"/>
  <c r="BL24" i="3"/>
  <c r="BK24" i="3"/>
  <c r="BV24" i="3"/>
  <c r="BQ24" i="3"/>
  <c r="AR32" i="3"/>
  <c r="BL32" i="3"/>
  <c r="BK32" i="3"/>
  <c r="BV32" i="3"/>
  <c r="BQ32" i="3"/>
  <c r="AV40" i="3"/>
  <c r="BL40" i="3"/>
  <c r="BK40" i="3"/>
  <c r="BV40" i="3"/>
  <c r="BQ40" i="3"/>
  <c r="AR48" i="3"/>
  <c r="BL48" i="3"/>
  <c r="BK48" i="3"/>
  <c r="BV48" i="3"/>
  <c r="BQ48" i="3"/>
  <c r="AL52" i="3"/>
  <c r="BL52" i="3"/>
  <c r="BK52" i="3"/>
  <c r="BV52" i="3"/>
  <c r="BQ52" i="3"/>
  <c r="BU16" i="3"/>
  <c r="BU32" i="3"/>
  <c r="BU48" i="3"/>
  <c r="W48" i="3"/>
  <c r="W32" i="3"/>
  <c r="AG32" i="3"/>
  <c r="AH8" i="3"/>
  <c r="BA20" i="3"/>
  <c r="W8" i="3"/>
  <c r="AM36" i="3"/>
  <c r="AR44" i="3"/>
  <c r="AL32" i="3"/>
  <c r="AG16" i="3"/>
  <c r="AQ4" i="3"/>
  <c r="BU52" i="3"/>
  <c r="AG4" i="3"/>
  <c r="BL4" i="3"/>
  <c r="BK4" i="3"/>
  <c r="BV4" i="3"/>
  <c r="BQ4" i="3"/>
  <c r="AH12" i="3"/>
  <c r="BL12" i="3"/>
  <c r="BK12" i="3"/>
  <c r="BV12" i="3"/>
  <c r="BQ12" i="3"/>
  <c r="AL20" i="3"/>
  <c r="BL20" i="3"/>
  <c r="BK20" i="3"/>
  <c r="BV20" i="3"/>
  <c r="BQ20" i="3"/>
  <c r="AW28" i="3"/>
  <c r="BL28" i="3"/>
  <c r="BK28" i="3"/>
  <c r="BV28" i="3"/>
  <c r="BQ28" i="3"/>
  <c r="AL36" i="3"/>
  <c r="BL36" i="3"/>
  <c r="BK36" i="3"/>
  <c r="BV36" i="3"/>
  <c r="BQ36" i="3"/>
  <c r="AH44" i="3"/>
  <c r="BL44" i="3"/>
  <c r="AV44" i="3"/>
  <c r="BK44" i="3"/>
  <c r="BV44" i="3"/>
  <c r="BQ44" i="3"/>
  <c r="BA56" i="3"/>
  <c r="BL56" i="3"/>
  <c r="BK56" i="3"/>
  <c r="BV56" i="3"/>
  <c r="BQ56" i="3"/>
  <c r="BU8" i="3"/>
  <c r="BU24" i="3"/>
  <c r="BU40" i="3"/>
  <c r="BU56" i="3"/>
  <c r="AM20" i="3"/>
  <c r="AL48" i="3"/>
  <c r="AQ20" i="3"/>
  <c r="N12" i="3"/>
  <c r="F28" i="3"/>
  <c r="F48" i="3"/>
  <c r="W16" i="3"/>
  <c r="AM52" i="3"/>
  <c r="AQ52" i="3"/>
  <c r="AH40" i="3"/>
  <c r="AR28" i="3"/>
  <c r="AL16" i="3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Q3" i="3"/>
  <c r="BQ5" i="3"/>
  <c r="BQ6" i="3"/>
  <c r="BQ7" i="3"/>
  <c r="BQ9" i="3"/>
  <c r="BQ10" i="3"/>
  <c r="BQ11" i="3"/>
  <c r="BQ13" i="3"/>
  <c r="BQ14" i="3"/>
  <c r="BQ15" i="3"/>
  <c r="BQ17" i="3"/>
  <c r="BQ18" i="3"/>
  <c r="BQ19" i="3"/>
  <c r="BQ21" i="3"/>
  <c r="BQ22" i="3"/>
  <c r="BQ23" i="3"/>
  <c r="BQ25" i="3"/>
  <c r="BQ26" i="3"/>
  <c r="BQ27" i="3"/>
  <c r="BQ29" i="3"/>
  <c r="BQ30" i="3"/>
  <c r="BQ31" i="3"/>
  <c r="BQ33" i="3"/>
  <c r="BQ34" i="3"/>
  <c r="BQ35" i="3"/>
  <c r="BQ37" i="3"/>
  <c r="BQ38" i="3"/>
  <c r="BQ39" i="3"/>
  <c r="BQ41" i="3"/>
  <c r="BQ42" i="3"/>
  <c r="BQ43" i="3"/>
  <c r="BQ45" i="3"/>
  <c r="BQ46" i="3"/>
  <c r="BQ47" i="3"/>
  <c r="BQ49" i="3"/>
  <c r="BQ50" i="3"/>
  <c r="BQ51" i="3"/>
  <c r="BQ53" i="3"/>
  <c r="BQ54" i="3"/>
  <c r="BQ55" i="3"/>
  <c r="BQ57" i="3"/>
  <c r="BQ58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K3" i="3"/>
  <c r="BK5" i="3"/>
  <c r="BK6" i="3"/>
  <c r="BK7" i="3"/>
  <c r="BK9" i="3"/>
  <c r="BK10" i="3"/>
  <c r="BK11" i="3"/>
  <c r="BK13" i="3"/>
  <c r="BK14" i="3"/>
  <c r="BK15" i="3"/>
  <c r="BK17" i="3"/>
  <c r="BK18" i="3"/>
  <c r="BK19" i="3"/>
  <c r="BK21" i="3"/>
  <c r="BK22" i="3"/>
  <c r="BK23" i="3"/>
  <c r="BK25" i="3"/>
  <c r="BK26" i="3"/>
  <c r="BK27" i="3"/>
  <c r="BK29" i="3"/>
  <c r="BK30" i="3"/>
  <c r="BK31" i="3"/>
  <c r="BK33" i="3"/>
  <c r="BK34" i="3"/>
  <c r="BK35" i="3"/>
  <c r="BK37" i="3"/>
  <c r="BK38" i="3"/>
  <c r="BK39" i="3"/>
  <c r="BK41" i="3"/>
  <c r="BK42" i="3"/>
  <c r="BK43" i="3"/>
  <c r="BK45" i="3"/>
  <c r="BK46" i="3"/>
  <c r="BK47" i="3"/>
  <c r="BK49" i="3"/>
  <c r="BK50" i="3"/>
  <c r="BK51" i="3"/>
  <c r="BK53" i="3"/>
  <c r="BK54" i="3"/>
  <c r="BK55" i="3"/>
  <c r="BK57" i="3"/>
  <c r="BK58" i="3"/>
  <c r="BU3" i="3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U35" i="3"/>
  <c r="BU37" i="3"/>
  <c r="BU39" i="3"/>
  <c r="BU41" i="3"/>
  <c r="BU43" i="3"/>
  <c r="BU45" i="3"/>
  <c r="BU47" i="3"/>
  <c r="BU49" i="3"/>
  <c r="BU51" i="3"/>
  <c r="BU53" i="3"/>
  <c r="BU55" i="3"/>
  <c r="BU57" i="3"/>
  <c r="BL3" i="3"/>
  <c r="BL5" i="3"/>
  <c r="BL7" i="3"/>
  <c r="BL9" i="3"/>
  <c r="BL10" i="3"/>
  <c r="BL11" i="3"/>
  <c r="BL13" i="3"/>
  <c r="BL15" i="3"/>
  <c r="BL17" i="3"/>
  <c r="BL18" i="3"/>
  <c r="BL19" i="3"/>
  <c r="BL21" i="3"/>
  <c r="BL23" i="3"/>
  <c r="BL25" i="3"/>
  <c r="BL26" i="3"/>
  <c r="BL27" i="3"/>
  <c r="BL29" i="3"/>
  <c r="BL31" i="3"/>
  <c r="BL33" i="3"/>
  <c r="BL34" i="3"/>
  <c r="BL35" i="3"/>
  <c r="BL37" i="3"/>
  <c r="BL39" i="3"/>
  <c r="BL41" i="3"/>
  <c r="BL42" i="3"/>
  <c r="BL43" i="3"/>
  <c r="BL45" i="3"/>
  <c r="BL47" i="3"/>
  <c r="BL49" i="3"/>
  <c r="BL50" i="3"/>
  <c r="BL51" i="3"/>
  <c r="BL53" i="3"/>
  <c r="BL55" i="3"/>
  <c r="BL57" i="3"/>
  <c r="BL58" i="3"/>
  <c r="BV3" i="3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35" i="3"/>
  <c r="BV37" i="3"/>
  <c r="BV39" i="3"/>
  <c r="BV41" i="3"/>
  <c r="BV43" i="3"/>
  <c r="BV45" i="3"/>
  <c r="BV47" i="3"/>
  <c r="BV49" i="3"/>
  <c r="BV51" i="3"/>
  <c r="BV53" i="3"/>
  <c r="BV55" i="3"/>
  <c r="BV57" i="3"/>
  <c r="BU9" i="2"/>
  <c r="BU25" i="2"/>
  <c r="BU33" i="2"/>
  <c r="BU41" i="2"/>
  <c r="BU49" i="2"/>
  <c r="BU53" i="2"/>
  <c r="BU57" i="2"/>
  <c r="N5" i="2"/>
  <c r="AG33" i="2"/>
  <c r="BV5" i="2"/>
  <c r="BV9" i="2"/>
  <c r="BV13" i="2"/>
  <c r="BV17" i="2"/>
  <c r="BV21" i="2"/>
  <c r="BV25" i="2"/>
  <c r="BV29" i="2"/>
  <c r="BV33" i="2"/>
  <c r="BV37" i="2"/>
  <c r="BV41" i="2"/>
  <c r="BV45" i="2"/>
  <c r="BV49" i="2"/>
  <c r="BV53" i="2"/>
  <c r="BV57" i="2"/>
  <c r="BU5" i="2"/>
  <c r="BU13" i="2"/>
  <c r="BU17" i="2"/>
  <c r="BU21" i="2"/>
  <c r="BU29" i="2"/>
  <c r="BU37" i="2"/>
  <c r="BU45" i="2"/>
  <c r="W33" i="2"/>
  <c r="N45" i="2"/>
  <c r="AG13" i="2"/>
  <c r="BF5" i="2"/>
  <c r="I12" i="6" s="1"/>
  <c r="W57" i="2"/>
  <c r="W17" i="2"/>
  <c r="N37" i="2"/>
  <c r="AH17" i="2"/>
  <c r="AG21" i="2"/>
  <c r="BA31" i="2"/>
  <c r="AV5" i="2"/>
  <c r="BA5" i="2"/>
  <c r="AW31" i="2"/>
  <c r="AH53" i="2"/>
  <c r="BL31" i="2"/>
  <c r="BU4" i="2"/>
  <c r="BU8" i="2"/>
  <c r="BU12" i="2"/>
  <c r="BU16" i="2"/>
  <c r="BU20" i="2"/>
  <c r="BU24" i="2"/>
  <c r="BU28" i="2"/>
  <c r="BU32" i="2"/>
  <c r="BU36" i="2"/>
  <c r="BU40" i="2"/>
  <c r="BU44" i="2"/>
  <c r="BU48" i="2"/>
  <c r="BU52" i="2"/>
  <c r="BU56" i="2"/>
  <c r="W55" i="2"/>
  <c r="W27" i="2"/>
  <c r="N51" i="2"/>
  <c r="W15" i="2"/>
  <c r="W47" i="2"/>
  <c r="F23" i="2"/>
  <c r="W37" i="2"/>
  <c r="N21" i="2"/>
  <c r="W43" i="2"/>
  <c r="F3" i="2"/>
  <c r="AL47" i="2"/>
  <c r="AL23" i="2"/>
  <c r="AL3" i="2"/>
  <c r="AG15" i="2"/>
  <c r="AG31" i="2"/>
  <c r="AG47" i="2"/>
  <c r="AH7" i="2"/>
  <c r="AH27" i="2"/>
  <c r="AH47" i="2"/>
  <c r="AR25" i="2"/>
  <c r="AR27" i="2"/>
  <c r="AR23" i="2"/>
  <c r="AQ51" i="2"/>
  <c r="AM51" i="2"/>
  <c r="AM55" i="2"/>
  <c r="AR35" i="2"/>
  <c r="AQ55" i="2"/>
  <c r="AV47" i="2"/>
  <c r="AV23" i="2"/>
  <c r="AQ47" i="2"/>
  <c r="BB39" i="2"/>
  <c r="BB11" i="2"/>
  <c r="BA3" i="2"/>
  <c r="BA11" i="2"/>
  <c r="BA15" i="2"/>
  <c r="BG11" i="2"/>
  <c r="BF47" i="2"/>
  <c r="AQ41" i="2"/>
  <c r="AW47" i="2"/>
  <c r="BA23" i="2"/>
  <c r="BK55" i="2"/>
  <c r="AW3" i="2"/>
  <c r="BB28" i="2"/>
  <c r="AG20" i="2"/>
  <c r="BV4" i="2"/>
  <c r="BV6" i="2"/>
  <c r="BV8" i="2"/>
  <c r="BV10" i="2"/>
  <c r="BV12" i="2"/>
  <c r="BV14" i="2"/>
  <c r="BV16" i="2"/>
  <c r="BV18" i="2"/>
  <c r="BV20" i="2"/>
  <c r="BV22" i="2"/>
  <c r="BV24" i="2"/>
  <c r="BV26" i="2"/>
  <c r="BV28" i="2"/>
  <c r="BV32" i="2"/>
  <c r="BV34" i="2"/>
  <c r="BV36" i="2"/>
  <c r="BV38" i="2"/>
  <c r="BV40" i="2"/>
  <c r="BV42" i="2"/>
  <c r="BV44" i="2"/>
  <c r="BV46" i="2"/>
  <c r="BV48" i="2"/>
  <c r="BV54" i="2"/>
  <c r="BV56" i="2"/>
  <c r="BV58" i="2"/>
  <c r="AR58" i="1"/>
  <c r="N58" i="1"/>
  <c r="BA54" i="1"/>
  <c r="AG54" i="1"/>
  <c r="BA50" i="1"/>
  <c r="W50" i="1"/>
  <c r="AQ46" i="1"/>
  <c r="AG38" i="1"/>
  <c r="AM30" i="1"/>
  <c r="BA26" i="1"/>
  <c r="N26" i="1"/>
  <c r="AR22" i="1"/>
  <c r="AW18" i="1"/>
  <c r="AW14" i="1"/>
  <c r="W10" i="1"/>
  <c r="AW6" i="1"/>
  <c r="BG10" i="1"/>
  <c r="BG18" i="1"/>
  <c r="BG22" i="1"/>
  <c r="BF26" i="1"/>
  <c r="BG46" i="1"/>
  <c r="BF50" i="1"/>
  <c r="BF54" i="1"/>
  <c r="BQ3" i="1"/>
  <c r="BQ14" i="1"/>
  <c r="BQ30" i="1"/>
  <c r="BQ46" i="1"/>
  <c r="BV14" i="1"/>
  <c r="BV46" i="1"/>
  <c r="AL58" i="1"/>
  <c r="AW54" i="1"/>
  <c r="W54" i="1"/>
  <c r="AR50" i="1"/>
  <c r="AV42" i="1"/>
  <c r="BB34" i="1"/>
  <c r="N34" i="1"/>
  <c r="AQ22" i="1"/>
  <c r="AQ18" i="1"/>
  <c r="BA10" i="1"/>
  <c r="AR6" i="1"/>
  <c r="BG50" i="1"/>
  <c r="BG54" i="1"/>
  <c r="BF58" i="1"/>
  <c r="BK53" i="1"/>
  <c r="BU57" i="1"/>
  <c r="N47" i="1"/>
  <c r="BF39" i="1"/>
  <c r="BG7" i="1"/>
  <c r="BK15" i="1"/>
  <c r="W15" i="1"/>
  <c r="F19" i="1"/>
  <c r="AV35" i="1"/>
  <c r="F3" i="1"/>
  <c r="BP3" i="1"/>
  <c r="BV55" i="1"/>
  <c r="BQ55" i="1"/>
  <c r="BG55" i="1"/>
  <c r="BU55" i="1"/>
  <c r="BP55" i="1"/>
  <c r="BK55" i="1"/>
  <c r="BF55" i="1"/>
  <c r="N55" i="1"/>
  <c r="F55" i="1"/>
  <c r="AL55" i="1"/>
  <c r="BA55" i="1"/>
  <c r="BV47" i="1"/>
  <c r="BU47" i="1"/>
  <c r="BP47" i="1"/>
  <c r="AM47" i="1"/>
  <c r="BB47" i="1"/>
  <c r="AQ47" i="1"/>
  <c r="BQ47" i="1"/>
  <c r="F47" i="1"/>
  <c r="AV47" i="1"/>
  <c r="AR47" i="1"/>
  <c r="BV39" i="1"/>
  <c r="BQ39" i="1"/>
  <c r="BU39" i="1"/>
  <c r="BP39" i="1"/>
  <c r="BK39" i="1"/>
  <c r="AL39" i="1"/>
  <c r="N39" i="1"/>
  <c r="BG39" i="1"/>
  <c r="W39" i="1"/>
  <c r="BA39" i="1"/>
  <c r="BV31" i="1"/>
  <c r="BU31" i="1"/>
  <c r="BP31" i="1"/>
  <c r="BG31" i="1"/>
  <c r="AQ31" i="1"/>
  <c r="BB31" i="1"/>
  <c r="BF31" i="1"/>
  <c r="AR31" i="1"/>
  <c r="BV23" i="1"/>
  <c r="BQ23" i="1"/>
  <c r="BG23" i="1"/>
  <c r="AR23" i="1"/>
  <c r="BU23" i="1"/>
  <c r="BP23" i="1"/>
  <c r="BK23" i="1"/>
  <c r="BF23" i="1"/>
  <c r="AQ23" i="1"/>
  <c r="BV11" i="1"/>
  <c r="BK11" i="1"/>
  <c r="BU11" i="1"/>
  <c r="BQ11" i="1"/>
  <c r="N11" i="1"/>
  <c r="BA11" i="1"/>
  <c r="BP11" i="1"/>
  <c r="AQ11" i="1"/>
  <c r="BA47" i="1"/>
  <c r="BA51" i="1"/>
  <c r="AG55" i="1"/>
  <c r="AR39" i="1"/>
  <c r="N51" i="1"/>
  <c r="W51" i="1"/>
  <c r="AL47" i="1"/>
  <c r="AV7" i="1"/>
  <c r="AL23" i="1"/>
  <c r="BF15" i="1"/>
  <c r="BB19" i="1"/>
  <c r="AQ7" i="1"/>
  <c r="W31" i="1"/>
  <c r="W19" i="1"/>
  <c r="W11" i="1"/>
  <c r="BV51" i="1"/>
  <c r="BK51" i="1"/>
  <c r="BU51" i="1"/>
  <c r="AG51" i="1"/>
  <c r="BB51" i="1"/>
  <c r="BV43" i="1"/>
  <c r="BK43" i="1"/>
  <c r="BU43" i="1"/>
  <c r="BQ43" i="1"/>
  <c r="AR43" i="1"/>
  <c r="W43" i="1"/>
  <c r="BP43" i="1"/>
  <c r="N43" i="1"/>
  <c r="BV35" i="1"/>
  <c r="BK35" i="1"/>
  <c r="AG35" i="1"/>
  <c r="BU35" i="1"/>
  <c r="BQ35" i="1"/>
  <c r="BA35" i="1"/>
  <c r="AM35" i="1"/>
  <c r="BV27" i="1"/>
  <c r="BK27" i="1"/>
  <c r="BU27" i="1"/>
  <c r="BQ27" i="1"/>
  <c r="AQ27" i="1"/>
  <c r="AM27" i="1"/>
  <c r="AV27" i="1"/>
  <c r="AR27" i="1"/>
  <c r="BP27" i="1"/>
  <c r="N27" i="1"/>
  <c r="F27" i="1"/>
  <c r="BV19" i="1"/>
  <c r="BK19" i="1"/>
  <c r="BU19" i="1"/>
  <c r="AW19" i="1"/>
  <c r="AH19" i="1"/>
  <c r="AQ19" i="1"/>
  <c r="AG19" i="1"/>
  <c r="BQ19" i="1"/>
  <c r="BV7" i="1"/>
  <c r="BQ7" i="1"/>
  <c r="BU7" i="1"/>
  <c r="BP7" i="1"/>
  <c r="BK7" i="1"/>
  <c r="F7" i="1"/>
  <c r="AL7" i="1"/>
  <c r="AM7" i="1"/>
  <c r="AQ43" i="1"/>
  <c r="AW43" i="1"/>
  <c r="BB39" i="1"/>
  <c r="AR51" i="1"/>
  <c r="AM51" i="1"/>
  <c r="AV43" i="1"/>
  <c r="AM39" i="1"/>
  <c r="F11" i="1"/>
  <c r="AV23" i="1"/>
  <c r="AR35" i="1"/>
  <c r="BF7" i="1"/>
  <c r="AM23" i="1"/>
  <c r="AL11" i="1"/>
  <c r="AW31" i="1"/>
  <c r="W55" i="1"/>
  <c r="F39" i="1"/>
  <c r="F35" i="1"/>
  <c r="BG47" i="1"/>
  <c r="BK31" i="1"/>
  <c r="BV15" i="1"/>
  <c r="N15" i="1"/>
  <c r="BU15" i="1"/>
  <c r="BP15" i="1"/>
  <c r="BB15" i="1"/>
  <c r="AQ15" i="1"/>
  <c r="BQ15" i="1"/>
  <c r="F15" i="1"/>
  <c r="AW15" i="1"/>
  <c r="BA43" i="1"/>
  <c r="AW47" i="1"/>
  <c r="BB43" i="1"/>
  <c r="AR55" i="1"/>
  <c r="AV39" i="1"/>
  <c r="AV51" i="1"/>
  <c r="AM43" i="1"/>
  <c r="AL15" i="1"/>
  <c r="BB27" i="1"/>
  <c r="BF47" i="1"/>
  <c r="AR11" i="1"/>
  <c r="AV31" i="1"/>
  <c r="AL19" i="1"/>
  <c r="BG15" i="1"/>
  <c r="BP35" i="1"/>
  <c r="BQ51" i="1"/>
  <c r="BU10" i="1"/>
  <c r="BK58" i="1"/>
  <c r="BG58" i="1"/>
  <c r="BQ58" i="1"/>
  <c r="BP54" i="1"/>
  <c r="BL54" i="1"/>
  <c r="BK50" i="1"/>
  <c r="F50" i="1"/>
  <c r="AG50" i="1"/>
  <c r="BQ50" i="1"/>
  <c r="BP46" i="1"/>
  <c r="F46" i="1"/>
  <c r="AL46" i="1"/>
  <c r="AW46" i="1"/>
  <c r="BL46" i="1"/>
  <c r="BK42" i="1"/>
  <c r="F42" i="1"/>
  <c r="AL42" i="1"/>
  <c r="AW42" i="1"/>
  <c r="BQ42" i="1"/>
  <c r="BP38" i="1"/>
  <c r="BF38" i="1"/>
  <c r="AM38" i="1"/>
  <c r="BA38" i="1"/>
  <c r="BL38" i="1"/>
  <c r="BK34" i="1"/>
  <c r="BF34" i="1"/>
  <c r="AM34" i="1"/>
  <c r="BA34" i="1"/>
  <c r="BQ34" i="1"/>
  <c r="BP30" i="1"/>
  <c r="BG30" i="1"/>
  <c r="F30" i="1"/>
  <c r="AG30" i="1"/>
  <c r="AR30" i="1"/>
  <c r="BL30" i="1"/>
  <c r="BK26" i="1"/>
  <c r="BG26" i="1"/>
  <c r="F26" i="1"/>
  <c r="AG26" i="1"/>
  <c r="AR26" i="1"/>
  <c r="BB26" i="1"/>
  <c r="BQ26" i="1"/>
  <c r="BP22" i="1"/>
  <c r="N22" i="1"/>
  <c r="AH22" i="1"/>
  <c r="AW22" i="1"/>
  <c r="BL22" i="1"/>
  <c r="BK18" i="1"/>
  <c r="F18" i="1"/>
  <c r="AG18" i="1"/>
  <c r="AR18" i="1"/>
  <c r="BQ18" i="1"/>
  <c r="BP14" i="1"/>
  <c r="F14" i="1"/>
  <c r="AG14" i="1"/>
  <c r="AR14" i="1"/>
  <c r="BL14" i="1"/>
  <c r="BP6" i="1"/>
  <c r="BF6" i="1"/>
  <c r="AL6" i="1"/>
  <c r="W6" i="1"/>
  <c r="AQ6" i="1"/>
  <c r="BB6" i="1"/>
  <c r="BL6" i="1"/>
  <c r="AV18" i="1"/>
  <c r="BB38" i="1"/>
  <c r="AH42" i="1"/>
  <c r="BA58" i="1"/>
  <c r="AQ58" i="1"/>
  <c r="AG58" i="1"/>
  <c r="F58" i="1"/>
  <c r="AV54" i="1"/>
  <c r="AL54" i="1"/>
  <c r="AW50" i="1"/>
  <c r="AM50" i="1"/>
  <c r="BA46" i="1"/>
  <c r="AG46" i="1"/>
  <c r="AM42" i="1"/>
  <c r="N42" i="1"/>
  <c r="AV38" i="1"/>
  <c r="W38" i="1"/>
  <c r="AW34" i="1"/>
  <c r="AG34" i="1"/>
  <c r="F34" i="1"/>
  <c r="BA30" i="1"/>
  <c r="AH30" i="1"/>
  <c r="AL30" i="1"/>
  <c r="AW26" i="1"/>
  <c r="AH26" i="1"/>
  <c r="AL26" i="1"/>
  <c r="BB22" i="1"/>
  <c r="AM22" i="1"/>
  <c r="F22" i="1"/>
  <c r="BB18" i="1"/>
  <c r="AM18" i="1"/>
  <c r="N18" i="1"/>
  <c r="BB14" i="1"/>
  <c r="AM14" i="1"/>
  <c r="N14" i="1"/>
  <c r="AQ10" i="1"/>
  <c r="AM6" i="1"/>
  <c r="N6" i="1"/>
  <c r="BQ6" i="1"/>
  <c r="BL18" i="1"/>
  <c r="BQ22" i="1"/>
  <c r="BL34" i="1"/>
  <c r="BQ38" i="1"/>
  <c r="BL50" i="1"/>
  <c r="BQ54" i="1"/>
  <c r="BV18" i="1"/>
  <c r="BV26" i="1"/>
  <c r="BV34" i="1"/>
  <c r="BV42" i="1"/>
  <c r="BV50" i="1"/>
  <c r="BK10" i="1"/>
  <c r="F10" i="1"/>
  <c r="AG10" i="1"/>
  <c r="AR10" i="1"/>
  <c r="BQ10" i="1"/>
  <c r="AV6" i="1"/>
  <c r="AV22" i="1"/>
  <c r="AR42" i="1"/>
  <c r="AH46" i="1"/>
  <c r="AW58" i="1"/>
  <c r="AM58" i="1"/>
  <c r="W58" i="1"/>
  <c r="BB54" i="1"/>
  <c r="AR54" i="1"/>
  <c r="AH54" i="1"/>
  <c r="N54" i="1"/>
  <c r="AV50" i="1"/>
  <c r="AL50" i="1"/>
  <c r="N50" i="1"/>
  <c r="AV46" i="1"/>
  <c r="W46" i="1"/>
  <c r="BA42" i="1"/>
  <c r="AG42" i="1"/>
  <c r="AQ38" i="1"/>
  <c r="AR34" i="1"/>
  <c r="W34" i="1"/>
  <c r="AL34" i="1"/>
  <c r="AW30" i="1"/>
  <c r="W30" i="1"/>
  <c r="AV26" i="1"/>
  <c r="W26" i="1"/>
  <c r="BA22" i="1"/>
  <c r="AG22" i="1"/>
  <c r="AL22" i="1"/>
  <c r="BA18" i="1"/>
  <c r="AH18" i="1"/>
  <c r="AL18" i="1"/>
  <c r="BA14" i="1"/>
  <c r="AH14" i="1"/>
  <c r="AL14" i="1"/>
  <c r="BB10" i="1"/>
  <c r="AM10" i="1"/>
  <c r="N10" i="1"/>
  <c r="BA6" i="1"/>
  <c r="AH6" i="1"/>
  <c r="F6" i="1"/>
  <c r="BG6" i="1"/>
  <c r="BF10" i="1"/>
  <c r="BF14" i="1"/>
  <c r="BG38" i="1"/>
  <c r="BF42" i="1"/>
  <c r="BF46" i="1"/>
  <c r="BK14" i="1"/>
  <c r="BP18" i="1"/>
  <c r="BK30" i="1"/>
  <c r="BP34" i="1"/>
  <c r="BK46" i="1"/>
  <c r="BP50" i="1"/>
  <c r="BL58" i="1"/>
  <c r="BU6" i="1"/>
  <c r="BU14" i="1"/>
  <c r="BU22" i="1"/>
  <c r="BU30" i="1"/>
  <c r="BU38" i="1"/>
  <c r="BU46" i="1"/>
  <c r="BU54" i="1"/>
  <c r="BK57" i="1"/>
  <c r="BU3" i="1"/>
  <c r="AG27" i="1"/>
  <c r="AG39" i="1"/>
  <c r="AG43" i="1"/>
  <c r="AG47" i="1"/>
  <c r="AQ55" i="1"/>
  <c r="W47" i="1"/>
  <c r="AH39" i="1"/>
  <c r="AH43" i="1"/>
  <c r="AH47" i="1"/>
  <c r="AH51" i="1"/>
  <c r="AH55" i="1"/>
  <c r="AW39" i="1"/>
  <c r="AW51" i="1"/>
  <c r="AL43" i="1"/>
  <c r="AL51" i="1"/>
  <c r="AV55" i="1"/>
  <c r="AG11" i="1"/>
  <c r="AV15" i="1"/>
  <c r="BA19" i="1"/>
  <c r="AH27" i="1"/>
  <c r="AH31" i="1"/>
  <c r="AH35" i="1"/>
  <c r="AM55" i="1"/>
  <c r="BF43" i="1"/>
  <c r="BF27" i="1"/>
  <c r="BF11" i="1"/>
  <c r="AW7" i="1"/>
  <c r="BB11" i="1"/>
  <c r="N19" i="1"/>
  <c r="W23" i="1"/>
  <c r="AL27" i="1"/>
  <c r="AL35" i="1"/>
  <c r="AW55" i="1"/>
  <c r="BA7" i="1"/>
  <c r="AG15" i="1"/>
  <c r="AV19" i="1"/>
  <c r="BA23" i="1"/>
  <c r="AM31" i="1"/>
  <c r="AW35" i="1"/>
  <c r="AQ35" i="1"/>
  <c r="BA31" i="1"/>
  <c r="F31" i="1"/>
  <c r="W27" i="1"/>
  <c r="AH23" i="1"/>
  <c r="AM19" i="1"/>
  <c r="AR15" i="1"/>
  <c r="AH7" i="1"/>
  <c r="BG51" i="1"/>
  <c r="BG35" i="1"/>
  <c r="BG19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B35" i="1"/>
  <c r="BF51" i="1"/>
  <c r="BF35" i="1"/>
  <c r="BF19" i="1"/>
  <c r="W7" i="1"/>
  <c r="AH11" i="1"/>
  <c r="AM15" i="1"/>
  <c r="AR19" i="1"/>
  <c r="AW23" i="1"/>
  <c r="AL31" i="1"/>
  <c r="F51" i="1"/>
  <c r="AG7" i="1"/>
  <c r="AV11" i="1"/>
  <c r="BA15" i="1"/>
  <c r="AG23" i="1"/>
  <c r="AW27" i="1"/>
  <c r="W35" i="1"/>
  <c r="F43" i="1"/>
  <c r="AG31" i="1"/>
  <c r="BA27" i="1"/>
  <c r="BB23" i="1"/>
  <c r="N23" i="1"/>
  <c r="AM11" i="1"/>
  <c r="BB7" i="1"/>
  <c r="N7" i="1"/>
  <c r="BG43" i="1"/>
  <c r="BG27" i="1"/>
  <c r="BG11" i="1"/>
  <c r="F56" i="3"/>
  <c r="F40" i="3"/>
  <c r="W40" i="3"/>
  <c r="AH52" i="3"/>
  <c r="AG44" i="3"/>
  <c r="AR40" i="3"/>
  <c r="AQ32" i="3"/>
  <c r="AL28" i="3"/>
  <c r="AH20" i="3"/>
  <c r="AQ16" i="3"/>
  <c r="AL12" i="3"/>
  <c r="AH4" i="3"/>
  <c r="BF32" i="3"/>
  <c r="F44" i="3"/>
  <c r="F8" i="3"/>
  <c r="F13" i="3"/>
  <c r="F32" i="3"/>
  <c r="F4" i="3"/>
  <c r="W20" i="3"/>
  <c r="W4" i="3"/>
  <c r="W13" i="3"/>
  <c r="W28" i="3"/>
  <c r="W37" i="3"/>
  <c r="W41" i="3"/>
  <c r="W45" i="3"/>
  <c r="W52" i="3"/>
  <c r="AQ45" i="3"/>
  <c r="AQ29" i="3"/>
  <c r="AQ13" i="3"/>
  <c r="AM44" i="3"/>
  <c r="AM28" i="3"/>
  <c r="AM12" i="3"/>
  <c r="AG56" i="3"/>
  <c r="AL56" i="3"/>
  <c r="AR52" i="3"/>
  <c r="AH48" i="3"/>
  <c r="AQ44" i="3"/>
  <c r="AG40" i="3"/>
  <c r="AL40" i="3"/>
  <c r="AR36" i="3"/>
  <c r="AH32" i="3"/>
  <c r="AQ28" i="3"/>
  <c r="AG24" i="3"/>
  <c r="AL24" i="3"/>
  <c r="AR20" i="3"/>
  <c r="AH16" i="3"/>
  <c r="AQ12" i="3"/>
  <c r="AG8" i="3"/>
  <c r="AL8" i="3"/>
  <c r="AR4" i="3"/>
  <c r="AH33" i="3"/>
  <c r="AV45" i="3"/>
  <c r="AR17" i="3"/>
  <c r="AW9" i="3"/>
  <c r="BF25" i="3"/>
  <c r="N41" i="3"/>
  <c r="AM40" i="3"/>
  <c r="BA12" i="3"/>
  <c r="AW24" i="3"/>
  <c r="AW36" i="3"/>
  <c r="AW52" i="3"/>
  <c r="F16" i="3"/>
  <c r="F12" i="3"/>
  <c r="W36" i="3"/>
  <c r="W44" i="3"/>
  <c r="AR56" i="3"/>
  <c r="AQ48" i="3"/>
  <c r="AL44" i="3"/>
  <c r="AH36" i="3"/>
  <c r="AG28" i="3"/>
  <c r="AR24" i="3"/>
  <c r="AG12" i="3"/>
  <c r="AR8" i="3"/>
  <c r="BF12" i="3"/>
  <c r="BF52" i="3"/>
  <c r="N44" i="3"/>
  <c r="BB8" i="3"/>
  <c r="AW32" i="3"/>
  <c r="AV48" i="3"/>
  <c r="F36" i="3"/>
  <c r="F52" i="3"/>
  <c r="F24" i="3"/>
  <c r="W56" i="3"/>
  <c r="W12" i="3"/>
  <c r="W24" i="3"/>
  <c r="X59" i="3"/>
  <c r="V6" i="6" s="1"/>
  <c r="AH45" i="3"/>
  <c r="AQ57" i="3"/>
  <c r="AQ41" i="3"/>
  <c r="AQ25" i="3"/>
  <c r="AQ9" i="3"/>
  <c r="AQ56" i="3"/>
  <c r="AG52" i="3"/>
  <c r="AQ40" i="3"/>
  <c r="AG36" i="3"/>
  <c r="AH28" i="3"/>
  <c r="AQ24" i="3"/>
  <c r="AG20" i="3"/>
  <c r="AR16" i="3"/>
  <c r="AQ8" i="3"/>
  <c r="AH49" i="3"/>
  <c r="AW29" i="3"/>
  <c r="AR9" i="3"/>
  <c r="BG37" i="3"/>
  <c r="AV53" i="3"/>
  <c r="AR37" i="3"/>
  <c r="BF9" i="3"/>
  <c r="AW5" i="3"/>
  <c r="F57" i="3"/>
  <c r="F41" i="3"/>
  <c r="F25" i="3"/>
  <c r="F9" i="3"/>
  <c r="W21" i="3"/>
  <c r="AH29" i="3"/>
  <c r="AH13" i="3"/>
  <c r="AL57" i="3"/>
  <c r="AL53" i="3"/>
  <c r="AL49" i="3"/>
  <c r="AL45" i="3"/>
  <c r="AL41" i="3"/>
  <c r="AL37" i="3"/>
  <c r="AL33" i="3"/>
  <c r="AL29" i="3"/>
  <c r="AL25" i="3"/>
  <c r="AL21" i="3"/>
  <c r="AL17" i="3"/>
  <c r="AL13" i="3"/>
  <c r="AL9" i="3"/>
  <c r="AL5" i="3"/>
  <c r="AH57" i="3"/>
  <c r="N5" i="3"/>
  <c r="BB57" i="3"/>
  <c r="AV41" i="3"/>
  <c r="AW25" i="3"/>
  <c r="BA9" i="3"/>
  <c r="N33" i="3"/>
  <c r="AR33" i="3"/>
  <c r="BG57" i="3"/>
  <c r="BG45" i="3"/>
  <c r="BG33" i="3"/>
  <c r="BG21" i="3"/>
  <c r="BB49" i="3"/>
  <c r="AV37" i="3"/>
  <c r="AW21" i="3"/>
  <c r="BA5" i="3"/>
  <c r="AR57" i="3"/>
  <c r="BF53" i="3"/>
  <c r="BF37" i="3"/>
  <c r="BF21" i="3"/>
  <c r="BF5" i="3"/>
  <c r="BA49" i="3"/>
  <c r="N29" i="3"/>
  <c r="BB29" i="3"/>
  <c r="BB25" i="3"/>
  <c r="AR21" i="3"/>
  <c r="BB37" i="3"/>
  <c r="BB53" i="3"/>
  <c r="BF3" i="3"/>
  <c r="F53" i="3"/>
  <c r="F37" i="3"/>
  <c r="F21" i="3"/>
  <c r="F5" i="3"/>
  <c r="W9" i="3"/>
  <c r="W33" i="3"/>
  <c r="W53" i="3"/>
  <c r="O59" i="3"/>
  <c r="V5" i="6" s="1"/>
  <c r="AH53" i="3"/>
  <c r="AH37" i="3"/>
  <c r="AM57" i="3"/>
  <c r="AM53" i="3"/>
  <c r="AM49" i="3"/>
  <c r="AM45" i="3"/>
  <c r="AM41" i="3"/>
  <c r="AM37" i="3"/>
  <c r="AM33" i="3"/>
  <c r="AM29" i="3"/>
  <c r="AM25" i="3"/>
  <c r="AM21" i="3"/>
  <c r="AM17" i="3"/>
  <c r="AM13" i="3"/>
  <c r="AM9" i="3"/>
  <c r="AM5" i="3"/>
  <c r="AH41" i="3"/>
  <c r="AH25" i="3"/>
  <c r="N37" i="3"/>
  <c r="AW53" i="3"/>
  <c r="AW37" i="3"/>
  <c r="BA21" i="3"/>
  <c r="BB5" i="3"/>
  <c r="N45" i="3"/>
  <c r="AR49" i="3"/>
  <c r="BG41" i="3"/>
  <c r="BG29" i="3"/>
  <c r="BG17" i="3"/>
  <c r="BG5" i="3"/>
  <c r="BB45" i="3"/>
  <c r="AV33" i="3"/>
  <c r="AW17" i="3"/>
  <c r="N21" i="3"/>
  <c r="AR53" i="3"/>
  <c r="BF49" i="3"/>
  <c r="BF33" i="3"/>
  <c r="BF17" i="3"/>
  <c r="BB33" i="3"/>
  <c r="AR45" i="3"/>
  <c r="AV17" i="3"/>
  <c r="AV13" i="3"/>
  <c r="AR25" i="3"/>
  <c r="F49" i="3"/>
  <c r="F33" i="3"/>
  <c r="F17" i="3"/>
  <c r="W5" i="3"/>
  <c r="W17" i="3"/>
  <c r="W29" i="3"/>
  <c r="W49" i="3"/>
  <c r="AH21" i="3"/>
  <c r="AH5" i="3"/>
  <c r="AG57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AH9" i="3"/>
  <c r="AR41" i="3"/>
  <c r="AV49" i="3"/>
  <c r="AW33" i="3"/>
  <c r="BA17" i="3"/>
  <c r="N13" i="3"/>
  <c r="N57" i="3"/>
  <c r="AR29" i="3"/>
  <c r="BG53" i="3"/>
  <c r="BG25" i="3"/>
  <c r="BG13" i="3"/>
  <c r="BA57" i="3"/>
  <c r="BB41" i="3"/>
  <c r="AV29" i="3"/>
  <c r="AW13" i="3"/>
  <c r="N53" i="3"/>
  <c r="AR5" i="3"/>
  <c r="BF45" i="3"/>
  <c r="BF29" i="3"/>
  <c r="BF13" i="3"/>
  <c r="AV21" i="3"/>
  <c r="AW57" i="3"/>
  <c r="N49" i="3"/>
  <c r="N17" i="3"/>
  <c r="N9" i="3"/>
  <c r="AV9" i="3"/>
  <c r="BL8" i="2"/>
  <c r="W48" i="2"/>
  <c r="AQ28" i="2"/>
  <c r="AQ20" i="2"/>
  <c r="AG24" i="2"/>
  <c r="F16" i="2"/>
  <c r="BP22" i="2"/>
  <c r="BP54" i="2"/>
  <c r="AH58" i="2"/>
  <c r="AW54" i="2"/>
  <c r="AW50" i="2"/>
  <c r="BP26" i="2"/>
  <c r="BP42" i="2"/>
  <c r="BP58" i="2"/>
  <c r="BP6" i="2"/>
  <c r="BP38" i="2"/>
  <c r="W46" i="2"/>
  <c r="AG42" i="2"/>
  <c r="BA54" i="2"/>
  <c r="BP30" i="2"/>
  <c r="BP18" i="2"/>
  <c r="BP34" i="2"/>
  <c r="BP50" i="2"/>
  <c r="BG6" i="3"/>
  <c r="BA6" i="3"/>
  <c r="AW6" i="3"/>
  <c r="AV6" i="3"/>
  <c r="N6" i="3"/>
  <c r="BF6" i="3"/>
  <c r="BG14" i="3"/>
  <c r="AW14" i="3"/>
  <c r="BF14" i="3"/>
  <c r="AV14" i="3"/>
  <c r="BB14" i="3"/>
  <c r="N14" i="3"/>
  <c r="AQ14" i="3"/>
  <c r="BG22" i="3"/>
  <c r="AW22" i="3"/>
  <c r="AM22" i="3"/>
  <c r="AV22" i="3"/>
  <c r="N22" i="3"/>
  <c r="BF22" i="3"/>
  <c r="BB22" i="3"/>
  <c r="BG30" i="3"/>
  <c r="AV30" i="3"/>
  <c r="N30" i="3"/>
  <c r="BB30" i="3"/>
  <c r="BF30" i="3"/>
  <c r="BA30" i="3"/>
  <c r="AM30" i="3"/>
  <c r="BG38" i="3"/>
  <c r="BB38" i="3"/>
  <c r="BF38" i="3"/>
  <c r="BA38" i="3"/>
  <c r="AW38" i="3"/>
  <c r="BG46" i="3"/>
  <c r="BB46" i="3"/>
  <c r="AM46" i="3"/>
  <c r="BA46" i="3"/>
  <c r="AW46" i="3"/>
  <c r="N46" i="3"/>
  <c r="BG54" i="3"/>
  <c r="AV54" i="3"/>
  <c r="N54" i="3"/>
  <c r="BB54" i="3"/>
  <c r="BA54" i="3"/>
  <c r="F58" i="3"/>
  <c r="F22" i="3"/>
  <c r="W26" i="3"/>
  <c r="W34" i="3"/>
  <c r="AG50" i="3"/>
  <c r="AR42" i="3"/>
  <c r="AQ18" i="3"/>
  <c r="AR58" i="3"/>
  <c r="AQ34" i="3"/>
  <c r="AL22" i="3"/>
  <c r="AR10" i="3"/>
  <c r="AM38" i="3"/>
  <c r="AQ54" i="3"/>
  <c r="AL38" i="3"/>
  <c r="AR14" i="3"/>
  <c r="BF54" i="3"/>
  <c r="BA10" i="3"/>
  <c r="AV38" i="3"/>
  <c r="AW54" i="3"/>
  <c r="F54" i="3"/>
  <c r="F38" i="3"/>
  <c r="F14" i="3"/>
  <c r="F18" i="3"/>
  <c r="W14" i="3"/>
  <c r="W18" i="3"/>
  <c r="W58" i="3"/>
  <c r="AM50" i="3"/>
  <c r="AM18" i="3"/>
  <c r="AG42" i="3"/>
  <c r="AR30" i="3"/>
  <c r="AH18" i="3"/>
  <c r="AQ6" i="3"/>
  <c r="AG58" i="3"/>
  <c r="AL58" i="3"/>
  <c r="AR46" i="3"/>
  <c r="AH34" i="3"/>
  <c r="AQ22" i="3"/>
  <c r="AG10" i="3"/>
  <c r="AH54" i="3"/>
  <c r="AQ38" i="3"/>
  <c r="AG26" i="3"/>
  <c r="AL26" i="3"/>
  <c r="AL14" i="3"/>
  <c r="AM6" i="3"/>
  <c r="BB6" i="3"/>
  <c r="BG4" i="3"/>
  <c r="BA4" i="3"/>
  <c r="AW4" i="3"/>
  <c r="N4" i="3"/>
  <c r="AV4" i="3"/>
  <c r="AL4" i="3"/>
  <c r="BF4" i="3"/>
  <c r="BG8" i="3"/>
  <c r="BA8" i="3"/>
  <c r="AM8" i="3"/>
  <c r="AW8" i="3"/>
  <c r="BF8" i="3"/>
  <c r="AV8" i="3"/>
  <c r="BG12" i="3"/>
  <c r="AW12" i="3"/>
  <c r="AV12" i="3"/>
  <c r="BB12" i="3"/>
  <c r="BG16" i="3"/>
  <c r="AW16" i="3"/>
  <c r="BF16" i="3"/>
  <c r="AM16" i="3"/>
  <c r="AV16" i="3"/>
  <c r="BB16" i="3"/>
  <c r="N16" i="3"/>
  <c r="BG20" i="3"/>
  <c r="AW20" i="3"/>
  <c r="N20" i="3"/>
  <c r="AV20" i="3"/>
  <c r="BF20" i="3"/>
  <c r="BB20" i="3"/>
  <c r="BG24" i="3"/>
  <c r="AV24" i="3"/>
  <c r="BB24" i="3"/>
  <c r="BA24" i="3"/>
  <c r="N24" i="3"/>
  <c r="AM24" i="3"/>
  <c r="BG28" i="3"/>
  <c r="AV28" i="3"/>
  <c r="BB28" i="3"/>
  <c r="N28" i="3"/>
  <c r="BA28" i="3"/>
  <c r="BF28" i="3"/>
  <c r="BG32" i="3"/>
  <c r="AV32" i="3"/>
  <c r="N32" i="3"/>
  <c r="BB32" i="3"/>
  <c r="AM32" i="3"/>
  <c r="BA32" i="3"/>
  <c r="BG36" i="3"/>
  <c r="AV36" i="3"/>
  <c r="BF36" i="3"/>
  <c r="BB36" i="3"/>
  <c r="BA36" i="3"/>
  <c r="N36" i="3"/>
  <c r="BF40" i="3"/>
  <c r="BG40" i="3"/>
  <c r="BB40" i="3"/>
  <c r="N40" i="3"/>
  <c r="BA40" i="3"/>
  <c r="AW40" i="3"/>
  <c r="BG44" i="3"/>
  <c r="BB44" i="3"/>
  <c r="BA44" i="3"/>
  <c r="BF44" i="3"/>
  <c r="AW44" i="3"/>
  <c r="BG48" i="3"/>
  <c r="BB48" i="3"/>
  <c r="AM48" i="3"/>
  <c r="BA48" i="3"/>
  <c r="AW48" i="3"/>
  <c r="N48" i="3"/>
  <c r="BF48" i="3"/>
  <c r="BG52" i="3"/>
  <c r="AV52" i="3"/>
  <c r="N52" i="3"/>
  <c r="BB52" i="3"/>
  <c r="BA52" i="3"/>
  <c r="BG56" i="3"/>
  <c r="AW56" i="3"/>
  <c r="BF56" i="3"/>
  <c r="AV56" i="3"/>
  <c r="AM56" i="3"/>
  <c r="BB56" i="3"/>
  <c r="N56" i="3"/>
  <c r="BF46" i="3"/>
  <c r="BG10" i="3"/>
  <c r="AW10" i="3"/>
  <c r="AV10" i="3"/>
  <c r="N10" i="3"/>
  <c r="BB10" i="3"/>
  <c r="BG18" i="3"/>
  <c r="AW18" i="3"/>
  <c r="BF18" i="3"/>
  <c r="AV18" i="3"/>
  <c r="BB18" i="3"/>
  <c r="BG26" i="3"/>
  <c r="AV26" i="3"/>
  <c r="BB26" i="3"/>
  <c r="BA26" i="3"/>
  <c r="BF26" i="3"/>
  <c r="BG34" i="3"/>
  <c r="AV34" i="3"/>
  <c r="BB34" i="3"/>
  <c r="N34" i="3"/>
  <c r="BA34" i="3"/>
  <c r="BG42" i="3"/>
  <c r="BB42" i="3"/>
  <c r="BA42" i="3"/>
  <c r="N42" i="3"/>
  <c r="BF42" i="3"/>
  <c r="AW42" i="3"/>
  <c r="BG50" i="3"/>
  <c r="BB50" i="3"/>
  <c r="BA50" i="3"/>
  <c r="AW50" i="3"/>
  <c r="BF50" i="3"/>
  <c r="BG58" i="3"/>
  <c r="AW58" i="3"/>
  <c r="BF58" i="3"/>
  <c r="BB58" i="3"/>
  <c r="AV58" i="3"/>
  <c r="F42" i="3"/>
  <c r="W22" i="3"/>
  <c r="W30" i="3"/>
  <c r="AM42" i="3"/>
  <c r="AM10" i="3"/>
  <c r="AL50" i="3"/>
  <c r="AH30" i="3"/>
  <c r="AG6" i="3"/>
  <c r="AL6" i="3"/>
  <c r="AH46" i="3"/>
  <c r="AG22" i="3"/>
  <c r="AG38" i="3"/>
  <c r="AR26" i="3"/>
  <c r="N26" i="3"/>
  <c r="BA18" i="3"/>
  <c r="AV46" i="3"/>
  <c r="F50" i="3"/>
  <c r="F30" i="3"/>
  <c r="F10" i="3"/>
  <c r="W10" i="3"/>
  <c r="W50" i="3"/>
  <c r="W54" i="3"/>
  <c r="AM58" i="3"/>
  <c r="AM26" i="3"/>
  <c r="AH50" i="3"/>
  <c r="AQ42" i="3"/>
  <c r="AG30" i="3"/>
  <c r="AL30" i="3"/>
  <c r="AR18" i="3"/>
  <c r="AH6" i="3"/>
  <c r="AQ58" i="3"/>
  <c r="AG46" i="3"/>
  <c r="AL46" i="3"/>
  <c r="AR34" i="3"/>
  <c r="AH22" i="3"/>
  <c r="AQ10" i="3"/>
  <c r="AR54" i="3"/>
  <c r="AH38" i="3"/>
  <c r="AQ26" i="3"/>
  <c r="AG14" i="3"/>
  <c r="BF34" i="3"/>
  <c r="BF10" i="3"/>
  <c r="N50" i="3"/>
  <c r="BA14" i="3"/>
  <c r="BA22" i="3"/>
  <c r="AV42" i="3"/>
  <c r="AV50" i="3"/>
  <c r="BA58" i="3"/>
  <c r="AW27" i="3"/>
  <c r="BG11" i="3"/>
  <c r="BG19" i="3"/>
  <c r="BG35" i="3"/>
  <c r="BG51" i="3"/>
  <c r="BG5" i="4"/>
  <c r="BA5" i="4"/>
  <c r="N5" i="4"/>
  <c r="BF5" i="4"/>
  <c r="AV5" i="4"/>
  <c r="AL5" i="4"/>
  <c r="AL13" i="4"/>
  <c r="F13" i="4"/>
  <c r="AG13" i="4"/>
  <c r="AR13" i="4"/>
  <c r="AH13" i="4"/>
  <c r="AW13" i="4"/>
  <c r="AV21" i="4"/>
  <c r="AG21" i="4"/>
  <c r="BG21" i="4"/>
  <c r="AL21" i="4"/>
  <c r="AM21" i="4"/>
  <c r="AR21" i="4"/>
  <c r="BA21" i="4"/>
  <c r="BF31" i="4"/>
  <c r="AG31" i="4"/>
  <c r="W31" i="4"/>
  <c r="AH31" i="4"/>
  <c r="AL31" i="4"/>
  <c r="F31" i="4"/>
  <c r="F25" i="4"/>
  <c r="W13" i="4"/>
  <c r="W47" i="4"/>
  <c r="AR31" i="4"/>
  <c r="AH9" i="4"/>
  <c r="F21" i="4"/>
  <c r="F44" i="4"/>
  <c r="N21" i="4"/>
  <c r="W9" i="4"/>
  <c r="BG13" i="4"/>
  <c r="BA39" i="4"/>
  <c r="BB39" i="4"/>
  <c r="N39" i="4"/>
  <c r="AG39" i="4"/>
  <c r="AQ39" i="4"/>
  <c r="AR39" i="4"/>
  <c r="W39" i="4"/>
  <c r="BA55" i="4"/>
  <c r="BF55" i="4"/>
  <c r="AQ55" i="4"/>
  <c r="AH55" i="4"/>
  <c r="AG55" i="4"/>
  <c r="AR9" i="4"/>
  <c r="AV9" i="4"/>
  <c r="AM9" i="4"/>
  <c r="AG17" i="4"/>
  <c r="AQ17" i="4"/>
  <c r="AH17" i="4"/>
  <c r="N17" i="4"/>
  <c r="AL17" i="4"/>
  <c r="AR17" i="4"/>
  <c r="F17" i="4"/>
  <c r="AG25" i="4"/>
  <c r="N25" i="4"/>
  <c r="AW47" i="4"/>
  <c r="AG47" i="4"/>
  <c r="AH47" i="4"/>
  <c r="AL47" i="4"/>
  <c r="N47" i="4"/>
  <c r="N31" i="4"/>
  <c r="AH21" i="4"/>
  <c r="AM13" i="4"/>
  <c r="BB17" i="4"/>
  <c r="BG44" i="4"/>
  <c r="AM44" i="4"/>
  <c r="BB44" i="4"/>
  <c r="AL44" i="4"/>
  <c r="AG44" i="4"/>
  <c r="BA44" i="4"/>
  <c r="AV44" i="4"/>
  <c r="AR44" i="4"/>
  <c r="W44" i="4"/>
  <c r="N44" i="4"/>
  <c r="AW44" i="4"/>
  <c r="F9" i="4"/>
  <c r="N9" i="4"/>
  <c r="W5" i="4"/>
  <c r="W21" i="4"/>
  <c r="AL25" i="4"/>
  <c r="AG9" i="4"/>
  <c r="AQ47" i="4"/>
  <c r="AQ31" i="4"/>
  <c r="AQ13" i="4"/>
  <c r="AL9" i="4"/>
  <c r="AW31" i="4"/>
  <c r="AV25" i="4"/>
  <c r="BG36" i="4"/>
  <c r="AM36" i="4"/>
  <c r="BB36" i="4"/>
  <c r="AH36" i="4"/>
  <c r="W36" i="4"/>
  <c r="F36" i="4"/>
  <c r="BA36" i="4"/>
  <c r="AV36" i="4"/>
  <c r="AQ36" i="4"/>
  <c r="N36" i="4"/>
  <c r="BG52" i="4"/>
  <c r="BB52" i="4"/>
  <c r="AH52" i="4"/>
  <c r="F52" i="4"/>
  <c r="AQ52" i="4"/>
  <c r="BA52" i="4"/>
  <c r="F37" i="4"/>
  <c r="F14" i="4"/>
  <c r="F6" i="4"/>
  <c r="N53" i="4"/>
  <c r="N34" i="4"/>
  <c r="N6" i="4"/>
  <c r="N58" i="4"/>
  <c r="W6" i="4"/>
  <c r="W10" i="4"/>
  <c r="W14" i="4"/>
  <c r="W18" i="4"/>
  <c r="W22" i="4"/>
  <c r="W53" i="4"/>
  <c r="W58" i="4"/>
  <c r="X59" i="4"/>
  <c r="W6" i="6" s="1"/>
  <c r="AH53" i="4"/>
  <c r="AM18" i="4"/>
  <c r="AM6" i="4"/>
  <c r="AL28" i="4"/>
  <c r="AM37" i="4"/>
  <c r="AQ58" i="4"/>
  <c r="AR50" i="4"/>
  <c r="AQ42" i="4"/>
  <c r="AR34" i="4"/>
  <c r="AG22" i="4"/>
  <c r="AQ18" i="4"/>
  <c r="AH14" i="4"/>
  <c r="AR10" i="4"/>
  <c r="AL53" i="4"/>
  <c r="AM45" i="4"/>
  <c r="BF18" i="4"/>
  <c r="AW37" i="4"/>
  <c r="BG45" i="4"/>
  <c r="BA18" i="4"/>
  <c r="BB14" i="4"/>
  <c r="BA28" i="4"/>
  <c r="AV28" i="4"/>
  <c r="AV6" i="4"/>
  <c r="AV42" i="4"/>
  <c r="F53" i="4"/>
  <c r="F22" i="4"/>
  <c r="F50" i="4"/>
  <c r="F34" i="4"/>
  <c r="N50" i="4"/>
  <c r="N22" i="4"/>
  <c r="N14" i="4"/>
  <c r="W45" i="4"/>
  <c r="W50" i="4"/>
  <c r="AM50" i="4"/>
  <c r="AH37" i="4"/>
  <c r="AG37" i="4"/>
  <c r="AL10" i="4"/>
  <c r="AH58" i="4"/>
  <c r="AG50" i="4"/>
  <c r="AL50" i="4"/>
  <c r="AH42" i="4"/>
  <c r="AG34" i="4"/>
  <c r="AL34" i="4"/>
  <c r="AH22" i="4"/>
  <c r="AR14" i="4"/>
  <c r="AM53" i="4"/>
  <c r="AW50" i="4"/>
  <c r="AW34" i="4"/>
  <c r="BA58" i="4"/>
  <c r="BA10" i="4"/>
  <c r="AV33" i="4"/>
  <c r="AQ33" i="4"/>
  <c r="BG33" i="4"/>
  <c r="BB33" i="4"/>
  <c r="AV57" i="4"/>
  <c r="BF57" i="4"/>
  <c r="AQ57" i="4"/>
  <c r="BA57" i="4"/>
  <c r="BG57" i="4"/>
  <c r="AR57" i="4"/>
  <c r="N57" i="4"/>
  <c r="N30" i="4"/>
  <c r="O59" i="4"/>
  <c r="W5" i="6" s="1"/>
  <c r="AL49" i="4"/>
  <c r="AL41" i="4"/>
  <c r="AH57" i="4"/>
  <c r="AH30" i="4"/>
  <c r="AH41" i="4"/>
  <c r="AW30" i="4"/>
  <c r="AW41" i="4"/>
  <c r="BB5" i="4"/>
  <c r="AG5" i="4"/>
  <c r="AW5" i="4"/>
  <c r="AQ5" i="4"/>
  <c r="AR5" i="4"/>
  <c r="AM5" i="4"/>
  <c r="AH5" i="4"/>
  <c r="AW9" i="4"/>
  <c r="BA9" i="4"/>
  <c r="AQ9" i="4"/>
  <c r="BB9" i="4"/>
  <c r="BG9" i="4"/>
  <c r="BB13" i="4"/>
  <c r="BA13" i="4"/>
  <c r="BF13" i="4"/>
  <c r="AV13" i="4"/>
  <c r="AW17" i="4"/>
  <c r="BF17" i="4"/>
  <c r="AM17" i="4"/>
  <c r="BG17" i="4"/>
  <c r="AV17" i="4"/>
  <c r="BB21" i="4"/>
  <c r="AW21" i="4"/>
  <c r="AQ21" i="4"/>
  <c r="BF21" i="4"/>
  <c r="AW25" i="4"/>
  <c r="BA25" i="4"/>
  <c r="AH25" i="4"/>
  <c r="AQ25" i="4"/>
  <c r="AR25" i="4"/>
  <c r="BF25" i="4"/>
  <c r="BB25" i="4"/>
  <c r="BG25" i="4"/>
  <c r="AV31" i="4"/>
  <c r="BG31" i="4"/>
  <c r="BB31" i="4"/>
  <c r="AM31" i="4"/>
  <c r="BA31" i="4"/>
  <c r="AW39" i="4"/>
  <c r="BG39" i="4"/>
  <c r="AM39" i="4"/>
  <c r="AH39" i="4"/>
  <c r="BF39" i="4"/>
  <c r="AV39" i="4"/>
  <c r="AV47" i="4"/>
  <c r="BF47" i="4"/>
  <c r="BG47" i="4"/>
  <c r="BB47" i="4"/>
  <c r="AM47" i="4"/>
  <c r="BA47" i="4"/>
  <c r="AW55" i="4"/>
  <c r="BG55" i="4"/>
  <c r="AM55" i="4"/>
  <c r="AV55" i="4"/>
  <c r="AL57" i="4"/>
  <c r="AM49" i="4"/>
  <c r="AG41" i="4"/>
  <c r="AH33" i="4"/>
  <c r="AL33" i="4"/>
  <c r="BB41" i="4"/>
  <c r="AW33" i="4"/>
  <c r="BG6" i="4"/>
  <c r="BB6" i="4"/>
  <c r="AG6" i="4"/>
  <c r="AL6" i="4"/>
  <c r="AW6" i="4"/>
  <c r="BF6" i="4"/>
  <c r="BG10" i="4"/>
  <c r="BB10" i="4"/>
  <c r="AG10" i="4"/>
  <c r="AM10" i="4"/>
  <c r="AV10" i="4"/>
  <c r="BG14" i="4"/>
  <c r="AG14" i="4"/>
  <c r="BA14" i="4"/>
  <c r="AV14" i="4"/>
  <c r="BF14" i="4"/>
  <c r="BG18" i="4"/>
  <c r="BB18" i="4"/>
  <c r="AV18" i="4"/>
  <c r="AG18" i="4"/>
  <c r="AL18" i="4"/>
  <c r="BG22" i="4"/>
  <c r="BB22" i="4"/>
  <c r="AQ22" i="4"/>
  <c r="AW22" i="4"/>
  <c r="BF22" i="4"/>
  <c r="BF28" i="4"/>
  <c r="AM28" i="4"/>
  <c r="AR28" i="4"/>
  <c r="BB28" i="4"/>
  <c r="BA37" i="4"/>
  <c r="BB37" i="4"/>
  <c r="AV37" i="4"/>
  <c r="AQ37" i="4"/>
  <c r="BA45" i="4"/>
  <c r="BB45" i="4"/>
  <c r="BF45" i="4"/>
  <c r="AW45" i="4"/>
  <c r="AQ45" i="4"/>
  <c r="AH45" i="4"/>
  <c r="BA53" i="4"/>
  <c r="BB53" i="4"/>
  <c r="AV53" i="4"/>
  <c r="AQ53" i="4"/>
  <c r="AR53" i="4"/>
  <c r="BG30" i="4"/>
  <c r="AR30" i="4"/>
  <c r="BB30" i="4"/>
  <c r="BF30" i="4"/>
  <c r="AV41" i="4"/>
  <c r="AM41" i="4"/>
  <c r="BA41" i="4"/>
  <c r="BG41" i="4"/>
  <c r="AV49" i="4"/>
  <c r="AR49" i="4"/>
  <c r="AQ49" i="4"/>
  <c r="BF49" i="4"/>
  <c r="BG49" i="4"/>
  <c r="BB49" i="4"/>
  <c r="F49" i="4"/>
  <c r="F33" i="4"/>
  <c r="W33" i="4"/>
  <c r="W41" i="4"/>
  <c r="W49" i="4"/>
  <c r="W57" i="4"/>
  <c r="AM57" i="4"/>
  <c r="AG49" i="4"/>
  <c r="AR41" i="4"/>
  <c r="AQ41" i="4"/>
  <c r="AH49" i="4"/>
  <c r="AM30" i="4"/>
  <c r="AG30" i="4"/>
  <c r="AM33" i="4"/>
  <c r="BF33" i="4"/>
  <c r="AW57" i="4"/>
  <c r="BF35" i="4"/>
  <c r="AW35" i="4"/>
  <c r="AM35" i="4"/>
  <c r="AR43" i="4"/>
  <c r="AW43" i="4"/>
  <c r="BA43" i="4"/>
  <c r="AH43" i="4"/>
  <c r="AM43" i="4"/>
  <c r="BF51" i="4"/>
  <c r="AW51" i="4"/>
  <c r="AV51" i="4"/>
  <c r="AM51" i="4"/>
  <c r="AW10" i="5"/>
  <c r="AM10" i="5"/>
  <c r="BB46" i="5"/>
  <c r="BG46" i="5"/>
  <c r="AL46" i="5"/>
  <c r="W46" i="5"/>
  <c r="BF46" i="5"/>
  <c r="AW46" i="5"/>
  <c r="AH54" i="5"/>
  <c r="W54" i="5"/>
  <c r="AW54" i="5"/>
  <c r="BF54" i="5"/>
  <c r="BA54" i="5"/>
  <c r="AG54" i="5"/>
  <c r="F54" i="5"/>
  <c r="AM46" i="5"/>
  <c r="AV46" i="5"/>
  <c r="BG54" i="5"/>
  <c r="AV10" i="5"/>
  <c r="BA8" i="5"/>
  <c r="AL8" i="5"/>
  <c r="AM8" i="5"/>
  <c r="N8" i="5"/>
  <c r="AW8" i="5"/>
  <c r="AV44" i="5"/>
  <c r="BF44" i="5"/>
  <c r="AR44" i="5"/>
  <c r="AG44" i="5"/>
  <c r="BB44" i="5"/>
  <c r="AW52" i="5"/>
  <c r="BF52" i="5"/>
  <c r="AH52" i="5"/>
  <c r="AG52" i="5"/>
  <c r="AV52" i="5"/>
  <c r="F44" i="5"/>
  <c r="F8" i="5"/>
  <c r="N54" i="5"/>
  <c r="W8" i="5"/>
  <c r="W52" i="5"/>
  <c r="AR54" i="5"/>
  <c r="AH46" i="5"/>
  <c r="AH10" i="5"/>
  <c r="AL44" i="5"/>
  <c r="AG10" i="5"/>
  <c r="BA10" i="5"/>
  <c r="BG10" i="5"/>
  <c r="BF10" i="5"/>
  <c r="AG46" i="5"/>
  <c r="BA52" i="5"/>
  <c r="AG6" i="5"/>
  <c r="AM6" i="5"/>
  <c r="AH6" i="5"/>
  <c r="BF6" i="5"/>
  <c r="BG14" i="5"/>
  <c r="AW14" i="5"/>
  <c r="AL14" i="5"/>
  <c r="BF14" i="5"/>
  <c r="AV14" i="5"/>
  <c r="AV16" i="5"/>
  <c r="AR16" i="5"/>
  <c r="AQ16" i="5"/>
  <c r="BB16" i="5"/>
  <c r="AR18" i="5"/>
  <c r="BG18" i="5"/>
  <c r="AV18" i="5"/>
  <c r="BA20" i="5"/>
  <c r="BF20" i="5"/>
  <c r="AL20" i="5"/>
  <c r="AW20" i="5"/>
  <c r="AG20" i="5"/>
  <c r="AH22" i="5"/>
  <c r="AW22" i="5"/>
  <c r="BF22" i="5"/>
  <c r="AW24" i="5"/>
  <c r="AH24" i="5"/>
  <c r="AM24" i="5"/>
  <c r="AV24" i="5"/>
  <c r="AV26" i="5"/>
  <c r="AW26" i="5"/>
  <c r="BA26" i="5"/>
  <c r="AG26" i="5"/>
  <c r="BA28" i="5"/>
  <c r="BF28" i="5"/>
  <c r="AG28" i="5"/>
  <c r="AW28" i="5"/>
  <c r="BG30" i="5"/>
  <c r="AL30" i="5"/>
  <c r="BB30" i="5"/>
  <c r="BF30" i="5"/>
  <c r="AG30" i="5"/>
  <c r="AW30" i="5"/>
  <c r="AV32" i="5"/>
  <c r="AG32" i="5"/>
  <c r="AR32" i="5"/>
  <c r="BB32" i="5"/>
  <c r="AR34" i="5"/>
  <c r="BG34" i="5"/>
  <c r="BB34" i="5"/>
  <c r="BB36" i="5"/>
  <c r="BF36" i="5"/>
  <c r="AL36" i="5"/>
  <c r="AQ36" i="5"/>
  <c r="AG36" i="5"/>
  <c r="BA36" i="5"/>
  <c r="BA38" i="5"/>
  <c r="AH38" i="5"/>
  <c r="W38" i="5"/>
  <c r="BF38" i="5"/>
  <c r="AW40" i="5"/>
  <c r="AH40" i="5"/>
  <c r="AM40" i="5"/>
  <c r="AV40" i="5"/>
  <c r="BA42" i="5"/>
  <c r="W42" i="5"/>
  <c r="AG42" i="5"/>
  <c r="BB50" i="5"/>
  <c r="AR50" i="5"/>
  <c r="W50" i="5"/>
  <c r="BG50" i="5"/>
  <c r="AG50" i="5"/>
  <c r="BA58" i="5"/>
  <c r="W58" i="5"/>
  <c r="AG58" i="5"/>
  <c r="AM52" i="5"/>
  <c r="AQ46" i="5"/>
  <c r="AQ10" i="5"/>
  <c r="AL54" i="5"/>
  <c r="AR46" i="5"/>
  <c r="AR10" i="5"/>
  <c r="AQ44" i="5"/>
  <c r="AR52" i="5"/>
  <c r="AL28" i="5"/>
  <c r="AL16" i="5"/>
  <c r="AM26" i="5"/>
  <c r="AM30" i="5"/>
  <c r="AV34" i="5"/>
  <c r="BB6" i="5"/>
  <c r="AG34" i="5"/>
  <c r="BA22" i="5"/>
  <c r="BG38" i="5"/>
  <c r="BG6" i="5"/>
  <c r="BF40" i="5"/>
  <c r="BF24" i="5"/>
  <c r="BF8" i="5"/>
  <c r="AG14" i="5"/>
  <c r="BA34" i="5"/>
  <c r="BB14" i="5"/>
  <c r="AW6" i="5"/>
  <c r="BA16" i="5"/>
  <c r="BB20" i="5"/>
  <c r="AW38" i="5"/>
  <c r="AW44" i="5"/>
  <c r="BB52" i="5"/>
  <c r="AV4" i="5"/>
  <c r="BF4" i="5"/>
  <c r="AR4" i="5"/>
  <c r="AH4" i="5"/>
  <c r="BB4" i="5"/>
  <c r="BB10" i="5"/>
  <c r="AW12" i="5"/>
  <c r="BF12" i="5"/>
  <c r="AV12" i="5"/>
  <c r="BA46" i="5"/>
  <c r="BB48" i="5"/>
  <c r="AG48" i="5"/>
  <c r="AQ48" i="5"/>
  <c r="BA48" i="5"/>
  <c r="AV54" i="5"/>
  <c r="AV56" i="5"/>
  <c r="AL56" i="5"/>
  <c r="AM56" i="5"/>
  <c r="BB56" i="5"/>
  <c r="Y9" i="6"/>
  <c r="Y12" i="6"/>
  <c r="Y3" i="6"/>
  <c r="Y8" i="6"/>
  <c r="AW9" i="1"/>
  <c r="AW17" i="1"/>
  <c r="W25" i="1"/>
  <c r="AL29" i="1"/>
  <c r="N29" i="1"/>
  <c r="BB33" i="1"/>
  <c r="AV53" i="1"/>
  <c r="BB9" i="1"/>
  <c r="AV13" i="1"/>
  <c r="AH13" i="1"/>
  <c r="BB17" i="1"/>
  <c r="AV21" i="1"/>
  <c r="AH21" i="1"/>
  <c r="BB25" i="1"/>
  <c r="AM13" i="1"/>
  <c r="BA37" i="1"/>
  <c r="AQ41" i="1"/>
  <c r="AG45" i="1"/>
  <c r="AG49" i="1"/>
  <c r="BA53" i="1"/>
  <c r="AG57" i="1"/>
  <c r="G8" i="6"/>
  <c r="G11" i="6"/>
  <c r="BB57" i="1"/>
  <c r="AH57" i="1"/>
  <c r="AL57" i="1"/>
  <c r="BB53" i="1"/>
  <c r="AH53" i="1"/>
  <c r="AL53" i="1"/>
  <c r="AW49" i="1"/>
  <c r="W49" i="1"/>
  <c r="AM45" i="1"/>
  <c r="N45" i="1"/>
  <c r="AM41" i="1"/>
  <c r="N41" i="1"/>
  <c r="AR37" i="1"/>
  <c r="AM33" i="1"/>
  <c r="F33" i="1"/>
  <c r="AG29" i="1"/>
  <c r="AQ29" i="1"/>
  <c r="BA25" i="1"/>
  <c r="F25" i="1"/>
  <c r="BA21" i="1"/>
  <c r="F21" i="1"/>
  <c r="BA17" i="1"/>
  <c r="F17" i="1"/>
  <c r="BF13" i="1"/>
  <c r="BF21" i="1"/>
  <c r="BF29" i="1"/>
  <c r="BF37" i="1"/>
  <c r="BF45" i="1"/>
  <c r="BF53" i="1"/>
  <c r="W13" i="1"/>
  <c r="W21" i="1"/>
  <c r="AW25" i="1"/>
  <c r="BB29" i="1"/>
  <c r="AR33" i="1"/>
  <c r="AL37" i="1"/>
  <c r="AV49" i="1"/>
  <c r="AR9" i="1"/>
  <c r="AL13" i="1"/>
  <c r="N13" i="1"/>
  <c r="AR17" i="1"/>
  <c r="AL21" i="1"/>
  <c r="N21" i="1"/>
  <c r="AR25" i="1"/>
  <c r="AM17" i="1"/>
  <c r="BA41" i="1"/>
  <c r="AQ45" i="1"/>
  <c r="AQ49" i="1"/>
  <c r="F53" i="1"/>
  <c r="AQ57" i="1"/>
  <c r="G5" i="6"/>
  <c r="G9" i="6"/>
  <c r="G3" i="6"/>
  <c r="Y11" i="6"/>
  <c r="AW57" i="1"/>
  <c r="W57" i="1"/>
  <c r="AW53" i="1"/>
  <c r="W53" i="1"/>
  <c r="AR49" i="1"/>
  <c r="BB45" i="1"/>
  <c r="AH45" i="1"/>
  <c r="AL45" i="1"/>
  <c r="BB41" i="1"/>
  <c r="AH41" i="1"/>
  <c r="AL41" i="1"/>
  <c r="BB37" i="1"/>
  <c r="AM37" i="1"/>
  <c r="F37" i="1"/>
  <c r="AG33" i="1"/>
  <c r="AQ33" i="1"/>
  <c r="BA29" i="1"/>
  <c r="W29" i="1"/>
  <c r="AQ25" i="1"/>
  <c r="AQ21" i="1"/>
  <c r="AQ17" i="1"/>
  <c r="BA13" i="1"/>
  <c r="F13" i="1"/>
  <c r="BA9" i="1"/>
  <c r="F9" i="1"/>
  <c r="BG13" i="1"/>
  <c r="BG21" i="1"/>
  <c r="BG29" i="1"/>
  <c r="BG37" i="1"/>
  <c r="BG45" i="1"/>
  <c r="BG53" i="1"/>
  <c r="Y7" i="6"/>
  <c r="G7" i="6"/>
  <c r="Y10" i="6"/>
  <c r="AW13" i="1"/>
  <c r="AW21" i="1"/>
  <c r="AR29" i="1"/>
  <c r="AV33" i="1"/>
  <c r="AH33" i="1"/>
  <c r="AH37" i="1"/>
  <c r="AV9" i="1"/>
  <c r="AH9" i="1"/>
  <c r="BB13" i="1"/>
  <c r="AV17" i="1"/>
  <c r="AH17" i="1"/>
  <c r="BB21" i="1"/>
  <c r="AV25" i="1"/>
  <c r="AH25" i="1"/>
  <c r="AM21" i="1"/>
  <c r="F41" i="1"/>
  <c r="BA45" i="1"/>
  <c r="BA49" i="1"/>
  <c r="AG53" i="1"/>
  <c r="BA57" i="1"/>
  <c r="G6" i="6"/>
  <c r="G10" i="6"/>
  <c r="AR57" i="1"/>
  <c r="AM49" i="1"/>
  <c r="N49" i="1"/>
  <c r="AW45" i="1"/>
  <c r="AW41" i="1"/>
  <c r="W41" i="1"/>
  <c r="AW37" i="1"/>
  <c r="AG37" i="1"/>
  <c r="BA33" i="1"/>
  <c r="W33" i="1"/>
  <c r="AG25" i="1"/>
  <c r="AG17" i="1"/>
  <c r="AQ9" i="1"/>
  <c r="G12" i="6"/>
  <c r="BP8" i="2"/>
  <c r="BP16" i="2"/>
  <c r="BP24" i="2"/>
  <c r="BP32" i="2"/>
  <c r="BP40" i="2"/>
  <c r="BP48" i="2"/>
  <c r="BP52" i="2"/>
  <c r="F48" i="2"/>
  <c r="F28" i="2"/>
  <c r="N8" i="2"/>
  <c r="AQ40" i="2"/>
  <c r="AR12" i="2"/>
  <c r="AH28" i="2"/>
  <c r="AV8" i="2"/>
  <c r="BF52" i="2"/>
  <c r="BG20" i="2"/>
  <c r="AL28" i="2"/>
  <c r="BK48" i="2"/>
  <c r="BG36" i="2"/>
  <c r="BB24" i="2"/>
  <c r="AR20" i="2"/>
  <c r="BG8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0" i="2"/>
  <c r="BQ42" i="2"/>
  <c r="BQ44" i="2"/>
  <c r="BQ46" i="2"/>
  <c r="BQ48" i="2"/>
  <c r="BQ50" i="2"/>
  <c r="BQ52" i="2"/>
  <c r="BQ54" i="2"/>
  <c r="BQ56" i="2"/>
  <c r="BQ58" i="2"/>
  <c r="BP4" i="2"/>
  <c r="BP12" i="2"/>
  <c r="BP20" i="2"/>
  <c r="BP28" i="2"/>
  <c r="BP36" i="2"/>
  <c r="BP44" i="2"/>
  <c r="BP56" i="2"/>
  <c r="F44" i="2"/>
  <c r="F24" i="2"/>
  <c r="F4" i="2"/>
  <c r="AG28" i="2"/>
  <c r="AM28" i="2"/>
  <c r="AV40" i="2"/>
  <c r="BF28" i="2"/>
  <c r="AW28" i="2"/>
  <c r="AL20" i="2"/>
  <c r="BL28" i="2"/>
  <c r="AW52" i="2"/>
  <c r="BP3" i="2"/>
  <c r="BP5" i="2"/>
  <c r="BP7" i="2"/>
  <c r="BP9" i="2"/>
  <c r="BP11" i="2"/>
  <c r="BP13" i="2"/>
  <c r="BP15" i="2"/>
  <c r="BP17" i="2"/>
  <c r="BP19" i="2"/>
  <c r="BP21" i="2"/>
  <c r="BP23" i="2"/>
  <c r="BP25" i="2"/>
  <c r="BP27" i="2"/>
  <c r="BP29" i="2"/>
  <c r="BP31" i="2"/>
  <c r="BP33" i="2"/>
  <c r="BP35" i="2"/>
  <c r="BP37" i="2"/>
  <c r="BP39" i="2"/>
  <c r="BP41" i="2"/>
  <c r="BP43" i="2"/>
  <c r="BP45" i="2"/>
  <c r="BP47" i="2"/>
  <c r="BP49" i="2"/>
  <c r="BP51" i="2"/>
  <c r="BP53" i="2"/>
  <c r="BP55" i="2"/>
  <c r="BP57" i="2"/>
  <c r="F40" i="2"/>
  <c r="N20" i="2"/>
  <c r="AM24" i="2"/>
  <c r="BF24" i="2"/>
  <c r="BL48" i="2"/>
  <c r="BB48" i="2"/>
  <c r="BK8" i="2"/>
  <c r="AW20" i="2"/>
  <c r="AH8" i="2"/>
  <c r="BQ5" i="2"/>
  <c r="BQ9" i="2"/>
  <c r="BQ11" i="2"/>
  <c r="BQ13" i="2"/>
  <c r="BQ15" i="2"/>
  <c r="BQ19" i="2"/>
  <c r="BQ23" i="2"/>
  <c r="BQ29" i="2"/>
  <c r="BQ31" i="2"/>
  <c r="BQ35" i="2"/>
  <c r="BQ43" i="2"/>
  <c r="BQ47" i="2"/>
  <c r="BQ53" i="2"/>
  <c r="BQ55" i="2"/>
  <c r="BQ57" i="2"/>
  <c r="AL45" i="2"/>
  <c r="BG45" i="2"/>
  <c r="AR45" i="2"/>
  <c r="AW45" i="2"/>
  <c r="AQ45" i="2"/>
  <c r="BA45" i="2"/>
  <c r="F45" i="2"/>
  <c r="W45" i="2"/>
  <c r="AV45" i="2"/>
  <c r="AM45" i="2"/>
  <c r="BK37" i="2"/>
  <c r="AW37" i="2"/>
  <c r="AR37" i="2"/>
  <c r="BA37" i="2"/>
  <c r="AQ37" i="2"/>
  <c r="AV37" i="2"/>
  <c r="AL37" i="2"/>
  <c r="BF37" i="2"/>
  <c r="AG37" i="2"/>
  <c r="BF33" i="2"/>
  <c r="F33" i="2"/>
  <c r="AQ33" i="2"/>
  <c r="BL33" i="2"/>
  <c r="AR33" i="2"/>
  <c r="BB33" i="2"/>
  <c r="AH33" i="2"/>
  <c r="N33" i="2"/>
  <c r="BK25" i="2"/>
  <c r="AR17" i="2"/>
  <c r="N17" i="2"/>
  <c r="AV17" i="2"/>
  <c r="AW17" i="2"/>
  <c r="BA17" i="2"/>
  <c r="BB17" i="2"/>
  <c r="N13" i="2"/>
  <c r="F37" i="2"/>
  <c r="AM33" i="2"/>
  <c r="BF45" i="2"/>
  <c r="BF17" i="2"/>
  <c r="AH45" i="2"/>
  <c r="AG17" i="2"/>
  <c r="BL17" i="2"/>
  <c r="AL33" i="2"/>
  <c r="BL57" i="2"/>
  <c r="AR49" i="2"/>
  <c r="AH41" i="2"/>
  <c r="N41" i="2"/>
  <c r="BB41" i="2"/>
  <c r="AR41" i="2"/>
  <c r="W41" i="2"/>
  <c r="AH21" i="2"/>
  <c r="AM21" i="2"/>
  <c r="AW21" i="2"/>
  <c r="BF21" i="2"/>
  <c r="AL21" i="2"/>
  <c r="AR21" i="2"/>
  <c r="F21" i="2"/>
  <c r="W21" i="2"/>
  <c r="BA21" i="2"/>
  <c r="BB21" i="2"/>
  <c r="BA13" i="2"/>
  <c r="BB13" i="2"/>
  <c r="AH13" i="2"/>
  <c r="AV13" i="2"/>
  <c r="AQ13" i="2"/>
  <c r="BF13" i="2"/>
  <c r="AL13" i="2"/>
  <c r="AR13" i="2"/>
  <c r="AL5" i="2"/>
  <c r="AG5" i="2"/>
  <c r="W5" i="2"/>
  <c r="AM5" i="2"/>
  <c r="AR5" i="2"/>
  <c r="AH5" i="2"/>
  <c r="AQ5" i="2"/>
  <c r="F5" i="2"/>
  <c r="W13" i="2"/>
  <c r="F41" i="2"/>
  <c r="N53" i="2"/>
  <c r="N25" i="2"/>
  <c r="AM17" i="2"/>
  <c r="AG45" i="2"/>
  <c r="AW33" i="2"/>
  <c r="AM13" i="2"/>
  <c r="AL17" i="2"/>
  <c r="BL37" i="2"/>
  <c r="BG25" i="2"/>
  <c r="AW13" i="2"/>
  <c r="BK45" i="2"/>
  <c r="W52" i="2"/>
  <c r="N44" i="2"/>
  <c r="N32" i="2"/>
  <c r="N24" i="2"/>
  <c r="W20" i="2"/>
  <c r="W8" i="2"/>
  <c r="N4" i="2"/>
  <c r="AH36" i="2"/>
  <c r="AR8" i="2"/>
  <c r="AL12" i="2"/>
  <c r="AG48" i="2"/>
  <c r="AV48" i="2"/>
  <c r="AV20" i="2"/>
  <c r="BF48" i="2"/>
  <c r="BF20" i="2"/>
  <c r="BL4" i="2"/>
  <c r="BB36" i="2"/>
  <c r="AQ8" i="2"/>
  <c r="AM4" i="2"/>
  <c r="BA36" i="2"/>
  <c r="BL24" i="2"/>
  <c r="BG28" i="2"/>
  <c r="BK52" i="2"/>
  <c r="BB52" i="2"/>
  <c r="BB20" i="2"/>
  <c r="AH20" i="2"/>
  <c r="AH4" i="2"/>
  <c r="BA28" i="2"/>
  <c r="N48" i="2"/>
  <c r="W44" i="2"/>
  <c r="N28" i="2"/>
  <c r="F20" i="2"/>
  <c r="F8" i="2"/>
  <c r="W4" i="2"/>
  <c r="AM48" i="2"/>
  <c r="AL48" i="2"/>
  <c r="AG8" i="2"/>
  <c r="AV28" i="2"/>
  <c r="BF36" i="2"/>
  <c r="BF12" i="2"/>
  <c r="BG48" i="2"/>
  <c r="BB8" i="2"/>
  <c r="AL36" i="2"/>
  <c r="AW8" i="2"/>
  <c r="BL52" i="2"/>
  <c r="BL20" i="2"/>
  <c r="BK28" i="2"/>
  <c r="BA48" i="2"/>
  <c r="AR48" i="2"/>
  <c r="AH48" i="2"/>
  <c r="AM20" i="2"/>
  <c r="BA52" i="2"/>
  <c r="W38" i="2"/>
  <c r="AM26" i="2"/>
  <c r="AG54" i="2"/>
  <c r="AG30" i="2"/>
  <c r="BG30" i="2"/>
  <c r="BB26" i="2"/>
  <c r="N58" i="2"/>
  <c r="W30" i="2"/>
  <c r="O59" i="2"/>
  <c r="U5" i="6" s="1"/>
  <c r="X59" i="2"/>
  <c r="U6" i="6" s="1"/>
  <c r="AL54" i="2"/>
  <c r="AQ50" i="2"/>
  <c r="AL34" i="2"/>
  <c r="BA38" i="2"/>
  <c r="BK42" i="2"/>
  <c r="F54" i="2"/>
  <c r="W14" i="2"/>
  <c r="AH30" i="2"/>
  <c r="AH26" i="2"/>
  <c r="AM30" i="2"/>
  <c r="AM18" i="2"/>
  <c r="AR30" i="2"/>
  <c r="BK30" i="2"/>
  <c r="BL42" i="2"/>
  <c r="BA33" i="2"/>
  <c r="BG21" i="2"/>
  <c r="BK5" i="2"/>
  <c r="BK33" i="2"/>
  <c r="AH37" i="2"/>
  <c r="AM8" i="2"/>
  <c r="AM36" i="2"/>
  <c r="AQ17" i="2"/>
  <c r="AL8" i="2"/>
  <c r="AW5" i="2"/>
  <c r="BA20" i="2"/>
  <c r="BB37" i="2"/>
  <c r="AW16" i="2"/>
  <c r="BG33" i="2"/>
  <c r="BL13" i="2"/>
  <c r="BK36" i="2"/>
  <c r="AG25" i="2"/>
  <c r="AL16" i="2"/>
  <c r="AM37" i="2"/>
  <c r="AR28" i="2"/>
  <c r="BA8" i="2"/>
  <c r="AV21" i="2"/>
  <c r="BB45" i="2"/>
  <c r="AW48" i="2"/>
  <c r="BG5" i="2"/>
  <c r="BG40" i="2"/>
  <c r="BK17" i="2"/>
  <c r="F58" i="2"/>
  <c r="W50" i="2"/>
  <c r="W42" i="2"/>
  <c r="W34" i="2"/>
  <c r="N30" i="2"/>
  <c r="N10" i="2"/>
  <c r="AR54" i="2"/>
  <c r="AH34" i="2"/>
  <c r="AR50" i="2"/>
  <c r="AR34" i="2"/>
  <c r="AQ14" i="2"/>
  <c r="AR38" i="2"/>
  <c r="AQ42" i="2"/>
  <c r="AQ58" i="2"/>
  <c r="BF50" i="2"/>
  <c r="BF30" i="2"/>
  <c r="AV50" i="2"/>
  <c r="BB50" i="2"/>
  <c r="BK10" i="2"/>
  <c r="AV54" i="2"/>
  <c r="BL50" i="2"/>
  <c r="AW30" i="2"/>
  <c r="BG26" i="2"/>
  <c r="AV10" i="2"/>
  <c r="BB38" i="2"/>
  <c r="BB54" i="2"/>
  <c r="BG50" i="2"/>
  <c r="W54" i="2"/>
  <c r="N50" i="2"/>
  <c r="N42" i="2"/>
  <c r="N34" i="2"/>
  <c r="F30" i="2"/>
  <c r="AH6" i="2"/>
  <c r="AL58" i="2"/>
  <c r="AH42" i="2"/>
  <c r="AQ46" i="2"/>
  <c r="AQ30" i="2"/>
  <c r="AM42" i="2"/>
  <c r="AG34" i="2"/>
  <c r="AG50" i="2"/>
  <c r="AM46" i="2"/>
  <c r="AR58" i="2"/>
  <c r="AM50" i="2"/>
  <c r="AL50" i="2"/>
  <c r="AM54" i="2"/>
  <c r="BA50" i="2"/>
  <c r="AQ54" i="2"/>
  <c r="BL30" i="2"/>
  <c r="BA42" i="2"/>
  <c r="AW42" i="2"/>
  <c r="BG13" i="2"/>
  <c r="BG37" i="2"/>
  <c r="BL5" i="2"/>
  <c r="BK21" i="2"/>
  <c r="BL45" i="2"/>
  <c r="W58" i="2"/>
  <c r="N54" i="2"/>
  <c r="F50" i="2"/>
  <c r="F42" i="2"/>
  <c r="F34" i="2"/>
  <c r="F22" i="2"/>
  <c r="AH54" i="2"/>
  <c r="AM14" i="2"/>
  <c r="AH50" i="2"/>
  <c r="AM58" i="2"/>
  <c r="AL42" i="2"/>
  <c r="AL30" i="2"/>
  <c r="AG46" i="2"/>
  <c r="AR42" i="2"/>
  <c r="BF54" i="2"/>
  <c r="BF42" i="2"/>
  <c r="BF26" i="2"/>
  <c r="AV42" i="2"/>
  <c r="BB30" i="2"/>
  <c r="AV6" i="2"/>
  <c r="BB42" i="2"/>
  <c r="BA30" i="2"/>
  <c r="BK54" i="2"/>
  <c r="BG54" i="2"/>
  <c r="BB18" i="2"/>
  <c r="BL38" i="2"/>
  <c r="BK50" i="2"/>
  <c r="AV30" i="2"/>
  <c r="BG17" i="2"/>
  <c r="BK13" i="2"/>
  <c r="BL21" i="2"/>
  <c r="F53" i="2"/>
  <c r="AL43" i="2"/>
  <c r="AH14" i="2"/>
  <c r="AL10" i="2"/>
  <c r="AR57" i="2"/>
  <c r="AG10" i="2"/>
  <c r="AG26" i="2"/>
  <c r="AH40" i="2"/>
  <c r="AH32" i="2"/>
  <c r="AR10" i="2"/>
  <c r="BB43" i="2"/>
  <c r="BF46" i="2"/>
  <c r="BF32" i="2"/>
  <c r="BF10" i="2"/>
  <c r="BF57" i="2"/>
  <c r="AV49" i="2"/>
  <c r="AW26" i="2"/>
  <c r="AV14" i="2"/>
  <c r="AV26" i="2"/>
  <c r="AR14" i="2"/>
  <c r="AG57" i="2"/>
  <c r="BG6" i="2"/>
  <c r="BG46" i="2"/>
  <c r="BK57" i="2"/>
  <c r="BG10" i="2"/>
  <c r="AV18" i="2"/>
  <c r="BL49" i="2"/>
  <c r="BK18" i="2"/>
  <c r="AV46" i="2"/>
  <c r="AW14" i="2"/>
  <c r="BA32" i="2"/>
  <c r="AQ36" i="2"/>
  <c r="BL32" i="2"/>
  <c r="BL36" i="2"/>
  <c r="AG40" i="2"/>
  <c r="BA26" i="2"/>
  <c r="BG32" i="2"/>
  <c r="W32" i="2"/>
  <c r="N46" i="2"/>
  <c r="W18" i="2"/>
  <c r="F10" i="2"/>
  <c r="N29" i="2"/>
  <c r="F43" i="2"/>
  <c r="N40" i="2"/>
  <c r="W36" i="2"/>
  <c r="F32" i="2"/>
  <c r="N43" i="2"/>
  <c r="F46" i="2"/>
  <c r="N26" i="2"/>
  <c r="N18" i="2"/>
  <c r="F14" i="2"/>
  <c r="F6" i="2"/>
  <c r="W53" i="2"/>
  <c r="N57" i="2"/>
  <c r="F29" i="2"/>
  <c r="AH46" i="2"/>
  <c r="AH10" i="2"/>
  <c r="AQ53" i="2"/>
  <c r="AG29" i="2"/>
  <c r="AQ10" i="2"/>
  <c r="AV36" i="2"/>
  <c r="BG43" i="2"/>
  <c r="BF43" i="2"/>
  <c r="AV57" i="2"/>
  <c r="BA46" i="2"/>
  <c r="AL18" i="2"/>
  <c r="AW46" i="2"/>
  <c r="AW10" i="2"/>
  <c r="AL57" i="2"/>
  <c r="AM57" i="2"/>
  <c r="BA57" i="2"/>
  <c r="BL53" i="2"/>
  <c r="BL18" i="2"/>
  <c r="BG57" i="2"/>
  <c r="BB10" i="2"/>
  <c r="AL40" i="2"/>
  <c r="AW40" i="2"/>
  <c r="BK32" i="2"/>
  <c r="AL32" i="2"/>
  <c r="AW32" i="2"/>
  <c r="BL26" i="2"/>
  <c r="BL40" i="2"/>
  <c r="N36" i="2"/>
  <c r="W26" i="2"/>
  <c r="N14" i="2"/>
  <c r="W40" i="2"/>
  <c r="F36" i="2"/>
  <c r="F26" i="2"/>
  <c r="F18" i="2"/>
  <c r="W10" i="2"/>
  <c r="W29" i="2"/>
  <c r="F57" i="2"/>
  <c r="AL26" i="2"/>
  <c r="AH18" i="2"/>
  <c r="AR18" i="2"/>
  <c r="AL29" i="2"/>
  <c r="AM10" i="2"/>
  <c r="AG18" i="2"/>
  <c r="AQ18" i="2"/>
  <c r="AR26" i="2"/>
  <c r="AM43" i="2"/>
  <c r="AG14" i="2"/>
  <c r="AR43" i="2"/>
  <c r="AG32" i="2"/>
  <c r="AQ43" i="2"/>
  <c r="AL14" i="2"/>
  <c r="AV43" i="2"/>
  <c r="AV32" i="2"/>
  <c r="BA43" i="2"/>
  <c r="BF40" i="2"/>
  <c r="BF18" i="2"/>
  <c r="BA18" i="2"/>
  <c r="BA10" i="2"/>
  <c r="AV53" i="2"/>
  <c r="BB57" i="2"/>
  <c r="AW18" i="2"/>
  <c r="AQ57" i="2"/>
  <c r="BK43" i="2"/>
  <c r="BK26" i="2"/>
  <c r="BL46" i="2"/>
  <c r="BB46" i="2"/>
  <c r="AL46" i="2"/>
  <c r="BK46" i="2"/>
  <c r="AR46" i="2"/>
  <c r="BB40" i="2"/>
  <c r="AR40" i="2"/>
  <c r="AM40" i="2"/>
  <c r="BA40" i="2"/>
  <c r="AW36" i="2"/>
  <c r="AQ32" i="2"/>
  <c r="AG36" i="2"/>
  <c r="AR32" i="2"/>
  <c r="BB32" i="2"/>
  <c r="AW57" i="2"/>
  <c r="BL10" i="2"/>
  <c r="AM12" i="2"/>
  <c r="F52" i="2"/>
  <c r="N12" i="2"/>
  <c r="W49" i="2"/>
  <c r="N38" i="2"/>
  <c r="N49" i="2"/>
  <c r="F25" i="2"/>
  <c r="AH49" i="2"/>
  <c r="AL6" i="2"/>
  <c r="AQ6" i="2"/>
  <c r="AQ35" i="2"/>
  <c r="AR52" i="2"/>
  <c r="AM38" i="2"/>
  <c r="AV12" i="2"/>
  <c r="AW25" i="2"/>
  <c r="BA49" i="2"/>
  <c r="AG49" i="2"/>
  <c r="BB49" i="2"/>
  <c r="BB6" i="2"/>
  <c r="AL25" i="2"/>
  <c r="BB25" i="2"/>
  <c r="AW19" i="2"/>
  <c r="BA35" i="2"/>
  <c r="BL35" i="2"/>
  <c r="AW6" i="2"/>
  <c r="AG16" i="2"/>
  <c r="BA16" i="2"/>
  <c r="AQ52" i="2"/>
  <c r="AH16" i="2"/>
  <c r="BB9" i="2"/>
  <c r="BB16" i="2"/>
  <c r="AW22" i="2"/>
  <c r="BG16" i="2"/>
  <c r="BK49" i="2"/>
  <c r="N16" i="2"/>
  <c r="W12" i="2"/>
  <c r="W25" i="2"/>
  <c r="F38" i="2"/>
  <c r="W6" i="2"/>
  <c r="F49" i="2"/>
  <c r="W19" i="2"/>
  <c r="AH19" i="2"/>
  <c r="AH35" i="2"/>
  <c r="AH38" i="2"/>
  <c r="AL38" i="2"/>
  <c r="AR6" i="2"/>
  <c r="AR19" i="2"/>
  <c r="AG12" i="2"/>
  <c r="AM19" i="2"/>
  <c r="AL56" i="2"/>
  <c r="AH12" i="2"/>
  <c r="AG6" i="2"/>
  <c r="AV19" i="2"/>
  <c r="BB19" i="2"/>
  <c r="BF38" i="2"/>
  <c r="BF49" i="2"/>
  <c r="BF19" i="2"/>
  <c r="AG38" i="2"/>
  <c r="AW38" i="2"/>
  <c r="AW35" i="2"/>
  <c r="BA19" i="2"/>
  <c r="BL19" i="2"/>
  <c r="BK6" i="2"/>
  <c r="AM6" i="2"/>
  <c r="BL25" i="2"/>
  <c r="BL6" i="2"/>
  <c r="AW12" i="2"/>
  <c r="BB12" i="2"/>
  <c r="BK16" i="2"/>
  <c r="BG12" i="2"/>
  <c r="AQ12" i="2"/>
  <c r="AM25" i="2"/>
  <c r="AQ49" i="2"/>
  <c r="BA25" i="2"/>
  <c r="BG49" i="2"/>
  <c r="N52" i="2"/>
  <c r="W16" i="2"/>
  <c r="F12" i="2"/>
  <c r="N19" i="2"/>
  <c r="N6" i="2"/>
  <c r="W35" i="2"/>
  <c r="F19" i="2"/>
  <c r="AL35" i="2"/>
  <c r="AL19" i="2"/>
  <c r="AH25" i="2"/>
  <c r="AM49" i="2"/>
  <c r="AQ38" i="2"/>
  <c r="AM35" i="2"/>
  <c r="AR16" i="2"/>
  <c r="AM52" i="2"/>
  <c r="AM16" i="2"/>
  <c r="AH52" i="2"/>
  <c r="AV52" i="2"/>
  <c r="AV35" i="2"/>
  <c r="AV16" i="2"/>
  <c r="BB35" i="2"/>
  <c r="BF16" i="2"/>
  <c r="BF6" i="2"/>
  <c r="BG19" i="2"/>
  <c r="BF35" i="2"/>
  <c r="BF25" i="2"/>
  <c r="AV25" i="2"/>
  <c r="AL49" i="2"/>
  <c r="AQ25" i="2"/>
  <c r="BK19" i="2"/>
  <c r="BK38" i="2"/>
  <c r="AV38" i="2"/>
  <c r="AG52" i="2"/>
  <c r="BK12" i="2"/>
  <c r="BG52" i="2"/>
  <c r="BL56" i="2"/>
  <c r="BB56" i="2"/>
  <c r="AL52" i="2"/>
  <c r="AQ16" i="2"/>
  <c r="BA12" i="2"/>
  <c r="AW49" i="2"/>
  <c r="N9" i="2"/>
  <c r="N56" i="2"/>
  <c r="AH22" i="2"/>
  <c r="BF56" i="2"/>
  <c r="AW9" i="2"/>
  <c r="AM56" i="2"/>
  <c r="AQ9" i="2"/>
  <c r="BL51" i="2"/>
  <c r="AW51" i="2"/>
  <c r="BA51" i="2"/>
  <c r="BB51" i="2"/>
  <c r="BK34" i="2"/>
  <c r="AV34" i="2"/>
  <c r="BF34" i="2"/>
  <c r="BA34" i="2"/>
  <c r="BG34" i="2"/>
  <c r="BB34" i="2"/>
  <c r="AW34" i="2"/>
  <c r="AM34" i="2"/>
  <c r="AQ34" i="2"/>
  <c r="AL24" i="2"/>
  <c r="AR24" i="2"/>
  <c r="BG24" i="2"/>
  <c r="AQ24" i="2"/>
  <c r="BA24" i="2"/>
  <c r="AH24" i="2"/>
  <c r="BK24" i="2"/>
  <c r="AW24" i="2"/>
  <c r="AV24" i="2"/>
  <c r="BG56" i="2"/>
  <c r="BK56" i="2"/>
  <c r="AG56" i="2"/>
  <c r="AH56" i="2"/>
  <c r="AQ56" i="2"/>
  <c r="AV56" i="2"/>
  <c r="AV22" i="2"/>
  <c r="AM22" i="2"/>
  <c r="BK22" i="2"/>
  <c r="BL22" i="2"/>
  <c r="BG22" i="2"/>
  <c r="BA22" i="2"/>
  <c r="BF22" i="2"/>
  <c r="AQ22" i="2"/>
  <c r="AG22" i="2"/>
  <c r="W56" i="2"/>
  <c r="W9" i="2"/>
  <c r="W22" i="2"/>
  <c r="AL22" i="2"/>
  <c r="AR22" i="2"/>
  <c r="BA56" i="2"/>
  <c r="BA58" i="2"/>
  <c r="BG58" i="2"/>
  <c r="BB58" i="2"/>
  <c r="BF58" i="2"/>
  <c r="AW58" i="2"/>
  <c r="AV58" i="2"/>
  <c r="BL58" i="2"/>
  <c r="BK58" i="2"/>
  <c r="BK39" i="2"/>
  <c r="BG39" i="2"/>
  <c r="AW39" i="2"/>
  <c r="BF39" i="2"/>
  <c r="AQ39" i="2"/>
  <c r="BL39" i="2"/>
  <c r="AR39" i="2"/>
  <c r="AM39" i="2"/>
  <c r="BL27" i="2"/>
  <c r="AW27" i="2"/>
  <c r="BB27" i="2"/>
  <c r="BK27" i="2"/>
  <c r="BG27" i="2"/>
  <c r="AQ27" i="2"/>
  <c r="BL14" i="2"/>
  <c r="BG14" i="2"/>
  <c r="BK14" i="2"/>
  <c r="BA14" i="2"/>
  <c r="BB14" i="2"/>
  <c r="BF14" i="2"/>
  <c r="AW4" i="2"/>
  <c r="AR4" i="2"/>
  <c r="BB4" i="2"/>
  <c r="AV4" i="2"/>
  <c r="BG4" i="2"/>
  <c r="BF4" i="2"/>
  <c r="BK4" i="2"/>
  <c r="AG4" i="2"/>
  <c r="AQ4" i="2"/>
  <c r="AL4" i="2"/>
  <c r="AG9" i="2"/>
  <c r="BA9" i="2"/>
  <c r="AM9" i="2"/>
  <c r="AV9" i="2"/>
  <c r="BK9" i="2"/>
  <c r="BL9" i="2"/>
  <c r="AL9" i="2"/>
  <c r="BF9" i="2"/>
  <c r="F56" i="2"/>
  <c r="N22" i="2"/>
  <c r="F9" i="2"/>
  <c r="AR9" i="2"/>
  <c r="AR56" i="2"/>
  <c r="BG9" i="2"/>
  <c r="BB53" i="2"/>
  <c r="AL53" i="2"/>
  <c r="AR53" i="2"/>
  <c r="BF53" i="2"/>
  <c r="BG53" i="2"/>
  <c r="AW53" i="2"/>
  <c r="AM53" i="2"/>
  <c r="BA53" i="2"/>
  <c r="AG53" i="2"/>
  <c r="BL44" i="2"/>
  <c r="AH44" i="2"/>
  <c r="AV44" i="2"/>
  <c r="AL44" i="2"/>
  <c r="AM44" i="2"/>
  <c r="BG44" i="2"/>
  <c r="AG44" i="2"/>
  <c r="AW44" i="2"/>
  <c r="BF44" i="2"/>
  <c r="AR44" i="2"/>
  <c r="BK44" i="2"/>
  <c r="BB44" i="2"/>
  <c r="AQ44" i="2"/>
  <c r="BL41" i="2"/>
  <c r="AL41" i="2"/>
  <c r="AM41" i="2"/>
  <c r="AV41" i="2"/>
  <c r="AW41" i="2"/>
  <c r="BK41" i="2"/>
  <c r="BG41" i="2"/>
  <c r="BA41" i="2"/>
  <c r="AG41" i="2"/>
  <c r="BF41" i="2"/>
  <c r="BL29" i="2"/>
  <c r="AQ29" i="2"/>
  <c r="BF29" i="2"/>
  <c r="BK29" i="2"/>
  <c r="BG29" i="2"/>
  <c r="AW29" i="2"/>
  <c r="BA29" i="2"/>
  <c r="AH29" i="2"/>
  <c r="AV29" i="2"/>
  <c r="AR29" i="2"/>
  <c r="BB29" i="2"/>
  <c r="BK7" i="2"/>
  <c r="BG7" i="2"/>
  <c r="BL7" i="2"/>
  <c r="BF7" i="2"/>
  <c r="AR7" i="2"/>
  <c r="AV7" i="2"/>
  <c r="AW7" i="2"/>
  <c r="AQ7" i="2"/>
  <c r="AM7" i="2"/>
  <c r="S21" i="6" l="1"/>
  <c r="M18" i="6"/>
  <c r="S18" i="6"/>
  <c r="S19" i="6"/>
  <c r="M17" i="6"/>
  <c r="S20" i="6"/>
  <c r="M19" i="6"/>
  <c r="M20" i="6"/>
  <c r="K59" i="2"/>
  <c r="Y5" i="6"/>
  <c r="BZ59" i="5"/>
  <c r="L16" i="6" s="1"/>
  <c r="CA59" i="4"/>
  <c r="Q16" i="6" s="1"/>
  <c r="CA59" i="5"/>
  <c r="R16" i="6" s="1"/>
  <c r="BZ59" i="4"/>
  <c r="K16" i="6" s="1"/>
  <c r="CA59" i="3"/>
  <c r="P16" i="6" s="1"/>
  <c r="BZ59" i="3"/>
  <c r="J16" i="6" s="1"/>
  <c r="CA59" i="2"/>
  <c r="O16" i="6" s="1"/>
  <c r="BZ59" i="2"/>
  <c r="I16" i="6" s="1"/>
  <c r="K59" i="1"/>
  <c r="H4" i="6" s="1"/>
  <c r="CA59" i="1"/>
  <c r="N16" i="6" s="1"/>
  <c r="BZ59" i="1"/>
  <c r="H16" i="6" s="1"/>
  <c r="K59" i="3"/>
  <c r="J4" i="6" s="1"/>
  <c r="I4" i="6"/>
  <c r="O4" i="6"/>
  <c r="BA59" i="4"/>
  <c r="K11" i="6" s="1"/>
  <c r="K59" i="4"/>
  <c r="N59" i="5"/>
  <c r="L5" i="6" s="1"/>
  <c r="R5" i="6" s="1"/>
  <c r="K59" i="5"/>
  <c r="BK59" i="4"/>
  <c r="K13" i="6" s="1"/>
  <c r="N59" i="4"/>
  <c r="K5" i="6" s="1"/>
  <c r="Q5" i="6" s="1"/>
  <c r="BP59" i="2"/>
  <c r="I14" i="6" s="1"/>
  <c r="BQ59" i="2"/>
  <c r="O14" i="6" s="1"/>
  <c r="F59" i="3"/>
  <c r="J3" i="6" s="1"/>
  <c r="P3" i="6" s="1"/>
  <c r="BP59" i="3"/>
  <c r="J14" i="6" s="1"/>
  <c r="BV59" i="2"/>
  <c r="O15" i="6" s="1"/>
  <c r="BU59" i="2"/>
  <c r="I15" i="6" s="1"/>
  <c r="AM59" i="5"/>
  <c r="R8" i="6" s="1"/>
  <c r="BK59" i="5"/>
  <c r="L13" i="6" s="1"/>
  <c r="BB59" i="5"/>
  <c r="R11" i="6" s="1"/>
  <c r="AQ59" i="5"/>
  <c r="L9" i="6" s="1"/>
  <c r="BU59" i="5"/>
  <c r="L15" i="6" s="1"/>
  <c r="BP59" i="5"/>
  <c r="L14" i="6" s="1"/>
  <c r="AH59" i="5"/>
  <c r="R7" i="6" s="1"/>
  <c r="BG59" i="5"/>
  <c r="R12" i="6" s="1"/>
  <c r="AL59" i="5"/>
  <c r="L8" i="6" s="1"/>
  <c r="BL59" i="5"/>
  <c r="BQ59" i="5"/>
  <c r="R14" i="6" s="1"/>
  <c r="AR59" i="5"/>
  <c r="R9" i="6" s="1"/>
  <c r="AW59" i="5"/>
  <c r="R10" i="6" s="1"/>
  <c r="F59" i="5"/>
  <c r="L3" i="6" s="1"/>
  <c r="R3" i="6" s="1"/>
  <c r="BA59" i="5"/>
  <c r="L11" i="6" s="1"/>
  <c r="BV59" i="5"/>
  <c r="R15" i="6" s="1"/>
  <c r="BL59" i="4"/>
  <c r="Q13" i="6" s="1"/>
  <c r="BU59" i="4"/>
  <c r="K15" i="6" s="1"/>
  <c r="BV59" i="4"/>
  <c r="Q15" i="6" s="1"/>
  <c r="BQ59" i="4"/>
  <c r="Q14" i="6" s="1"/>
  <c r="F59" i="4"/>
  <c r="K3" i="6" s="1"/>
  <c r="Q3" i="6" s="1"/>
  <c r="BG59" i="4"/>
  <c r="Q12" i="6" s="1"/>
  <c r="AW59" i="4"/>
  <c r="Q10" i="6" s="1"/>
  <c r="AR59" i="4"/>
  <c r="Q9" i="6" s="1"/>
  <c r="BP59" i="4"/>
  <c r="K14" i="6" s="1"/>
  <c r="BL59" i="3"/>
  <c r="P13" i="6" s="1"/>
  <c r="BV59" i="3"/>
  <c r="P15" i="6" s="1"/>
  <c r="BK59" i="3"/>
  <c r="J13" i="6" s="1"/>
  <c r="BQ59" i="3"/>
  <c r="P14" i="6" s="1"/>
  <c r="BU59" i="3"/>
  <c r="J15" i="6" s="1"/>
  <c r="BQ59" i="1"/>
  <c r="N14" i="6" s="1"/>
  <c r="BP59" i="1"/>
  <c r="H14" i="6" s="1"/>
  <c r="BV59" i="1"/>
  <c r="N15" i="6" s="1"/>
  <c r="BK59" i="1"/>
  <c r="H13" i="6" s="1"/>
  <c r="BL59" i="1"/>
  <c r="N13" i="6" s="1"/>
  <c r="BU59" i="1"/>
  <c r="H15" i="6" s="1"/>
  <c r="AL59" i="1"/>
  <c r="H8" i="6" s="1"/>
  <c r="AQ59" i="1"/>
  <c r="H9" i="6" s="1"/>
  <c r="BG59" i="1"/>
  <c r="N12" i="6" s="1"/>
  <c r="AG59" i="1"/>
  <c r="H7" i="6" s="1"/>
  <c r="F59" i="1"/>
  <c r="H3" i="6" s="1"/>
  <c r="N3" i="6" s="1"/>
  <c r="AW59" i="1"/>
  <c r="N10" i="6" s="1"/>
  <c r="BF59" i="3"/>
  <c r="J12" i="6" s="1"/>
  <c r="AM59" i="3"/>
  <c r="P8" i="6" s="1"/>
  <c r="W59" i="3"/>
  <c r="J6" i="6" s="1"/>
  <c r="P6" i="6" s="1"/>
  <c r="BG59" i="3"/>
  <c r="P12" i="6" s="1"/>
  <c r="N59" i="3"/>
  <c r="J5" i="6" s="1"/>
  <c r="P5" i="6" s="1"/>
  <c r="AH59" i="3"/>
  <c r="P7" i="6" s="1"/>
  <c r="AW59" i="3"/>
  <c r="P10" i="6" s="1"/>
  <c r="AQ59" i="3"/>
  <c r="J9" i="6" s="1"/>
  <c r="AG59" i="3"/>
  <c r="J7" i="6" s="1"/>
  <c r="AV59" i="3"/>
  <c r="J10" i="6" s="1"/>
  <c r="BB59" i="3"/>
  <c r="P11" i="6" s="1"/>
  <c r="AL59" i="3"/>
  <c r="J8" i="6" s="1"/>
  <c r="BA59" i="3"/>
  <c r="J11" i="6" s="1"/>
  <c r="AR59" i="3"/>
  <c r="P9" i="6" s="1"/>
  <c r="AM59" i="4"/>
  <c r="Q8" i="6" s="1"/>
  <c r="Y6" i="6"/>
  <c r="AV59" i="4"/>
  <c r="K10" i="6" s="1"/>
  <c r="W59" i="4"/>
  <c r="K6" i="6" s="1"/>
  <c r="Q6" i="6" s="1"/>
  <c r="AQ59" i="4"/>
  <c r="K9" i="6" s="1"/>
  <c r="AL59" i="4"/>
  <c r="K8" i="6" s="1"/>
  <c r="BF59" i="4"/>
  <c r="K12" i="6" s="1"/>
  <c r="AH59" i="4"/>
  <c r="Q7" i="6" s="1"/>
  <c r="AG59" i="4"/>
  <c r="K7" i="6" s="1"/>
  <c r="BB59" i="4"/>
  <c r="Q11" i="6" s="1"/>
  <c r="BF59" i="5"/>
  <c r="L12" i="6" s="1"/>
  <c r="AV59" i="5"/>
  <c r="L10" i="6" s="1"/>
  <c r="AG59" i="5"/>
  <c r="L7" i="6" s="1"/>
  <c r="W59" i="5"/>
  <c r="L6" i="6" s="1"/>
  <c r="R6" i="6" s="1"/>
  <c r="AM59" i="1"/>
  <c r="N8" i="6" s="1"/>
  <c r="AR59" i="1"/>
  <c r="N9" i="6" s="1"/>
  <c r="W59" i="1"/>
  <c r="H6" i="6" s="1"/>
  <c r="N6" i="6" s="1"/>
  <c r="AH59" i="1"/>
  <c r="N7" i="6" s="1"/>
  <c r="AV59" i="1"/>
  <c r="H10" i="6" s="1"/>
  <c r="BA59" i="1"/>
  <c r="H11" i="6" s="1"/>
  <c r="BB59" i="1"/>
  <c r="N11" i="6" s="1"/>
  <c r="N59" i="1"/>
  <c r="H5" i="6" s="1"/>
  <c r="N5" i="6" s="1"/>
  <c r="BF59" i="1"/>
  <c r="H12" i="6" s="1"/>
  <c r="BA59" i="2"/>
  <c r="I11" i="6" s="1"/>
  <c r="AL59" i="2"/>
  <c r="I8" i="6" s="1"/>
  <c r="AH59" i="2"/>
  <c r="O7" i="6" s="1"/>
  <c r="AM59" i="2"/>
  <c r="O8" i="6" s="1"/>
  <c r="F59" i="2"/>
  <c r="I3" i="6" s="1"/>
  <c r="O3" i="6" s="1"/>
  <c r="AG59" i="2"/>
  <c r="I7" i="6" s="1"/>
  <c r="AW59" i="2"/>
  <c r="O10" i="6" s="1"/>
  <c r="W59" i="2"/>
  <c r="I6" i="6" s="1"/>
  <c r="O6" i="6" s="1"/>
  <c r="BF59" i="2"/>
  <c r="BK59" i="2"/>
  <c r="I13" i="6" s="1"/>
  <c r="AV59" i="2"/>
  <c r="I10" i="6" s="1"/>
  <c r="N59" i="2"/>
  <c r="I5" i="6" s="1"/>
  <c r="BL59" i="2"/>
  <c r="O13" i="6" s="1"/>
  <c r="BG59" i="2"/>
  <c r="O12" i="6" s="1"/>
  <c r="BB59" i="2"/>
  <c r="O11" i="6" s="1"/>
  <c r="AQ59" i="2"/>
  <c r="I9" i="6" s="1"/>
  <c r="AR59" i="2"/>
  <c r="O9" i="6" s="1"/>
  <c r="M15" i="6" l="1"/>
  <c r="S16" i="6"/>
  <c r="M16" i="6"/>
  <c r="S15" i="6"/>
  <c r="N4" i="6"/>
  <c r="P4" i="6"/>
  <c r="S14" i="6"/>
  <c r="M13" i="6"/>
  <c r="Q4" i="6"/>
  <c r="K4" i="6"/>
  <c r="R13" i="6"/>
  <c r="S13" i="6" s="1"/>
  <c r="M14" i="6"/>
  <c r="S3" i="6"/>
  <c r="L4" i="6"/>
  <c r="R4" i="6"/>
  <c r="M12" i="6"/>
  <c r="M8" i="6"/>
  <c r="M3" i="6"/>
  <c r="M11" i="6"/>
  <c r="S9" i="6"/>
  <c r="M9" i="6"/>
  <c r="S10" i="6"/>
  <c r="M7" i="6"/>
  <c r="S12" i="6"/>
  <c r="S8" i="6"/>
  <c r="M10" i="6"/>
  <c r="S6" i="6"/>
  <c r="S11" i="6"/>
  <c r="M6" i="6"/>
  <c r="S7" i="6"/>
  <c r="O5" i="6"/>
  <c r="S5" i="6" s="1"/>
  <c r="M5" i="6"/>
  <c r="M4" i="6" l="1"/>
  <c r="S4" i="6"/>
</calcChain>
</file>

<file path=xl/sharedStrings.xml><?xml version="1.0" encoding="utf-8"?>
<sst xmlns="http://schemas.openxmlformats.org/spreadsheetml/2006/main" count="983" uniqueCount="359">
  <si>
    <t>cplex</t>
  </si>
  <si>
    <t>instancia</t>
  </si>
  <si>
    <t>BKS</t>
  </si>
  <si>
    <t>LB</t>
  </si>
  <si>
    <t>UB</t>
  </si>
  <si>
    <t>gap</t>
  </si>
  <si>
    <t>gap_BKS</t>
  </si>
  <si>
    <t>costo</t>
  </si>
  <si>
    <t>tiempo</t>
  </si>
  <si>
    <t>min</t>
  </si>
  <si>
    <t>avg</t>
  </si>
  <si>
    <t>gap_min</t>
  </si>
  <si>
    <t>gap_avg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</si>
  <si>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</si>
  <si>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</si>
  <si>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</si>
  <si>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</si>
  <si>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</si>
  <si>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</si>
  <si>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</si>
  <si>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</si>
  <si>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</si>
  <si>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</si>
  <si>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</si>
  <si>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</si>
  <si>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</si>
  <si>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</si>
  <si>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</si>
  <si>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</si>
  <si>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</si>
  <si>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</si>
  <si>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</si>
  <si>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</si>
  <si>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</si>
  <si>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</si>
  <si>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</si>
  <si>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</si>
  <si>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</si>
  <si>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</si>
  <si>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</si>
  <si>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</si>
  <si>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</si>
  <si>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</si>
  <si>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</si>
  <si>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</si>
  <si>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</si>
  <si>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</si>
  <si>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</si>
  <si>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</si>
  <si>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</si>
  <si>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</si>
  <si>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</si>
  <si>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</si>
  <si>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</si>
  <si>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</si>
  <si>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</si>
  <si>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</si>
  <si>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</si>
  <si>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</si>
  <si>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</si>
  <si>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</si>
  <si>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</si>
  <si>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</si>
  <si>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</si>
  <si>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</si>
  <si>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</si>
  <si>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</si>
  <si>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</si>
  <si>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</si>
  <si>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</si>
  <si>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t_avg</t>
  </si>
  <si>
    <t>t_total</t>
  </si>
  <si>
    <t>LPDH fuerza bruta</t>
  </si>
  <si>
    <t>b2</t>
  </si>
  <si>
    <t>b3</t>
  </si>
  <si>
    <t>b4</t>
  </si>
  <si>
    <t>b5</t>
  </si>
  <si>
    <t>b6</t>
  </si>
  <si>
    <t>ESGH fuerza bruta</t>
  </si>
  <si>
    <t>C101-20</t>
  </si>
  <si>
    <t>C102-20</t>
  </si>
  <si>
    <t>C103-20</t>
  </si>
  <si>
    <t>C104-20</t>
  </si>
  <si>
    <t>C105-20</t>
  </si>
  <si>
    <t>C106-20</t>
  </si>
  <si>
    <t>C107-20</t>
  </si>
  <si>
    <t>C108-20</t>
  </si>
  <si>
    <t>C109-20</t>
  </si>
  <si>
    <t>C201-20</t>
  </si>
  <si>
    <t>C202-20</t>
  </si>
  <si>
    <t>C203-20</t>
  </si>
  <si>
    <t>C204-20</t>
  </si>
  <si>
    <t>C205-20</t>
  </si>
  <si>
    <t>C206-20</t>
  </si>
  <si>
    <t>C207-20</t>
  </si>
  <si>
    <t>C208-20</t>
  </si>
  <si>
    <t>R101-20</t>
  </si>
  <si>
    <t>R102-20</t>
  </si>
  <si>
    <t>R103-20</t>
  </si>
  <si>
    <t>R104-20</t>
  </si>
  <si>
    <t>R105-20</t>
  </si>
  <si>
    <t>R106-20</t>
  </si>
  <si>
    <t>R107-20</t>
  </si>
  <si>
    <t>R108-20</t>
  </si>
  <si>
    <t>R109-20</t>
  </si>
  <si>
    <t>R110-20</t>
  </si>
  <si>
    <t>R111-20</t>
  </si>
  <si>
    <t>R112-20</t>
  </si>
  <si>
    <t>R201-20</t>
  </si>
  <si>
    <t>R202-20</t>
  </si>
  <si>
    <t>R203-20</t>
  </si>
  <si>
    <t>R204-20</t>
  </si>
  <si>
    <t>R205-20</t>
  </si>
  <si>
    <t>R206-20</t>
  </si>
  <si>
    <t>R207-20</t>
  </si>
  <si>
    <t>R208-20</t>
  </si>
  <si>
    <t>R209-20</t>
  </si>
  <si>
    <t>R210-20</t>
  </si>
  <si>
    <t>R211-20</t>
  </si>
  <si>
    <t>RC101-20</t>
  </si>
  <si>
    <t>RC102-20</t>
  </si>
  <si>
    <t>RC103-20</t>
  </si>
  <si>
    <t>RC104-20</t>
  </si>
  <si>
    <t>RC105-20</t>
  </si>
  <si>
    <t>RC106-20</t>
  </si>
  <si>
    <t>RC107-20</t>
  </si>
  <si>
    <t>RC108-20</t>
  </si>
  <si>
    <t>RC201-20</t>
  </si>
  <si>
    <t>RC202-20</t>
  </si>
  <si>
    <t>RC203-20</t>
  </si>
  <si>
    <t>RC204-20</t>
  </si>
  <si>
    <t>RC205-20</t>
  </si>
  <si>
    <t>RC206-20</t>
  </si>
  <si>
    <t>RC207-20</t>
  </si>
  <si>
    <t>RC208-20</t>
  </si>
  <si>
    <t>C101-15</t>
  </si>
  <si>
    <t>C102-15</t>
  </si>
  <si>
    <t>C103-15</t>
  </si>
  <si>
    <t>C104-15</t>
  </si>
  <si>
    <t>C105-15</t>
  </si>
  <si>
    <t>C106-15</t>
  </si>
  <si>
    <t>C107-15</t>
  </si>
  <si>
    <t>C108-15</t>
  </si>
  <si>
    <t>C109-15</t>
  </si>
  <si>
    <t>C201-15</t>
  </si>
  <si>
    <t>C202-15</t>
  </si>
  <si>
    <t>C203-15</t>
  </si>
  <si>
    <t>C204-15</t>
  </si>
  <si>
    <t>C205-15</t>
  </si>
  <si>
    <t>C206-15</t>
  </si>
  <si>
    <t>C207-15</t>
  </si>
  <si>
    <t>C208-15</t>
  </si>
  <si>
    <t>R101-15</t>
  </si>
  <si>
    <t>R102-15</t>
  </si>
  <si>
    <t>R103-15</t>
  </si>
  <si>
    <t>R104-15</t>
  </si>
  <si>
    <t>R105-15</t>
  </si>
  <si>
    <t>R106-15</t>
  </si>
  <si>
    <t>R107-15</t>
  </si>
  <si>
    <t>R108-15</t>
  </si>
  <si>
    <t>R109-15</t>
  </si>
  <si>
    <t>R110-15</t>
  </si>
  <si>
    <t>R111-15</t>
  </si>
  <si>
    <t>R112-15</t>
  </si>
  <si>
    <t>R201-15</t>
  </si>
  <si>
    <t>R202-15</t>
  </si>
  <si>
    <t>R203-15</t>
  </si>
  <si>
    <t>R204-15</t>
  </si>
  <si>
    <t>R205-15</t>
  </si>
  <si>
    <t>R206-15</t>
  </si>
  <si>
    <t>R207-15</t>
  </si>
  <si>
    <t>R208-15</t>
  </si>
  <si>
    <t>R209-15</t>
  </si>
  <si>
    <t>R210-15</t>
  </si>
  <si>
    <t>R211-15</t>
  </si>
  <si>
    <t>RC101-15</t>
  </si>
  <si>
    <t>RC102-15</t>
  </si>
  <si>
    <t>RC103-15</t>
  </si>
  <si>
    <t>RC104-15</t>
  </si>
  <si>
    <t>RC105-15</t>
  </si>
  <si>
    <t>RC106-15</t>
  </si>
  <si>
    <t>RC107-15</t>
  </si>
  <si>
    <t>RC108-15</t>
  </si>
  <si>
    <t>RC201-15</t>
  </si>
  <si>
    <t>RC202-15</t>
  </si>
  <si>
    <t>RC203-15</t>
  </si>
  <si>
    <t>RC204-15</t>
  </si>
  <si>
    <t>RC205-15</t>
  </si>
  <si>
    <t>RC206-15</t>
  </si>
  <si>
    <t>RC207-15</t>
  </si>
  <si>
    <t>RC208-15</t>
  </si>
  <si>
    <t>C101-10</t>
  </si>
  <si>
    <t>C102-10</t>
  </si>
  <si>
    <t>C103-10</t>
  </si>
  <si>
    <t>C104-10</t>
  </si>
  <si>
    <t>C105-10</t>
  </si>
  <si>
    <t>C106-10</t>
  </si>
  <si>
    <t>C107-10</t>
  </si>
  <si>
    <t>C108-10</t>
  </si>
  <si>
    <t>C109-10</t>
  </si>
  <si>
    <t>C201-10</t>
  </si>
  <si>
    <t>C202-10</t>
  </si>
  <si>
    <t>C203-10</t>
  </si>
  <si>
    <t>C204-10</t>
  </si>
  <si>
    <t>C205-10</t>
  </si>
  <si>
    <t>C206-10</t>
  </si>
  <si>
    <t>C207-10</t>
  </si>
  <si>
    <t>C208-10</t>
  </si>
  <si>
    <t>R101-10</t>
  </si>
  <si>
    <t>R102-10</t>
  </si>
  <si>
    <t>R103-10</t>
  </si>
  <si>
    <t>R104-10</t>
  </si>
  <si>
    <t>R105-10</t>
  </si>
  <si>
    <t>R106-10</t>
  </si>
  <si>
    <t>R107-10</t>
  </si>
  <si>
    <t>R108-10</t>
  </si>
  <si>
    <t>R109-10</t>
  </si>
  <si>
    <t>R110-10</t>
  </si>
  <si>
    <t>R111-10</t>
  </si>
  <si>
    <t>R112-10</t>
  </si>
  <si>
    <t>R201-10</t>
  </si>
  <si>
    <t>R202-10</t>
  </si>
  <si>
    <t>R203-10</t>
  </si>
  <si>
    <t>R204-10</t>
  </si>
  <si>
    <t>R205-10</t>
  </si>
  <si>
    <t>R206-10</t>
  </si>
  <si>
    <t>R207-10</t>
  </si>
  <si>
    <t>R208-10</t>
  </si>
  <si>
    <t>R209-10</t>
  </si>
  <si>
    <t>R210-10</t>
  </si>
  <si>
    <t>R211-10</t>
  </si>
  <si>
    <t>RC101-10</t>
  </si>
  <si>
    <t>RC102-10</t>
  </si>
  <si>
    <t>RC103-10</t>
  </si>
  <si>
    <t>RC104-10</t>
  </si>
  <si>
    <t>RC105-10</t>
  </si>
  <si>
    <t>RC106-10</t>
  </si>
  <si>
    <t>RC107-10</t>
  </si>
  <si>
    <t>RC108-10</t>
  </si>
  <si>
    <t>RC201-10</t>
  </si>
  <si>
    <t>RC202-10</t>
  </si>
  <si>
    <t>RC203-10</t>
  </si>
  <si>
    <t>RC204-10</t>
  </si>
  <si>
    <t>RC205-10</t>
  </si>
  <si>
    <t>RC206-10</t>
  </si>
  <si>
    <t>RC207-10</t>
  </si>
  <si>
    <t>RC208-10</t>
  </si>
  <si>
    <t>C101-5</t>
  </si>
  <si>
    <t>C102-5</t>
  </si>
  <si>
    <t>C103-5</t>
  </si>
  <si>
    <t>C104-5</t>
  </si>
  <si>
    <t>C105-5</t>
  </si>
  <si>
    <t>C106-5</t>
  </si>
  <si>
    <t>C107-5</t>
  </si>
  <si>
    <t>C108-5</t>
  </si>
  <si>
    <t>C109-5</t>
  </si>
  <si>
    <t>C201-5</t>
  </si>
  <si>
    <t>C202-5</t>
  </si>
  <si>
    <t>C203-5</t>
  </si>
  <si>
    <t>C204-5</t>
  </si>
  <si>
    <t>C205-5</t>
  </si>
  <si>
    <t>C206-5</t>
  </si>
  <si>
    <t>C207-5</t>
  </si>
  <si>
    <t>C208-5</t>
  </si>
  <si>
    <t>R101-5</t>
  </si>
  <si>
    <t>R102-5</t>
  </si>
  <si>
    <t>R103-5</t>
  </si>
  <si>
    <t>R104-5</t>
  </si>
  <si>
    <t>R105-5</t>
  </si>
  <si>
    <t>R106-5</t>
  </si>
  <si>
    <t>R107-5</t>
  </si>
  <si>
    <t>R108-5</t>
  </si>
  <si>
    <t>R109-5</t>
  </si>
  <si>
    <t>R110-5</t>
  </si>
  <si>
    <t>R111-5</t>
  </si>
  <si>
    <t>R112-5</t>
  </si>
  <si>
    <t>R201-5</t>
  </si>
  <si>
    <t>R202-5</t>
  </si>
  <si>
    <t>R203-5</t>
  </si>
  <si>
    <t>R204-5</t>
  </si>
  <si>
    <t>R205-5</t>
  </si>
  <si>
    <t>R206-5</t>
  </si>
  <si>
    <t>R207-5</t>
  </si>
  <si>
    <t>R208-5</t>
  </si>
  <si>
    <t>R209-5</t>
  </si>
  <si>
    <t>R210-5</t>
  </si>
  <si>
    <t>R211-5</t>
  </si>
  <si>
    <t>RC101-5</t>
  </si>
  <si>
    <t>RC102-5</t>
  </si>
  <si>
    <t>RC103-5</t>
  </si>
  <si>
    <t>RC104-5</t>
  </si>
  <si>
    <t>RC105-5</t>
  </si>
  <si>
    <t>RC106-5</t>
  </si>
  <si>
    <t>RC107-5</t>
  </si>
  <si>
    <t>RC108-5</t>
  </si>
  <si>
    <t>RC201-5</t>
  </si>
  <si>
    <t>RC202-5</t>
  </si>
  <si>
    <t>RC203-5</t>
  </si>
  <si>
    <t>RC204-5</t>
  </si>
  <si>
    <t>RC205-5</t>
  </si>
  <si>
    <t>RC206-5</t>
  </si>
  <si>
    <t>RC207-5</t>
  </si>
  <si>
    <t>RC208-5</t>
  </si>
  <si>
    <t>ILS (con penalización 0.5)</t>
  </si>
  <si>
    <t>ILS (sin nada especial)</t>
  </si>
  <si>
    <t>ILS (con penalización + elite e infactible)</t>
  </si>
  <si>
    <t>Q = 20</t>
  </si>
  <si>
    <t>Q = 15</t>
  </si>
  <si>
    <t>Q = 10</t>
  </si>
  <si>
    <t>Q = 5</t>
  </si>
  <si>
    <t>CPLEX</t>
  </si>
  <si>
    <t>ESGH</t>
  </si>
  <si>
    <t>LPDH</t>
  </si>
  <si>
    <t>ILS Simple</t>
  </si>
  <si>
    <t>ILS Penalización</t>
  </si>
  <si>
    <t>Q = Inf</t>
  </si>
  <si>
    <t>Costo</t>
  </si>
  <si>
    <t>Tiempo</t>
  </si>
  <si>
    <t>Gap Mínimo</t>
  </si>
  <si>
    <t>Gap Promedio</t>
  </si>
  <si>
    <t>(*) Cplex compara con la BKS</t>
  </si>
  <si>
    <t>ILS Penalización + Infactibles +Elite</t>
  </si>
  <si>
    <t>(*) Para el ILS se consideró el tiempo de las 10 iteraciones</t>
  </si>
  <si>
    <t>ILS Prim</t>
  </si>
  <si>
    <t>ILS b 101000</t>
  </si>
  <si>
    <t>ILS PRIM (con penalización + elite e infactible)</t>
  </si>
  <si>
    <t>ILS Prim Penalización + Infactibles +Elite</t>
  </si>
  <si>
    <t>ILS PRIM (con penalización + elite e infactible) 15mil it y mejora elite</t>
  </si>
  <si>
    <t>[1]</t>
  </si>
  <si>
    <t>[2]</t>
  </si>
  <si>
    <t>[3]</t>
  </si>
  <si>
    <t>[4]</t>
  </si>
  <si>
    <t>[5]</t>
  </si>
  <si>
    <t>ILS PRIM (con penalización + elite e infactible) 15mil it y mejora elite y usqueda local intensiva</t>
  </si>
  <si>
    <t>ILS PRIM (con penalización + elite e infactible) 15mil it y mejora elite y 3 perturbaciones parejas</t>
  </si>
  <si>
    <t>ILS PRIM (con penalización + elite e infactible) 15mil it y mejora elite y perturbaciones 40-20-40</t>
  </si>
  <si>
    <t>ILS PRIM (con penalización + elite e infactible) 15mil it y mejora elite y perturbaciones 50-0-50</t>
  </si>
  <si>
    <t>[6]</t>
  </si>
  <si>
    <t xml:space="preserve">[7] </t>
  </si>
  <si>
    <t>gurobi</t>
  </si>
  <si>
    <t>[7]</t>
  </si>
  <si>
    <t>Gurobi</t>
  </si>
  <si>
    <t>[8]</t>
  </si>
  <si>
    <t>Resolver el modelo relajado y ver una heurística que arregle el modelo</t>
  </si>
  <si>
    <t>[9]</t>
  </si>
  <si>
    <t>[11]</t>
  </si>
  <si>
    <t xml:space="preserve">ILS PRIM (con penalización + elite e infactible) 15mil it y mejora elite (gurobi), busqueda local intensiva y perturbaciones 40-20-40 </t>
  </si>
  <si>
    <t xml:space="preserve">ILS Griegos (con penalización + elite e infactible) 15mil it y mejora elite (gurobi), busqueda local intensiva y perturbaciones 40-20-40 </t>
  </si>
  <si>
    <t xml:space="preserve">ILS PRIM (con penalización + elite e infactible) 15mil it y mejora elite (cplex), busqueda local intensiva y perturbaciones 40-20-40 </t>
  </si>
  <si>
    <t>ILS PRIM (con penalización + elite e infactible) 15mil it y mejora elite (gurobi), busqueda local intensiva y perturbaciones 50-0-50</t>
  </si>
  <si>
    <t>[10]</t>
  </si>
  <si>
    <t>[12]</t>
  </si>
  <si>
    <t xml:space="preserve">ILS PRIM (con penalización + elite e infactible) 30mil it y mejora elite (gurobi), busqueda local intensiva y perturbaciones 40-20-40 </t>
  </si>
  <si>
    <t xml:space="preserve">ILS PRIM (con penalización + elite c/250 e infactible c/100) 15mil it y mejora elite (gurobi), busqueda local intensiva y perturbaciones 40-20-40 </t>
  </si>
  <si>
    <t>[12] como seria una nueva solucion inicial puedo dedicarle más tiempo, generar grupos y luego construir el algoritmo</t>
  </si>
  <si>
    <t>[13]</t>
  </si>
  <si>
    <t>ILS PRIM aleatorio</t>
  </si>
  <si>
    <t>[13] depende de mi implementación que es lo que sea mejor</t>
  </si>
  <si>
    <t>tomar una solución y comparar la figura optima con la versión relajada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</si>
</sst>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10" fontId="2" fillId="0" borderId="0" xfId="1" applyNumberFormat="1" applyFont="1"/>
    <xf numFmtId="0" fontId="0" fillId="2" borderId="5" xfId="0" applyFill="1" applyBorder="1"/>
    <xf numFmtId="10" fontId="0" fillId="2" borderId="8" xfId="1" applyNumberFormat="1" applyFont="1" applyFill="1" applyBorder="1"/>
    <xf numFmtId="10" fontId="0" fillId="2" borderId="0" xfId="1" applyNumberFormat="1" applyFont="1" applyFill="1"/>
    <xf numFmtId="10" fontId="0" fillId="2" borderId="0" xfId="1" applyNumberFormat="1" applyFont="1" applyFill="1" applyBorder="1"/>
    <xf numFmtId="0" fontId="0" fillId="3" borderId="5" xfId="0" applyFill="1" applyBorder="1"/>
    <xf numFmtId="10" fontId="0" fillId="3" borderId="0" xfId="1" applyNumberFormat="1" applyFont="1" applyFill="1" applyBorder="1"/>
    <xf numFmtId="10" fontId="0" fillId="3" borderId="0" xfId="1" applyNumberFormat="1" applyFont="1" applyFill="1"/>
    <xf numFmtId="0" fontId="0" fillId="4" borderId="5" xfId="0" applyFill="1" applyBorder="1"/>
    <xf numFmtId="10" fontId="0" fillId="4" borderId="0" xfId="1" applyNumberFormat="1" applyFont="1" applyFill="1" applyBorder="1"/>
    <xf numFmtId="10" fontId="0" fillId="4" borderId="0" xfId="1" applyNumberFormat="1" applyFont="1" applyFill="1"/>
    <xf numFmtId="0" fontId="0" fillId="4" borderId="11" xfId="0" applyFill="1" applyBorder="1"/>
    <xf numFmtId="10" fontId="0" fillId="4" borderId="3" xfId="1" applyNumberFormat="1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4" xfId="0" applyFont="1" applyBorder="1" applyAlignment="1">
      <alignment horizontal="center" vertical="top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0" fillId="2" borderId="0" xfId="0" applyNumberFormat="1" applyFill="1"/>
    <xf numFmtId="2" fontId="0" fillId="3" borderId="6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/>
    <xf numFmtId="2" fontId="0" fillId="4" borderId="6" xfId="0" applyNumberFormat="1" applyFill="1" applyBorder="1"/>
    <xf numFmtId="2" fontId="0" fillId="4" borderId="10" xfId="0" applyNumberFormat="1" applyFill="1" applyBorder="1"/>
    <xf numFmtId="2" fontId="0" fillId="4" borderId="0" xfId="0" applyNumberFormat="1" applyFill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2" borderId="9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4" borderId="5" xfId="0" applyNumberFormat="1" applyFill="1" applyBorder="1"/>
    <xf numFmtId="2" fontId="0" fillId="4" borderId="11" xfId="0" applyNumberFormat="1" applyFill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7" xfId="0" applyNumberFormat="1" applyFont="1" applyBorder="1"/>
    <xf numFmtId="0" fontId="0" fillId="2" borderId="8" xfId="1" applyNumberFormat="1" applyFont="1" applyFill="1" applyBorder="1"/>
    <xf numFmtId="0" fontId="0" fillId="2" borderId="0" xfId="1" applyNumberFormat="1" applyFont="1" applyFill="1" applyBorder="1"/>
    <xf numFmtId="0" fontId="0" fillId="3" borderId="0" xfId="1" applyNumberFormat="1" applyFont="1" applyFill="1" applyBorder="1"/>
    <xf numFmtId="0" fontId="0" fillId="4" borderId="0" xfId="1" applyNumberFormat="1" applyFont="1" applyFill="1" applyBorder="1"/>
    <xf numFmtId="0" fontId="0" fillId="4" borderId="3" xfId="1" applyNumberFormat="1" applyFont="1" applyFill="1" applyBorder="1"/>
    <xf numFmtId="164" fontId="0" fillId="2" borderId="8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4" borderId="3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0" borderId="12" xfId="0" applyBorder="1"/>
    <xf numFmtId="2" fontId="0" fillId="0" borderId="16" xfId="0" applyNumberFormat="1" applyBorder="1"/>
    <xf numFmtId="2" fontId="0" fillId="0" borderId="18" xfId="0" applyNumberFormat="1" applyBorder="1"/>
    <xf numFmtId="0" fontId="0" fillId="0" borderId="1" xfId="0" applyBorder="1"/>
    <xf numFmtId="10" fontId="0" fillId="0" borderId="17" xfId="1" applyNumberFormat="1" applyFont="1" applyBorder="1"/>
    <xf numFmtId="10" fontId="0" fillId="0" borderId="17" xfId="1" applyNumberFormat="1" applyFont="1" applyFill="1" applyBorder="1"/>
    <xf numFmtId="10" fontId="0" fillId="0" borderId="20" xfId="1" applyNumberFormat="1" applyFont="1" applyBorder="1"/>
    <xf numFmtId="2" fontId="0" fillId="0" borderId="17" xfId="1" applyNumberFormat="1" applyFont="1" applyBorder="1"/>
    <xf numFmtId="2" fontId="0" fillId="0" borderId="17" xfId="1" applyNumberFormat="1" applyFont="1" applyFill="1" applyBorder="1"/>
    <xf numFmtId="2" fontId="0" fillId="0" borderId="20" xfId="1" applyNumberFormat="1" applyFont="1" applyBorder="1"/>
    <xf numFmtId="10" fontId="0" fillId="0" borderId="16" xfId="1" applyNumberFormat="1" applyFont="1" applyBorder="1"/>
    <xf numFmtId="10" fontId="0" fillId="0" borderId="0" xfId="1" applyNumberFormat="1" applyFont="1" applyBorder="1"/>
    <xf numFmtId="10" fontId="0" fillId="0" borderId="16" xfId="1" applyNumberFormat="1" applyFont="1" applyFill="1" applyBorder="1"/>
    <xf numFmtId="10" fontId="0" fillId="0" borderId="18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0" xfId="1" applyNumberFormat="1" applyFon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1" xfId="0" applyNumberForma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2" fontId="0" fillId="0" borderId="23" xfId="1" applyNumberFormat="1" applyFont="1" applyBorder="1"/>
    <xf numFmtId="10" fontId="0" fillId="0" borderId="19" xfId="1" applyNumberFormat="1" applyFont="1" applyBorder="1"/>
    <xf numFmtId="10" fontId="0" fillId="0" borderId="21" xfId="1" applyNumberFormat="1" applyFont="1" applyBorder="1"/>
    <xf numFmtId="2" fontId="0" fillId="0" borderId="1" xfId="0" applyNumberFormat="1" applyBorder="1"/>
    <xf numFmtId="10" fontId="0" fillId="0" borderId="1" xfId="1" applyNumberFormat="1" applyFon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0" fontId="0" fillId="0" borderId="29" xfId="1" applyNumberFormat="1" applyFont="1" applyBorder="1"/>
    <xf numFmtId="11" fontId="0" fillId="2" borderId="0" xfId="1" applyNumberFormat="1" applyFont="1" applyFill="1" applyBorder="1"/>
    <xf numFmtId="11" fontId="0" fillId="3" borderId="0" xfId="1" applyNumberFormat="1" applyFont="1" applyFill="1" applyBorder="1"/>
    <xf numFmtId="11" fontId="0" fillId="4" borderId="0" xfId="1" applyNumberFormat="1" applyFont="1" applyFill="1" applyBorder="1"/>
    <xf numFmtId="11" fontId="0" fillId="4" borderId="3" xfId="1" applyNumberFormat="1" applyFont="1" applyFill="1" applyBorder="1"/>
    <xf numFmtId="11" fontId="0" fillId="2" borderId="8" xfId="1" applyNumberFormat="1" applyFont="1" applyFill="1" applyBorder="1"/>
    <xf numFmtId="2" fontId="0" fillId="0" borderId="23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F71-FF35-401A-BF65-12EFA2B4DCD7}">
  <dimension ref="A1:Y39"/>
  <sheetViews>
    <sheetView tabSelected="1" workbookViewId="0">
      <selection activeCell="A15" sqref="A15:XFD15"/>
    </sheetView>
  </sheetViews>
  <sheetFormatPr baseColWidth="10" defaultColWidth="10.7109375" defaultRowHeight="15" x14ac:dyDescent="0.25"/>
  <cols>
    <col min="1" max="1" width="38.5703125" bestFit="1" customWidth="1"/>
    <col min="2" max="6" width="8.42578125" bestFit="1" customWidth="1"/>
    <col min="7" max="7" width="8" bestFit="1" customWidth="1"/>
    <col min="8" max="18" width="8.85546875" bestFit="1" customWidth="1"/>
    <col min="19" max="19" width="7.7109375" bestFit="1" customWidth="1"/>
    <col min="20" max="24" width="8.42578125" bestFit="1" customWidth="1"/>
    <col min="25" max="25" width="8" bestFit="1" customWidth="1"/>
  </cols>
  <sheetData>
    <row r="1" spans="1:25" ht="15.75" thickBot="1" x14ac:dyDescent="0.3">
      <c r="B1" s="100" t="s">
        <v>316</v>
      </c>
      <c r="C1" s="95"/>
      <c r="D1" s="95"/>
      <c r="E1" s="95"/>
      <c r="F1" s="95"/>
      <c r="G1" s="96"/>
      <c r="H1" s="100" t="s">
        <v>318</v>
      </c>
      <c r="I1" s="95"/>
      <c r="J1" s="95"/>
      <c r="K1" s="95"/>
      <c r="L1" s="95"/>
      <c r="M1" s="96"/>
      <c r="N1" s="97" t="s">
        <v>319</v>
      </c>
      <c r="O1" s="98"/>
      <c r="P1" s="98"/>
      <c r="Q1" s="98"/>
      <c r="R1" s="98"/>
      <c r="S1" s="99"/>
      <c r="T1" s="95" t="s">
        <v>317</v>
      </c>
      <c r="U1" s="95"/>
      <c r="V1" s="95"/>
      <c r="W1" s="95"/>
      <c r="X1" s="95"/>
      <c r="Y1" s="96"/>
    </row>
    <row r="2" spans="1:25" ht="15.75" thickBot="1" x14ac:dyDescent="0.3">
      <c r="B2" s="68" t="s">
        <v>315</v>
      </c>
      <c r="C2" s="69" t="s">
        <v>306</v>
      </c>
      <c r="D2" s="69" t="s">
        <v>307</v>
      </c>
      <c r="E2" s="69" t="s">
        <v>308</v>
      </c>
      <c r="F2" s="69" t="s">
        <v>309</v>
      </c>
      <c r="G2" s="70" t="s">
        <v>10</v>
      </c>
      <c r="H2" s="64" t="s">
        <v>315</v>
      </c>
      <c r="I2" s="65" t="s">
        <v>306</v>
      </c>
      <c r="J2" s="65" t="s">
        <v>307</v>
      </c>
      <c r="K2" s="65" t="s">
        <v>308</v>
      </c>
      <c r="L2" s="65" t="s">
        <v>309</v>
      </c>
      <c r="M2" s="66" t="s">
        <v>10</v>
      </c>
      <c r="N2" s="68" t="s">
        <v>315</v>
      </c>
      <c r="O2" s="69" t="s">
        <v>306</v>
      </c>
      <c r="P2" s="69" t="s">
        <v>307</v>
      </c>
      <c r="Q2" s="69" t="s">
        <v>308</v>
      </c>
      <c r="R2" s="69" t="s">
        <v>309</v>
      </c>
      <c r="S2" s="70" t="s">
        <v>10</v>
      </c>
      <c r="T2" s="68" t="s">
        <v>315</v>
      </c>
      <c r="U2" s="69" t="s">
        <v>306</v>
      </c>
      <c r="V2" s="69" t="s">
        <v>307</v>
      </c>
      <c r="W2" s="69" t="s">
        <v>308</v>
      </c>
      <c r="X2" s="69" t="s">
        <v>309</v>
      </c>
      <c r="Y2" s="70" t="s">
        <v>10</v>
      </c>
    </row>
    <row r="3" spans="1:25" ht="15.75" thickBot="1" x14ac:dyDescent="0.3">
      <c r="A3" s="50" t="s">
        <v>310</v>
      </c>
      <c r="B3" s="71">
        <f>'Q = Infinito'!D59</f>
        <v>575.60557038945342</v>
      </c>
      <c r="C3" s="71">
        <f>'Q = 20'!D59</f>
        <v>600.75273082113392</v>
      </c>
      <c r="D3" s="71">
        <f>'Q = 15'!D59</f>
        <v>622.54818727363556</v>
      </c>
      <c r="E3" s="71">
        <f>'Q = 10'!D59</f>
        <v>678.09126076326231</v>
      </c>
      <c r="F3" s="71">
        <f>'Q = 5'!D59</f>
        <v>886.63512696922533</v>
      </c>
      <c r="G3" s="88">
        <f>AVERAGE(B3:F3)</f>
        <v>672.72657524334204</v>
      </c>
      <c r="H3" s="76">
        <f>'Q = Infinito'!F59</f>
        <v>7.3054424561641278E-5</v>
      </c>
      <c r="I3" s="72">
        <f>'Q = 20'!F59</f>
        <v>4.4793088152873887E-4</v>
      </c>
      <c r="J3" s="72">
        <f>'Q = 15'!F59</f>
        <v>8.6839712453352957E-4</v>
      </c>
      <c r="K3" s="72">
        <f>'Q = 10'!F59</f>
        <v>1.4767266657689511E-3</v>
      </c>
      <c r="L3" s="72">
        <f>'Q = 5'!F59</f>
        <v>9.2595436879047764E-4</v>
      </c>
      <c r="M3" s="73">
        <f>AVERAGE(H3:L3)</f>
        <v>7.5841269303666763E-4</v>
      </c>
      <c r="N3" s="76">
        <f>H3</f>
        <v>7.3054424561641278E-5</v>
      </c>
      <c r="O3" s="72">
        <f t="shared" ref="O3:R3" si="0">I3</f>
        <v>4.4793088152873887E-4</v>
      </c>
      <c r="P3" s="72">
        <f t="shared" si="0"/>
        <v>8.6839712453352957E-4</v>
      </c>
      <c r="Q3" s="72">
        <f t="shared" si="0"/>
        <v>1.4767266657689511E-3</v>
      </c>
      <c r="R3" s="72">
        <f t="shared" si="0"/>
        <v>9.2595436879047764E-4</v>
      </c>
      <c r="S3" s="73">
        <f>AVERAGE(N3:R3)</f>
        <v>7.5841269303666763E-4</v>
      </c>
      <c r="T3" s="71">
        <f>'Q = Infinito'!G59</f>
        <v>1236.9458162954875</v>
      </c>
      <c r="U3" s="71">
        <f>'Q = 20'!G59</f>
        <v>2678.6418036903656</v>
      </c>
      <c r="V3" s="71">
        <f>'Q = 15'!G59</f>
        <v>3087.920797245843</v>
      </c>
      <c r="W3" s="71">
        <f>'Q = 10'!G59</f>
        <v>3242.1307920004642</v>
      </c>
      <c r="X3" s="71">
        <f>'Q = 5'!G59</f>
        <v>3499.0029557091848</v>
      </c>
      <c r="Y3" s="74">
        <f>AVERAGE(T3:X3)</f>
        <v>2748.9284329882694</v>
      </c>
    </row>
    <row r="4" spans="1:25" ht="15.75" thickBot="1" x14ac:dyDescent="0.3">
      <c r="A4" s="50" t="s">
        <v>341</v>
      </c>
      <c r="B4" s="51">
        <f>'Q = Infinito'!I59</f>
        <v>575.56401545744495</v>
      </c>
      <c r="C4" s="51">
        <f>'Q = 20'!I59</f>
        <v>600.47384847078899</v>
      </c>
      <c r="D4" s="51">
        <f>'Q = 15'!I59</f>
        <v>621.99440802994388</v>
      </c>
      <c r="E4" s="51">
        <f>'Q = 10'!I59</f>
        <v>677.2069966754716</v>
      </c>
      <c r="F4" s="51">
        <f>'Q = 5'!I59</f>
        <v>886.38988552279898</v>
      </c>
      <c r="G4" s="88">
        <f>AVERAGE(B4:F4)</f>
        <v>672.32583083128964</v>
      </c>
      <c r="H4" s="60">
        <f>'Q = Infinito'!K59</f>
        <v>2.0485472017475256E-6</v>
      </c>
      <c r="I4" s="61">
        <f>'Q = 20'!K59</f>
        <v>5.7143148162967344E-13</v>
      </c>
      <c r="J4" s="61">
        <f>'Q = 15'!K59</f>
        <v>3.0716765010938986E-6</v>
      </c>
      <c r="K4" s="61">
        <f>'Q = 10'!K59</f>
        <v>1.954196856968883E-4</v>
      </c>
      <c r="L4" s="61">
        <f>'Q = 5'!K59</f>
        <v>6.4061566897193956E-4</v>
      </c>
      <c r="M4" s="73">
        <f>AVERAGE(H4:L4)</f>
        <v>1.6823111578862017E-4</v>
      </c>
      <c r="N4" s="60">
        <f>'Q = Infinito'!K59</f>
        <v>2.0485472017475256E-6</v>
      </c>
      <c r="O4" s="61">
        <f>'Q = 20'!K59</f>
        <v>5.7143148162967344E-13</v>
      </c>
      <c r="P4" s="61">
        <f>'Q = 15'!K59</f>
        <v>3.0716765010938986E-6</v>
      </c>
      <c r="Q4" s="61">
        <f>'Q = 10'!K59</f>
        <v>1.954196856968883E-4</v>
      </c>
      <c r="R4" s="61">
        <f>'Q = 5'!K59</f>
        <v>6.4061566897193956E-4</v>
      </c>
      <c r="S4" s="73">
        <f>AVERAGE(N4:R4)</f>
        <v>1.6823111578862017E-4</v>
      </c>
      <c r="T4" s="51">
        <f>'Q = Infinito'!L59</f>
        <v>259.68059586201394</v>
      </c>
      <c r="U4" s="51">
        <f>'Q = 20'!L59</f>
        <v>1593.9328721676554</v>
      </c>
      <c r="V4" s="51">
        <f>'Q = 15'!L59</f>
        <v>2105.6945964906895</v>
      </c>
      <c r="W4" s="51">
        <f>'Q = 10'!L59</f>
        <v>2762.8742528046882</v>
      </c>
      <c r="X4" s="51">
        <f>'Q = 5'!L59</f>
        <v>3307.1132014010632</v>
      </c>
      <c r="Y4" s="74">
        <f>AVERAGE(T4:X4)</f>
        <v>2005.859103745222</v>
      </c>
    </row>
    <row r="5" spans="1:25" x14ac:dyDescent="0.25">
      <c r="A5" s="50" t="s">
        <v>311</v>
      </c>
      <c r="B5" s="51">
        <f>'Q = Infinito'!M59</f>
        <v>663.33847506876657</v>
      </c>
      <c r="C5" s="51">
        <f>'Q = 20'!M59</f>
        <v>759.08067277931764</v>
      </c>
      <c r="D5" s="51">
        <f>'Q = 15'!M59</f>
        <v>789.20091500483863</v>
      </c>
      <c r="E5" s="51">
        <f>'Q = 10'!M59</f>
        <v>834.74450729724663</v>
      </c>
      <c r="F5" s="51">
        <f>'Q = 5'!M59</f>
        <v>1048.2591990884323</v>
      </c>
      <c r="G5" s="89">
        <f t="shared" ref="G5:G9" si="1">AVERAGE(B5:F5)</f>
        <v>818.92475384772047</v>
      </c>
      <c r="H5" s="60">
        <f>'Q = Infinito'!N59</f>
        <v>0.14493091871116368</v>
      </c>
      <c r="I5" s="61">
        <f>'Q = 20'!N59</f>
        <v>0.26132863610286078</v>
      </c>
      <c r="J5" s="61">
        <f>'Q = 15'!N59</f>
        <v>0.26687230369429149</v>
      </c>
      <c r="K5" s="61">
        <f>'Q = 10'!N59</f>
        <v>0.23275594199642263</v>
      </c>
      <c r="L5" s="61">
        <f>'Q = 5'!N59</f>
        <v>0.18366876802457568</v>
      </c>
      <c r="M5" s="54">
        <f t="shared" ref="M5:M9" si="2">AVERAGE(H5:L5)</f>
        <v>0.21791131370586286</v>
      </c>
      <c r="N5" s="60">
        <f t="shared" ref="N5:N6" si="3">H5</f>
        <v>0.14493091871116368</v>
      </c>
      <c r="O5" s="61">
        <f t="shared" ref="O5:O6" si="4">I5</f>
        <v>0.26132863610286078</v>
      </c>
      <c r="P5" s="61">
        <f t="shared" ref="P5:P6" si="5">J5</f>
        <v>0.26687230369429149</v>
      </c>
      <c r="Q5" s="61">
        <f t="shared" ref="Q5:Q6" si="6">K5</f>
        <v>0.23275594199642263</v>
      </c>
      <c r="R5" s="61">
        <f t="shared" ref="R5:R6" si="7">L5</f>
        <v>0.18366876802457568</v>
      </c>
      <c r="S5" s="54">
        <f t="shared" ref="S5:S11" si="8">AVERAGE(N5:R5)</f>
        <v>0.21791131370586286</v>
      </c>
      <c r="T5" s="51">
        <f>'Q = Infinito'!O59</f>
        <v>40.815406678572671</v>
      </c>
      <c r="U5" s="51">
        <f>'Q = 20'!O59</f>
        <v>35.923179658928184</v>
      </c>
      <c r="V5" s="51">
        <f>'Q = 15'!O59</f>
        <v>35.359423194642886</v>
      </c>
      <c r="W5" s="51">
        <f>'Q = 10'!O59</f>
        <v>34.681341830355642</v>
      </c>
      <c r="X5" s="51">
        <f>'Q = 5'!O59</f>
        <v>33.722549903574091</v>
      </c>
      <c r="Y5" s="74">
        <f>AVERAGE(T5:X5)</f>
        <v>36.100380253214702</v>
      </c>
    </row>
    <row r="6" spans="1:25" x14ac:dyDescent="0.25">
      <c r="A6" s="50" t="s">
        <v>312</v>
      </c>
      <c r="B6" s="51">
        <f>'Q = Infinito'!V59</f>
        <v>673.31638897178686</v>
      </c>
      <c r="C6" s="51">
        <f>'Q = 20'!V59</f>
        <v>756.22674868181343</v>
      </c>
      <c r="D6" s="51">
        <f>'Q = 15'!V59</f>
        <v>788.75144468130179</v>
      </c>
      <c r="E6" s="51">
        <f>'Q = 10'!V59</f>
        <v>839.77741524401813</v>
      </c>
      <c r="F6" s="51">
        <f>'Q = 5'!V59</f>
        <v>1047.5552067677538</v>
      </c>
      <c r="G6" s="89">
        <f t="shared" si="1"/>
        <v>821.12544086933462</v>
      </c>
      <c r="H6" s="60">
        <f>'Q = Infinito'!W59</f>
        <v>0.16082969699680488</v>
      </c>
      <c r="I6" s="61">
        <f>'Q = 20'!W59</f>
        <v>0.25548629295205688</v>
      </c>
      <c r="J6" s="61">
        <f>'Q = 15'!W59</f>
        <v>0.26529294221767241</v>
      </c>
      <c r="K6" s="61">
        <f>'Q = 10'!W59</f>
        <v>0.24001274026211913</v>
      </c>
      <c r="L6" s="61">
        <f>'Q = 5'!W59</f>
        <v>0.18237920791090695</v>
      </c>
      <c r="M6" s="54">
        <f t="shared" si="2"/>
        <v>0.22080017606791205</v>
      </c>
      <c r="N6" s="60">
        <f t="shared" si="3"/>
        <v>0.16082969699680488</v>
      </c>
      <c r="O6" s="61">
        <f t="shared" si="4"/>
        <v>0.25548629295205688</v>
      </c>
      <c r="P6" s="61">
        <f t="shared" si="5"/>
        <v>0.26529294221767241</v>
      </c>
      <c r="Q6" s="61">
        <f t="shared" si="6"/>
        <v>0.24001274026211913</v>
      </c>
      <c r="R6" s="61">
        <f t="shared" si="7"/>
        <v>0.18237920791090695</v>
      </c>
      <c r="S6" s="54">
        <f t="shared" si="8"/>
        <v>0.22080017606791205</v>
      </c>
      <c r="T6" s="51">
        <f>'Q = Infinito'!X59</f>
        <v>39.777045285714046</v>
      </c>
      <c r="U6" s="51">
        <f>'Q = 20'!X59</f>
        <v>36.585941930357002</v>
      </c>
      <c r="V6" s="51">
        <f>'Q = 15'!X59</f>
        <v>35.79164148928362</v>
      </c>
      <c r="W6" s="51">
        <f>'Q = 10'!X59</f>
        <v>34.935786905357254</v>
      </c>
      <c r="X6" s="51">
        <f>'Q = 5'!X59</f>
        <v>34.488512757143781</v>
      </c>
      <c r="Y6" s="57">
        <f t="shared" ref="Y6:Y9" si="9">AVERAGE(T6:X6)</f>
        <v>36.315785673571142</v>
      </c>
    </row>
    <row r="7" spans="1:25" x14ac:dyDescent="0.25">
      <c r="A7" s="50" t="s">
        <v>313</v>
      </c>
      <c r="B7" s="51">
        <f>'Q = Infinito'!AE59</f>
        <v>615.0676392620669</v>
      </c>
      <c r="C7" s="51">
        <f>'Q = 20'!AE59</f>
        <v>663.04860010144876</v>
      </c>
      <c r="D7" s="51">
        <f>'Q = 15'!AE59</f>
        <v>697.554944056056</v>
      </c>
      <c r="E7" s="51">
        <f>'Q = 10'!AE59</f>
        <v>755.25879698320841</v>
      </c>
      <c r="F7" s="51">
        <f>'Q = 5'!AE59</f>
        <v>986.00557924103055</v>
      </c>
      <c r="G7" s="89">
        <f t="shared" si="1"/>
        <v>743.38711192876212</v>
      </c>
      <c r="H7" s="60">
        <f>'Q = Infinito'!AG59</f>
        <v>6.5963624178294961E-2</v>
      </c>
      <c r="I7" s="61">
        <f>'Q = 20'!AG59</f>
        <v>0.10311918605387656</v>
      </c>
      <c r="J7" s="61">
        <f>'Q = 15'!AG59</f>
        <v>0.12042781516146735</v>
      </c>
      <c r="K7" s="61">
        <f>'Q = 10'!AG59</f>
        <v>0.1144334467554254</v>
      </c>
      <c r="L7" s="61">
        <f>'Q = 5'!AG59</f>
        <v>0.11308784353277522</v>
      </c>
      <c r="M7" s="54">
        <f t="shared" si="2"/>
        <v>0.10340638313636789</v>
      </c>
      <c r="N7" s="60">
        <f>'Q = Infinito'!AH59</f>
        <v>8.1791382607994817E-2</v>
      </c>
      <c r="O7" s="61">
        <f>'Q = 20'!AH59</f>
        <v>0.14763886508089047</v>
      </c>
      <c r="P7" s="61">
        <f>'Q = 15'!AH59</f>
        <v>0.16158010170248233</v>
      </c>
      <c r="Q7" s="61">
        <f>'Q = 10'!AH59</f>
        <v>0.15567678131168011</v>
      </c>
      <c r="R7" s="61">
        <f>'Q = 5'!AH59</f>
        <v>0.13856518918428712</v>
      </c>
      <c r="S7" s="54">
        <f t="shared" si="8"/>
        <v>0.13705046397746695</v>
      </c>
      <c r="T7" s="51">
        <f>'Q = Infinito'!AI59</f>
        <v>11.199946854464287</v>
      </c>
      <c r="U7" s="51">
        <f>'Q = 20'!AI59</f>
        <v>11.113769936964287</v>
      </c>
      <c r="V7" s="51">
        <f>'Q = 15'!AI59</f>
        <v>11.132227919107107</v>
      </c>
      <c r="W7" s="51">
        <f>'Q = 10'!AI59</f>
        <v>11.108138884821502</v>
      </c>
      <c r="X7" s="51">
        <f>'Q = 5'!AI59</f>
        <v>11.264279618035953</v>
      </c>
      <c r="Y7" s="57">
        <f t="shared" si="9"/>
        <v>11.163672642678629</v>
      </c>
    </row>
    <row r="8" spans="1:25" x14ac:dyDescent="0.25">
      <c r="A8" s="50" t="s">
        <v>314</v>
      </c>
      <c r="B8" s="51">
        <f>'Q = Infinito'!AJ59</f>
        <v>615.0676392620669</v>
      </c>
      <c r="C8" s="51">
        <f>'Q = 20'!AJ59</f>
        <v>663.04860010144876</v>
      </c>
      <c r="D8" s="51">
        <f>'Q = 15'!AJ59</f>
        <v>697.554944056056</v>
      </c>
      <c r="E8" s="51">
        <f>'Q = 10'!AJ59</f>
        <v>755.25879698320841</v>
      </c>
      <c r="F8" s="51">
        <f>'Q = 5'!AJ59</f>
        <v>986.00557924103055</v>
      </c>
      <c r="G8" s="89">
        <f t="shared" si="1"/>
        <v>743.38711192876212</v>
      </c>
      <c r="H8" s="60">
        <f>'Q = Infinito'!AL59</f>
        <v>6.5963624178294961E-2</v>
      </c>
      <c r="I8" s="61">
        <f>'Q = 20'!AL59</f>
        <v>0.10311918605387656</v>
      </c>
      <c r="J8" s="61">
        <f>'Q = 15'!AL59</f>
        <v>0.12042781516146735</v>
      </c>
      <c r="K8" s="61">
        <f>'Q = 10'!AL59</f>
        <v>0.1144334467554254</v>
      </c>
      <c r="L8" s="61">
        <f>'Q = 5'!AL59</f>
        <v>0.11308784353277522</v>
      </c>
      <c r="M8" s="54">
        <f t="shared" si="2"/>
        <v>0.10340638313636789</v>
      </c>
      <c r="N8" s="60">
        <f>'Q = Infinito'!AM59</f>
        <v>8.1791382607994817E-2</v>
      </c>
      <c r="O8" s="61">
        <f>'Q = 20'!AM59</f>
        <v>0.14763886508089047</v>
      </c>
      <c r="P8" s="61">
        <f>'Q = 15'!AM59</f>
        <v>0.16158010170248233</v>
      </c>
      <c r="Q8" s="61">
        <f>'Q = 10'!AM59</f>
        <v>0.15567678131168011</v>
      </c>
      <c r="R8" s="61">
        <f>'Q = 5'!AM59</f>
        <v>0.13856518918428712</v>
      </c>
      <c r="S8" s="54">
        <f t="shared" si="8"/>
        <v>0.13705046397746695</v>
      </c>
      <c r="T8" s="51">
        <f>'Q = Infinito'!AN59</f>
        <v>11.196864967499979</v>
      </c>
      <c r="U8" s="51">
        <f>'Q = 20'!AN59</f>
        <v>11.155839971964239</v>
      </c>
      <c r="V8" s="51">
        <f>'Q = 15'!AN59</f>
        <v>11.093860222857174</v>
      </c>
      <c r="W8" s="51">
        <f>'Q = 10'!AN59</f>
        <v>11.092818899107144</v>
      </c>
      <c r="X8" s="51">
        <f>'Q = 5'!AN59</f>
        <v>11.277657538928542</v>
      </c>
      <c r="Y8" s="57">
        <f t="shared" si="9"/>
        <v>11.163408320071415</v>
      </c>
    </row>
    <row r="9" spans="1:25" x14ac:dyDescent="0.25">
      <c r="A9" s="50" t="s">
        <v>321</v>
      </c>
      <c r="B9" s="51">
        <f>'Q = Infinito'!AO59</f>
        <v>615.21065508440631</v>
      </c>
      <c r="C9" s="51">
        <f>'Q = 20'!AO59</f>
        <v>664.73326038108701</v>
      </c>
      <c r="D9" s="51">
        <f>'Q = 15'!AO59</f>
        <v>698.33261619178097</v>
      </c>
      <c r="E9" s="51">
        <f>'Q = 10'!AO59</f>
        <v>755.45777239165159</v>
      </c>
      <c r="F9" s="51">
        <f>'Q = 5'!AO59</f>
        <v>986.26405273941975</v>
      </c>
      <c r="G9" s="89">
        <f t="shared" si="1"/>
        <v>743.99967135766906</v>
      </c>
      <c r="H9" s="60">
        <f>'Q = Infinito'!AQ59</f>
        <v>6.6118014476456627E-2</v>
      </c>
      <c r="I9" s="61">
        <f>'Q = 20'!AQ59</f>
        <v>0.10568885109649773</v>
      </c>
      <c r="J9" s="61">
        <f>'Q = 15'!AQ59</f>
        <v>0.12181460442341904</v>
      </c>
      <c r="K9" s="61">
        <f>'Q = 10'!AQ59</f>
        <v>0.11540733807477432</v>
      </c>
      <c r="L9" s="61">
        <f>'Q = 5'!AQ59</f>
        <v>0.11369863348790428</v>
      </c>
      <c r="M9" s="54">
        <f t="shared" si="2"/>
        <v>0.1045454883118104</v>
      </c>
      <c r="N9" s="60">
        <f>'Q = Infinito'!AR59</f>
        <v>8.2013501556110632E-2</v>
      </c>
      <c r="O9" s="61">
        <f>'Q = 20'!AR59</f>
        <v>0.14888594758372001</v>
      </c>
      <c r="P9" s="61">
        <f>'Q = 15'!AR59</f>
        <v>0.16165224109630311</v>
      </c>
      <c r="Q9" s="61">
        <f>'Q = 10'!AR59</f>
        <v>0.1581631813602602</v>
      </c>
      <c r="R9" s="61">
        <f>'Q = 5'!AR59</f>
        <v>0.13773903288837891</v>
      </c>
      <c r="S9" s="54">
        <f t="shared" si="8"/>
        <v>0.13769078089695458</v>
      </c>
      <c r="T9" s="51">
        <f>'Q = Infinito'!AS59</f>
        <v>11.155754980178537</v>
      </c>
      <c r="U9" s="51">
        <f>'Q = 20'!AS59</f>
        <v>11.10447704196425</v>
      </c>
      <c r="V9" s="51">
        <f>'Q = 15'!AS59</f>
        <v>11.124727703214308</v>
      </c>
      <c r="W9" s="51">
        <f>'Q = 10'!AS59</f>
        <v>11.147668287678659</v>
      </c>
      <c r="X9" s="51">
        <f>'Q = 5'!AS59</f>
        <v>11.28389743053558</v>
      </c>
      <c r="Y9" s="57">
        <f t="shared" si="9"/>
        <v>11.163305088714266</v>
      </c>
    </row>
    <row r="10" spans="1:25" x14ac:dyDescent="0.25">
      <c r="A10" s="53" t="s">
        <v>323</v>
      </c>
      <c r="B10" s="51">
        <f>'Q = Infinito'!AT59</f>
        <v>617.70154240665283</v>
      </c>
      <c r="C10" s="51">
        <f>'Q = 20'!AT59</f>
        <v>658.368190131809</v>
      </c>
      <c r="D10" s="51">
        <f>'Q = 15'!AT59</f>
        <v>689.5280913929231</v>
      </c>
      <c r="E10" s="51">
        <f>'Q = 10'!AT59</f>
        <v>752.00176821569312</v>
      </c>
      <c r="F10" s="51">
        <f>'Q = 5'!AT59</f>
        <v>977.34015721197557</v>
      </c>
      <c r="G10" s="89">
        <f t="shared" ref="G10:G11" si="10">AVERAGE(B10:F10)</f>
        <v>738.98794987181077</v>
      </c>
      <c r="H10" s="62">
        <f>'Q = Infinito'!AV59</f>
        <v>6.9775539352313884E-2</v>
      </c>
      <c r="I10" s="67">
        <f>'Q = 20'!AV59</f>
        <v>9.5155818863346495E-2</v>
      </c>
      <c r="J10" s="67">
        <f>'Q = 15'!AV59</f>
        <v>0.10793920816585843</v>
      </c>
      <c r="K10" s="67">
        <f>'Q = 10'!AV59</f>
        <v>0.10909350963034462</v>
      </c>
      <c r="L10" s="67">
        <f>'Q = 5'!AV59</f>
        <v>0.1037353592550678</v>
      </c>
      <c r="M10" s="55">
        <f t="shared" ref="M10:M11" si="11">AVERAGE(H10:L10)</f>
        <v>9.7139887053386248E-2</v>
      </c>
      <c r="N10" s="62">
        <f>'Q = Infinito'!AW59</f>
        <v>9.1092582277487288E-2</v>
      </c>
      <c r="O10" s="67">
        <f>'Q = 20'!AW59</f>
        <v>0.13701970789151574</v>
      </c>
      <c r="P10" s="67">
        <f>'Q = 15'!AW59</f>
        <v>0.15177421212107114</v>
      </c>
      <c r="Q10" s="67">
        <f>'Q = 10'!AW59</f>
        <v>0.14347946384790081</v>
      </c>
      <c r="R10" s="67">
        <f>'Q = 5'!AW59</f>
        <v>0.12797931787417274</v>
      </c>
      <c r="S10" s="55">
        <f t="shared" si="8"/>
        <v>0.13026905680242953</v>
      </c>
      <c r="T10" s="51">
        <f>'Q = Infinito'!AX59</f>
        <v>11.420318709107145</v>
      </c>
      <c r="U10" s="51">
        <f>'Q = 20'!AX59</f>
        <v>11.22867120089288</v>
      </c>
      <c r="V10" s="51">
        <f>'Q = 15'!AX59</f>
        <v>11.393815971249953</v>
      </c>
      <c r="W10" s="51">
        <f>'Q = 10'!AX59</f>
        <v>11.291240268214125</v>
      </c>
      <c r="X10" s="51">
        <f>'Q = 5'!AX59</f>
        <v>11.419758104642797</v>
      </c>
      <c r="Y10" s="58">
        <f t="shared" ref="Y10:Y11" si="12">AVERAGE(T10:X10)</f>
        <v>11.350760850821379</v>
      </c>
    </row>
    <row r="11" spans="1:25" ht="15.75" thickBot="1" x14ac:dyDescent="0.3">
      <c r="A11" s="53" t="s">
        <v>324</v>
      </c>
      <c r="B11" s="52">
        <f>'Q = Infinito'!AY59</f>
        <v>616.32777346345586</v>
      </c>
      <c r="C11" s="52">
        <f>'Q = 20'!AY59</f>
        <v>669.61047933556438</v>
      </c>
      <c r="D11" s="52">
        <f>'Q = 15'!AY59</f>
        <v>696.70454486364008</v>
      </c>
      <c r="E11" s="52">
        <f>'Q = 10'!AY59</f>
        <v>752.44899782163532</v>
      </c>
      <c r="F11" s="52">
        <f>'Q = 5'!AY59</f>
        <v>989.37242916760556</v>
      </c>
      <c r="G11" s="90">
        <f t="shared" si="10"/>
        <v>744.89284493038008</v>
      </c>
      <c r="H11" s="63">
        <f>'Q = Infinito'!BA59</f>
        <v>6.7846606333799964E-2</v>
      </c>
      <c r="I11" s="75">
        <f>'Q = 20'!BA59</f>
        <v>0.11401466648148861</v>
      </c>
      <c r="J11" s="75">
        <f>'Q = 15'!BA59</f>
        <v>0.1188555715662967</v>
      </c>
      <c r="K11" s="75">
        <f>'Q = 10'!BA59</f>
        <v>0.11026303511823544</v>
      </c>
      <c r="L11" s="75">
        <f>'Q = 5'!BA59</f>
        <v>0.11717110857327773</v>
      </c>
      <c r="M11" s="56">
        <f t="shared" si="11"/>
        <v>0.1056301976146197</v>
      </c>
      <c r="N11" s="63">
        <f>'Q = Infinito'!BB59</f>
        <v>8.3152161710243491E-2</v>
      </c>
      <c r="O11" s="75">
        <f>'Q = 20'!BB59</f>
        <v>0.15276586092544928</v>
      </c>
      <c r="P11" s="75">
        <f>'Q = 15'!BB59</f>
        <v>0.16253578232024396</v>
      </c>
      <c r="Q11" s="75">
        <f>'Q = 10'!BB59</f>
        <v>0.15249099816346484</v>
      </c>
      <c r="R11" s="75">
        <f>'Q = 5'!BB59</f>
        <v>0.14623103454873518</v>
      </c>
      <c r="S11" s="56">
        <f t="shared" si="8"/>
        <v>0.13943516753362734</v>
      </c>
      <c r="T11" s="52">
        <f>'Q = Infinito'!BC59</f>
        <v>11.353463621785707</v>
      </c>
      <c r="U11" s="52">
        <f>'Q = 20'!BC59</f>
        <v>11.312109776071367</v>
      </c>
      <c r="V11" s="52">
        <f>'Q = 15'!BC59</f>
        <v>11.342994290357163</v>
      </c>
      <c r="W11" s="52">
        <f>'Q = 10'!BC59</f>
        <v>11.3636657283927</v>
      </c>
      <c r="X11" s="52">
        <f>'Q = 5'!BC59</f>
        <v>11.545318371071323</v>
      </c>
      <c r="Y11" s="59">
        <f t="shared" si="12"/>
        <v>11.383510357535652</v>
      </c>
    </row>
    <row r="12" spans="1:25" x14ac:dyDescent="0.25">
      <c r="A12" s="50" t="s">
        <v>326</v>
      </c>
      <c r="B12" s="51">
        <f>'Q = Infinito'!BD59</f>
        <v>618.80704987986144</v>
      </c>
      <c r="C12" s="51">
        <f>'Q = 20'!BD59</f>
        <v>657.15267268098683</v>
      </c>
      <c r="D12" s="51">
        <f>'Q = 15'!BD59</f>
        <v>691.82564902593515</v>
      </c>
      <c r="E12" s="51">
        <f>'Q = 10'!BD59</f>
        <v>750.35390334375984</v>
      </c>
      <c r="F12" s="51">
        <f>'Q = 5'!BD59</f>
        <v>978.35475050783839</v>
      </c>
      <c r="G12" s="89">
        <f t="shared" ref="G12:G15" si="13">AVERAGE(B12:F12)</f>
        <v>739.29880508767633</v>
      </c>
      <c r="H12" s="60">
        <f>'Q = Infinito'!BF59</f>
        <v>7.1307432262868856E-2</v>
      </c>
      <c r="I12" s="61">
        <f>'Q = 20'!BF5</f>
        <v>7.8342664071588339E-2</v>
      </c>
      <c r="J12" s="61">
        <f>'Q = 15'!BF59</f>
        <v>0.11155659884697455</v>
      </c>
      <c r="K12" s="61">
        <f>'Q = 10'!BF59</f>
        <v>0.10662412934552416</v>
      </c>
      <c r="L12" s="61">
        <f>'Q = 5'!BF59</f>
        <v>0.10493390720532723</v>
      </c>
      <c r="M12" s="54">
        <f t="shared" ref="M12:M15" si="14">AVERAGE(H12:L12)</f>
        <v>9.455294634645664E-2</v>
      </c>
      <c r="N12" s="60">
        <f>'Q = Infinito'!BG59</f>
        <v>8.9979230117290671E-2</v>
      </c>
      <c r="O12" s="61">
        <f>'Q = 20'!BG59</f>
        <v>0.13462456662825276</v>
      </c>
      <c r="P12" s="61">
        <f>'Q = 15'!BG59</f>
        <v>0.14930707027996812</v>
      </c>
      <c r="Q12" s="61">
        <f>'Q = 10'!BG59</f>
        <v>0.14276848270160117</v>
      </c>
      <c r="R12" s="61">
        <f>'Q = 5'!BG59</f>
        <v>0.12908441654021158</v>
      </c>
      <c r="S12" s="54">
        <f t="shared" ref="S12:S15" si="15">AVERAGE(N12:R12)</f>
        <v>0.12915275325346487</v>
      </c>
      <c r="T12" s="51">
        <f>'Q = Infinito'!BH59</f>
        <v>13.780000191964287</v>
      </c>
      <c r="U12" s="51">
        <f>'Q = 20'!BH59</f>
        <v>13.242436541785702</v>
      </c>
      <c r="V12" s="51">
        <f>'Q = 15'!BH59</f>
        <v>13.110292023214269</v>
      </c>
      <c r="W12" s="51">
        <f>'Q = 10'!BH59</f>
        <v>12.933931964107071</v>
      </c>
      <c r="X12" s="51">
        <f>'Q = 5'!BH59</f>
        <v>12.701463076071329</v>
      </c>
      <c r="Y12" s="57">
        <f t="shared" ref="Y12:Y15" si="16">AVERAGE(T12:X12)</f>
        <v>13.153624759428533</v>
      </c>
    </row>
    <row r="13" spans="1:25" x14ac:dyDescent="0.25">
      <c r="A13" s="50" t="s">
        <v>331</v>
      </c>
      <c r="B13" s="79">
        <f>'Q = Infinito'!BI59</f>
        <v>598.13976447336358</v>
      </c>
      <c r="C13" s="77">
        <f>'Q = 20'!BI59</f>
        <v>624.03880631070456</v>
      </c>
      <c r="D13" s="77">
        <f>'Q = 15'!BI59</f>
        <v>655.96703573957882</v>
      </c>
      <c r="E13" s="77">
        <f>'Q = 10'!BI59</f>
        <v>723.86921222909518</v>
      </c>
      <c r="F13" s="77">
        <f>'Q = 5'!BI59</f>
        <v>953.42692367469215</v>
      </c>
      <c r="G13" s="89">
        <f t="shared" si="13"/>
        <v>711.0883484854869</v>
      </c>
      <c r="H13" s="91">
        <f>'Q = Infinito'!BK59</f>
        <v>3.7647754477695583E-2</v>
      </c>
      <c r="I13" s="78">
        <f>'Q = 20'!BK59</f>
        <v>3.8614418921399503E-2</v>
      </c>
      <c r="J13" s="78">
        <f>'Q = 15'!BK59</f>
        <v>5.4131131991161978E-2</v>
      </c>
      <c r="K13" s="78">
        <f>'Q = 10'!BK59</f>
        <v>6.7764247185376131E-2</v>
      </c>
      <c r="L13" s="78">
        <f>'Q = 5'!BK59</f>
        <v>7.6306964331214117E-2</v>
      </c>
      <c r="M13" s="54">
        <f t="shared" si="14"/>
        <v>5.4892903381369464E-2</v>
      </c>
      <c r="N13" s="91">
        <f>'Q = Infinito'!BL59</f>
        <v>5.8986315876437115E-2</v>
      </c>
      <c r="O13" s="78">
        <f>'Q = 20'!BL59</f>
        <v>6.9367634567516295E-2</v>
      </c>
      <c r="P13" s="78">
        <f>'Q = 15'!BL59</f>
        <v>9.0182851467790523E-2</v>
      </c>
      <c r="Q13" s="78">
        <f>'Q = 10'!BL59</f>
        <v>0.10447730884470689</v>
      </c>
      <c r="R13" s="78">
        <f>'Q = 5'!BL59</f>
        <v>0.10217832583745338</v>
      </c>
      <c r="S13" s="54">
        <f t="shared" si="15"/>
        <v>8.5038487318780859E-2</v>
      </c>
      <c r="T13" s="79">
        <f>'Q = Infinito'!BM59</f>
        <v>28.954618883821443</v>
      </c>
      <c r="U13" s="77">
        <f>'Q = 20'!BM59</f>
        <v>86.409169162982764</v>
      </c>
      <c r="V13" s="77">
        <f>'Q = 15'!BM59</f>
        <v>86.440456137114353</v>
      </c>
      <c r="W13" s="77">
        <f>'Q = 10'!BM59</f>
        <v>80.242658375423161</v>
      </c>
      <c r="X13" s="77">
        <f>'Q = 5'!BM59</f>
        <v>34.691449580428056</v>
      </c>
      <c r="Y13" s="57">
        <f t="shared" si="16"/>
        <v>63.347670427953958</v>
      </c>
    </row>
    <row r="14" spans="1:25" x14ac:dyDescent="0.25">
      <c r="A14" s="50" t="s">
        <v>337</v>
      </c>
      <c r="B14" s="79">
        <f>'Q = Infinito'!BN59</f>
        <v>597.69028835979532</v>
      </c>
      <c r="C14" s="77">
        <f>'Q = 20'!BN59</f>
        <v>621.90030273337129</v>
      </c>
      <c r="D14" s="77">
        <f>'Q = 15'!BN59</f>
        <v>652.19328217406076</v>
      </c>
      <c r="E14" s="77">
        <f>'Q = 10'!BN59</f>
        <v>718.04128302078323</v>
      </c>
      <c r="F14" s="77">
        <f>'Q = 5'!BN59</f>
        <v>944.52238085582974</v>
      </c>
      <c r="G14" s="89">
        <f t="shared" si="13"/>
        <v>706.86950742876809</v>
      </c>
      <c r="H14" s="91">
        <f>'Q = Infinito'!BP59</f>
        <v>3.6758190704961821E-2</v>
      </c>
      <c r="I14" s="78">
        <f>'Q = 20'!BP59</f>
        <v>3.5019420050909668E-2</v>
      </c>
      <c r="J14" s="78">
        <f>'Q = 15'!BP59</f>
        <v>4.822532888113519E-2</v>
      </c>
      <c r="K14" s="78">
        <f>'Q = 10'!BP59</f>
        <v>5.9201453412828765E-2</v>
      </c>
      <c r="L14" s="78">
        <f>'Q = 5'!BP59</f>
        <v>6.6643156842380605E-2</v>
      </c>
      <c r="M14" s="54">
        <f t="shared" si="14"/>
        <v>4.9169509978443215E-2</v>
      </c>
      <c r="N14" s="91">
        <f>'Q = Infinito'!BQ59</f>
        <v>5.7799602406599655E-2</v>
      </c>
      <c r="O14" s="78">
        <f>'Q = 20'!BQ59</f>
        <v>6.0933938835420663E-2</v>
      </c>
      <c r="P14" s="78">
        <f>'Q = 15'!BQ59</f>
        <v>8.1291951427355943E-2</v>
      </c>
      <c r="Q14" s="78">
        <f>'Q = 10'!BQ59</f>
        <v>9.3925503576397382E-2</v>
      </c>
      <c r="R14" s="78">
        <f>'Q = 5'!BQ59</f>
        <v>9.1828225055413701E-2</v>
      </c>
      <c r="S14" s="54">
        <f t="shared" si="15"/>
        <v>7.7155844260237472E-2</v>
      </c>
      <c r="T14" s="79">
        <f>'Q = Infinito'!BR59</f>
        <v>33.61863228830709</v>
      </c>
      <c r="U14" s="77">
        <f>'Q = 20'!BR59</f>
        <v>91.113569698831995</v>
      </c>
      <c r="V14" s="77">
        <f>'Q = 15'!BR59</f>
        <v>95.504542940485862</v>
      </c>
      <c r="W14" s="77">
        <f>'Q = 10'!BR59</f>
        <v>85.393503319299086</v>
      </c>
      <c r="X14" s="77">
        <f>'Q = 5'!BR59</f>
        <v>40.265829903898506</v>
      </c>
      <c r="Y14" s="57">
        <f t="shared" si="16"/>
        <v>69.179215630164521</v>
      </c>
    </row>
    <row r="15" spans="1:25" ht="15.75" thickBot="1" x14ac:dyDescent="0.3">
      <c r="A15" s="50" t="s">
        <v>340</v>
      </c>
      <c r="B15" s="80">
        <f>'Q = Infinito'!BS59</f>
        <v>597.28591292479643</v>
      </c>
      <c r="C15" s="81">
        <f>'Q = 20'!BS59</f>
        <v>618.76739973285214</v>
      </c>
      <c r="D15" s="81">
        <f>'Q = 15'!BS59</f>
        <v>650.48177630926034</v>
      </c>
      <c r="E15" s="81">
        <f>'Q = 10'!BS59</f>
        <v>717.13887789191756</v>
      </c>
      <c r="F15" s="81">
        <f>'Q = 5'!BS59</f>
        <v>946.10722599353755</v>
      </c>
      <c r="G15" s="90">
        <f t="shared" si="13"/>
        <v>705.95623857047281</v>
      </c>
      <c r="H15" s="92">
        <f>'Q = Infinito'!BU59</f>
        <v>3.5949185311356921E-2</v>
      </c>
      <c r="I15" s="82">
        <f>'Q = 20'!BU59</f>
        <v>2.9387841067872712E-2</v>
      </c>
      <c r="J15" s="82">
        <f>'Q = 15'!BU59</f>
        <v>4.4863846912601486E-2</v>
      </c>
      <c r="K15" s="82">
        <f>'Q = 10'!BU59</f>
        <v>5.8115321587106916E-2</v>
      </c>
      <c r="L15" s="82">
        <f>'Q = 5'!BU59</f>
        <v>6.8295744913174708E-2</v>
      </c>
      <c r="M15" s="56">
        <f t="shared" si="14"/>
        <v>4.732238795842255E-2</v>
      </c>
      <c r="N15" s="92">
        <f>'Q = Infinito'!BV59</f>
        <v>5.652652596331887E-2</v>
      </c>
      <c r="O15" s="82">
        <f>'Q = 20'!BV59</f>
        <v>5.7234551360293269E-2</v>
      </c>
      <c r="P15" s="82">
        <f>'Q = 15'!BV59</f>
        <v>7.8982118203392168E-2</v>
      </c>
      <c r="Q15" s="82">
        <f>'Q = 10'!BV59</f>
        <v>9.2207077001573295E-2</v>
      </c>
      <c r="R15" s="82">
        <f>'Q = 5'!BV59</f>
        <v>9.174326594030445E-2</v>
      </c>
      <c r="S15" s="56">
        <f t="shared" si="15"/>
        <v>7.5338707693776416E-2</v>
      </c>
      <c r="T15" s="80">
        <f>'Q = Infinito'!BW59</f>
        <v>19.313145920105409</v>
      </c>
      <c r="U15" s="81">
        <f>'Q = 20'!BW59</f>
        <v>29.152513553172213</v>
      </c>
      <c r="V15" s="81">
        <f>'Q = 15'!BW59</f>
        <v>24.904433148400852</v>
      </c>
      <c r="W15" s="81">
        <f>'Q = 10'!BW59</f>
        <v>19.944998213505773</v>
      </c>
      <c r="X15" s="81">
        <f>'Q = 5'!BW59</f>
        <v>16.642199619323947</v>
      </c>
      <c r="Y15" s="59">
        <f t="shared" si="16"/>
        <v>21.991458090901638</v>
      </c>
    </row>
    <row r="16" spans="1:25" ht="15.75" thickBot="1" x14ac:dyDescent="0.3">
      <c r="A16" s="93" t="s">
        <v>342</v>
      </c>
      <c r="B16" s="80">
        <f>'Q = Infinito'!BX59</f>
        <v>598.15140464475644</v>
      </c>
      <c r="C16" s="81">
        <f>'Q = 20'!BX59</f>
        <v>620.81584287553562</v>
      </c>
      <c r="D16" s="81">
        <f>'Q = 15'!BX59</f>
        <v>648.26519937169712</v>
      </c>
      <c r="E16" s="81">
        <f>'Q = 10'!BX59</f>
        <v>714.59151938037485</v>
      </c>
      <c r="F16" s="81">
        <f>'Q = 5'!BX59</f>
        <v>951.69298557113575</v>
      </c>
      <c r="G16" s="90">
        <f t="shared" ref="G16" si="17">AVERAGE(B16:F16)</f>
        <v>706.70339036869996</v>
      </c>
      <c r="H16" s="92">
        <f>'Q = Infinito'!BZ59</f>
        <v>3.829107154755864E-2</v>
      </c>
      <c r="I16" s="82">
        <f>'Q = 20'!BZ59</f>
        <v>3.2553603427059832E-2</v>
      </c>
      <c r="J16" s="82">
        <f>'Q = 15'!BZ59</f>
        <v>4.195078695864439E-2</v>
      </c>
      <c r="K16" s="82">
        <f>'Q = 10'!BZ59</f>
        <v>5.4804949182115835E-2</v>
      </c>
      <c r="L16" s="82">
        <f>'Q = 5'!BZ59</f>
        <v>7.4700893473949453E-2</v>
      </c>
      <c r="M16" s="56">
        <f t="shared" ref="M16:M21" si="18">AVERAGE(H16:L16)</f>
        <v>4.8460260917865629E-2</v>
      </c>
      <c r="N16" s="92">
        <f>'Q = Infinito'!CA59</f>
        <v>5.713719410498818E-2</v>
      </c>
      <c r="O16" s="82">
        <f>'Q = 20'!CA59</f>
        <v>6.4720028019212103E-2</v>
      </c>
      <c r="P16" s="82">
        <f>'Q = 15'!CA59</f>
        <v>7.6699208073989333E-2</v>
      </c>
      <c r="Q16" s="82">
        <f>'Q = 10'!CA59</f>
        <v>8.9575282671038731E-2</v>
      </c>
      <c r="R16" s="82">
        <f>'Q = 5'!CA59</f>
        <v>9.8721212007501294E-2</v>
      </c>
      <c r="S16" s="56">
        <f t="shared" ref="S16:S21" si="19">AVERAGE(N16:R16)</f>
        <v>7.7370584975345921E-2</v>
      </c>
      <c r="T16" s="80">
        <f>'Q = Infinito'!CB59</f>
        <v>18.88756847063279</v>
      </c>
      <c r="U16" s="81">
        <f>'Q = 20'!CB59</f>
        <v>30.426863319809286</v>
      </c>
      <c r="V16" s="81">
        <f>'Q = 15'!CB59</f>
        <v>25.885710482202875</v>
      </c>
      <c r="W16" s="81">
        <f>'Q = 10'!CB59</f>
        <v>20.581052146975086</v>
      </c>
      <c r="X16" s="81">
        <f>'Q = 5'!CB59</f>
        <v>16.977985011067776</v>
      </c>
      <c r="Y16" s="59">
        <f t="shared" ref="Y16:Y21" si="20">AVERAGE(T16:X16)</f>
        <v>22.55183588613756</v>
      </c>
    </row>
    <row r="17" spans="1:25" ht="15.75" thickBot="1" x14ac:dyDescent="0.3">
      <c r="A17" s="93" t="s">
        <v>344</v>
      </c>
      <c r="B17" s="80">
        <f>'Q = Infinito'!CC59</f>
        <v>601.47070170276299</v>
      </c>
      <c r="C17" s="81">
        <f>'Q = 20'!CC59</f>
        <v>626.30500977996246</v>
      </c>
      <c r="D17" s="81">
        <f>'Q = 15'!CC59</f>
        <v>660.5508696553045</v>
      </c>
      <c r="E17" s="81">
        <f>'Q = 10'!CC59</f>
        <v>723.54429069985383</v>
      </c>
      <c r="F17" s="81">
        <f>'Q = 5'!CC59</f>
        <v>951.48529957434141</v>
      </c>
      <c r="G17" s="90">
        <f t="shared" ref="G17:G21" si="21">AVERAGE(B17:F17)</f>
        <v>712.67123428244508</v>
      </c>
      <c r="H17" s="92">
        <f>'Q = Infinito'!CE59</f>
        <v>4.3033788534612247E-2</v>
      </c>
      <c r="I17" s="82">
        <f>'Q = 20'!CE59</f>
        <v>4.1810122048728492E-2</v>
      </c>
      <c r="J17" s="82">
        <f>'Q = 15'!CE59</f>
        <v>6.119560096981768E-2</v>
      </c>
      <c r="K17" s="82">
        <f>'Q = 10'!CE59</f>
        <v>6.7152226163741849E-2</v>
      </c>
      <c r="L17" s="82">
        <f>'Q = 5'!CE59</f>
        <v>7.4396312018206096E-2</v>
      </c>
      <c r="M17" s="56">
        <f t="shared" si="18"/>
        <v>5.7517609947021264E-2</v>
      </c>
      <c r="N17" s="92">
        <f>'Q = Infinito'!CF59</f>
        <v>6.167922847045193E-2</v>
      </c>
      <c r="O17" s="82">
        <f>'Q = 20'!CF59</f>
        <v>7.7804368977256511E-2</v>
      </c>
      <c r="P17" s="82">
        <f>'Q = 15'!CF59</f>
        <v>9.8880472389642163E-2</v>
      </c>
      <c r="Q17" s="82">
        <f>'Q = 10'!CF59</f>
        <v>0.10480967167732916</v>
      </c>
      <c r="R17" s="82">
        <f>'Q = 5'!CF59</f>
        <v>9.9269416603409821E-2</v>
      </c>
      <c r="S17" s="56">
        <f t="shared" si="19"/>
        <v>8.8488631623617905E-2</v>
      </c>
      <c r="T17" s="51">
        <f>'Q = Infinito'!CG59</f>
        <v>20.533944884466472</v>
      </c>
      <c r="U17" s="51">
        <f>'Q = 20'!CG59</f>
        <v>29.492605927322121</v>
      </c>
      <c r="V17" s="51">
        <f>'Q = 15'!CG59</f>
        <v>24.869628467247818</v>
      </c>
      <c r="W17" s="51">
        <f>'Q = 10'!CG59</f>
        <v>19.917325600344753</v>
      </c>
      <c r="X17" s="51">
        <f>'Q = 5'!CG59</f>
        <v>19.418092943081028</v>
      </c>
      <c r="Y17" s="57">
        <f t="shared" si="20"/>
        <v>22.84631956449244</v>
      </c>
    </row>
    <row r="18" spans="1:25" ht="15.75" thickBot="1" x14ac:dyDescent="0.3">
      <c r="A18" t="s">
        <v>350</v>
      </c>
      <c r="B18" s="80">
        <f>'Q = Infinito'!CH59</f>
        <v>596.6424933426357</v>
      </c>
      <c r="C18" s="81">
        <f>'Q = 20'!CH59</f>
        <v>618.69984868345944</v>
      </c>
      <c r="D18" s="81">
        <f>'Q = 15'!CH59</f>
        <v>650.28668064189208</v>
      </c>
      <c r="E18" s="81">
        <f>'Q = 10'!CH59</f>
        <v>717.26486158659679</v>
      </c>
      <c r="F18" s="81">
        <f>'Q = 5'!CH59</f>
        <v>947.4097216605644</v>
      </c>
      <c r="G18" s="90">
        <f t="shared" si="21"/>
        <v>706.06072118302961</v>
      </c>
      <c r="H18" s="92">
        <f>'Q = Infinito'!CJ59</f>
        <v>3.4474800465099584E-2</v>
      </c>
      <c r="I18" s="82">
        <f>'Q = 20'!CJ59</f>
        <v>2.946878565232983E-2</v>
      </c>
      <c r="J18" s="82">
        <f>'Q = 15'!CJ59</f>
        <v>4.4928663044153175E-2</v>
      </c>
      <c r="K18" s="82">
        <f>'Q = 10'!CJ59</f>
        <v>5.8220143549163099E-2</v>
      </c>
      <c r="L18" s="82">
        <f>'Q = 5'!CJ59</f>
        <v>6.933085665535714E-2</v>
      </c>
      <c r="M18" s="56">
        <f t="shared" si="18"/>
        <v>4.7284649873220563E-2</v>
      </c>
      <c r="N18" s="92">
        <f>'Q = Infinito'!CK59</f>
        <v>5.6797994692994791E-2</v>
      </c>
      <c r="O18" s="82">
        <f>'Q = 20'!CK59</f>
        <v>5.5882005716185748E-2</v>
      </c>
      <c r="P18" s="82">
        <f>'Q = 15'!CK59</f>
        <v>7.8278311160852529E-2</v>
      </c>
      <c r="Q18" s="82">
        <f>'Q = 10'!CK59</f>
        <v>9.2107094843756537E-2</v>
      </c>
      <c r="R18" s="82">
        <f>'Q = 5'!CK59</f>
        <v>9.423582820994017E-2</v>
      </c>
      <c r="S18" s="56">
        <f t="shared" si="19"/>
        <v>7.5460246924745955E-2</v>
      </c>
      <c r="T18" s="79">
        <f>'Q = Infinito'!CL59</f>
        <v>20.301376693998463</v>
      </c>
      <c r="U18" s="77">
        <f>'Q = 20'!CL59</f>
        <v>29.037136558624585</v>
      </c>
      <c r="V18" s="77">
        <f>'Q = 15'!CL59</f>
        <v>24.461222003094324</v>
      </c>
      <c r="W18" s="77">
        <f>'Q = 10'!CL59</f>
        <v>19.550108054207108</v>
      </c>
      <c r="X18" s="77">
        <f>'Q = 5'!CL59</f>
        <v>18.393589807411519</v>
      </c>
      <c r="Y18" s="57">
        <f t="shared" si="20"/>
        <v>22.348686623467195</v>
      </c>
    </row>
    <row r="19" spans="1:25" ht="15.75" thickBot="1" x14ac:dyDescent="0.3">
      <c r="A19" t="s">
        <v>345</v>
      </c>
      <c r="B19" s="80">
        <f>'Q = Infinito'!CM59</f>
        <v>591.49943837126921</v>
      </c>
      <c r="C19" s="81">
        <f>'Q = 20'!CM59</f>
        <v>615.32124113309328</v>
      </c>
      <c r="D19" s="81">
        <f>'Q = 15'!CM59</f>
        <v>645.75870048179604</v>
      </c>
      <c r="E19" s="81">
        <f>'Q = 10'!CM59</f>
        <v>711.94469257867524</v>
      </c>
      <c r="F19" s="81">
        <f>'Q = 5'!CM59</f>
        <v>938.46822641693871</v>
      </c>
      <c r="G19" s="90">
        <f t="shared" si="21"/>
        <v>700.59845979635452</v>
      </c>
      <c r="H19" s="92">
        <f>'Q = Infinito'!CO59</f>
        <v>2.6425960406873065E-2</v>
      </c>
      <c r="I19" s="82">
        <f>'Q = 20'!CO59</f>
        <v>2.3709609534660163E-2</v>
      </c>
      <c r="J19" s="82">
        <f>'Q = 15'!CO59</f>
        <v>3.750068607766871E-2</v>
      </c>
      <c r="K19" s="82">
        <f>'Q = 10'!CO59</f>
        <v>5.0440462466114069E-2</v>
      </c>
      <c r="L19" s="82">
        <f>'Q = 5'!CO59</f>
        <v>5.9663186767404085E-2</v>
      </c>
      <c r="M19" s="56">
        <f t="shared" si="18"/>
        <v>3.9547981050544016E-2</v>
      </c>
      <c r="N19" s="92">
        <f>'Q = Infinito'!CP59</f>
        <v>4.5927813743597425E-2</v>
      </c>
      <c r="O19" s="82">
        <f>'Q = 20'!CP59</f>
        <v>4.7768864998435585E-2</v>
      </c>
      <c r="P19" s="82">
        <f>'Q = 15'!CP59</f>
        <v>6.5432802483561495E-2</v>
      </c>
      <c r="Q19" s="82">
        <f>'Q = 10'!CP59</f>
        <v>7.8432552386327001E-2</v>
      </c>
      <c r="R19" s="82">
        <f>'Q = 5'!CP59</f>
        <v>8.1792495944994451E-2</v>
      </c>
      <c r="S19" s="56">
        <f t="shared" si="19"/>
        <v>6.3870905911383197E-2</v>
      </c>
      <c r="T19" s="79">
        <f>'Q = Infinito'!CQ59</f>
        <v>36.350911547087257</v>
      </c>
      <c r="U19" s="77">
        <f>'Q = 20'!CQ59</f>
        <v>45.751956251998706</v>
      </c>
      <c r="V19" s="77">
        <f>'Q = 15'!CQ59</f>
        <v>43.310878280909471</v>
      </c>
      <c r="W19" s="77">
        <f>'Q = 10'!CQ59</f>
        <v>34.675840311733594</v>
      </c>
      <c r="X19" s="77">
        <f>'Q = 5'!CQ59</f>
        <v>30.071793867650975</v>
      </c>
      <c r="Y19" s="57">
        <f t="shared" si="20"/>
        <v>38.032276051875996</v>
      </c>
    </row>
    <row r="20" spans="1:25" ht="15.75" thickBot="1" x14ac:dyDescent="0.3">
      <c r="A20" t="s">
        <v>351</v>
      </c>
      <c r="B20" s="80" t="e">
        <f>'Q = Infinito'!CR59</f>
        <v>#DIV/0!</v>
      </c>
      <c r="C20" s="81" t="e">
        <f>'Q = 20'!CR59</f>
        <v>#DIV/0!</v>
      </c>
      <c r="D20" s="81" t="e">
        <f>'Q = 15'!CR59</f>
        <v>#DIV/0!</v>
      </c>
      <c r="E20" s="81" t="e">
        <f>'Q = 10'!CR59</f>
        <v>#DIV/0!</v>
      </c>
      <c r="F20" s="81" t="e">
        <f>'Q = 5'!CR59</f>
        <v>#DIV/0!</v>
      </c>
      <c r="G20" s="90" t="e">
        <f t="shared" si="21"/>
        <v>#DIV/0!</v>
      </c>
      <c r="H20" s="92">
        <f>'Q = Infinito'!CT59</f>
        <v>-1</v>
      </c>
      <c r="I20" s="82">
        <f>'Q = 20'!CT59</f>
        <v>-1</v>
      </c>
      <c r="J20" s="82">
        <f>'Q = 15'!CT59</f>
        <v>-1</v>
      </c>
      <c r="K20" s="82">
        <f>'Q = 10'!CT59</f>
        <v>-1</v>
      </c>
      <c r="L20" s="82">
        <f>'Q = 5'!CT59</f>
        <v>-1</v>
      </c>
      <c r="M20" s="56">
        <f t="shared" si="18"/>
        <v>-1</v>
      </c>
      <c r="N20" s="92">
        <f>'Q = Infinito'!CU59</f>
        <v>-1</v>
      </c>
      <c r="O20" s="82">
        <f>'Q = 20'!CU59</f>
        <v>-1</v>
      </c>
      <c r="P20" s="82">
        <f>'Q = 15'!CU59</f>
        <v>-1</v>
      </c>
      <c r="Q20" s="82">
        <f>'Q = 10'!CU59</f>
        <v>-1</v>
      </c>
      <c r="R20" s="82">
        <f>'Q = 5'!CU59</f>
        <v>-1</v>
      </c>
      <c r="S20" s="56">
        <f t="shared" si="19"/>
        <v>-1</v>
      </c>
      <c r="T20" s="80" t="e">
        <f>'Q = Infinito'!CV59</f>
        <v>#DIV/0!</v>
      </c>
      <c r="U20" s="81" t="e">
        <f>'Q = 20'!CV59</f>
        <v>#DIV/0!</v>
      </c>
      <c r="V20" s="81" t="e">
        <f>'Q = 15'!CV59</f>
        <v>#DIV/0!</v>
      </c>
      <c r="W20" s="81" t="e">
        <f>'Q = 10'!CV59</f>
        <v>#DIV/0!</v>
      </c>
      <c r="X20" s="81" t="e">
        <f>'Q = 5'!CV59</f>
        <v>#DIV/0!</v>
      </c>
      <c r="Y20" s="59" t="e">
        <f t="shared" si="20"/>
        <v>#DIV/0!</v>
      </c>
    </row>
    <row r="21" spans="1:25" ht="15.75" thickBot="1" x14ac:dyDescent="0.3">
      <c r="A21" t="s">
        <v>355</v>
      </c>
      <c r="B21" s="80" t="e">
        <f>'Q = Infinito'!CW59</f>
        <v>#DIV/0!</v>
      </c>
      <c r="C21" s="81" t="e">
        <f>'Q = 20'!CW59</f>
        <v>#DIV/0!</v>
      </c>
      <c r="D21" s="81" t="e">
        <f>'Q = 15'!CW59</f>
        <v>#DIV/0!</v>
      </c>
      <c r="E21" s="81" t="e">
        <f>'Q = 10'!CW59</f>
        <v>#DIV/0!</v>
      </c>
      <c r="F21" s="81" t="e">
        <f>'Q = 5'!CW59</f>
        <v>#DIV/0!</v>
      </c>
      <c r="G21" s="90" t="e">
        <f t="shared" si="21"/>
        <v>#DIV/0!</v>
      </c>
      <c r="H21" s="92">
        <f>'Q = Infinito'!CY59</f>
        <v>-1</v>
      </c>
      <c r="I21" s="82">
        <f>'Q = 20'!CY59</f>
        <v>-1</v>
      </c>
      <c r="J21" s="82">
        <f>'Q = 15'!CY59</f>
        <v>-1</v>
      </c>
      <c r="K21" s="82">
        <f>'Q = 10'!CY59</f>
        <v>-1</v>
      </c>
      <c r="L21" s="82">
        <f>'Q = 5'!CY59</f>
        <v>-1</v>
      </c>
      <c r="M21" s="56">
        <f t="shared" si="18"/>
        <v>-1</v>
      </c>
      <c r="N21" s="92">
        <f>'Q = Infinito'!CZ59</f>
        <v>-1</v>
      </c>
      <c r="O21" s="82">
        <f>'Q = 20'!CZ59</f>
        <v>-1</v>
      </c>
      <c r="P21" s="82">
        <f>'Q = 15'!CZ59</f>
        <v>-1</v>
      </c>
      <c r="Q21" s="82">
        <f>'Q = 10'!CZ59</f>
        <v>-1</v>
      </c>
      <c r="R21" s="82">
        <f>'Q = 5'!CZ59</f>
        <v>-1</v>
      </c>
      <c r="S21" s="56">
        <f t="shared" si="19"/>
        <v>-1</v>
      </c>
      <c r="T21" s="80" t="e">
        <f>'Q = Infinito'!DA59</f>
        <v>#DIV/0!</v>
      </c>
      <c r="U21" s="81" t="e">
        <f>'Q = 20'!DA59</f>
        <v>#DIV/0!</v>
      </c>
      <c r="V21" s="81" t="e">
        <f>'Q = 15'!DA59</f>
        <v>#DIV/0!</v>
      </c>
      <c r="W21" s="81" t="e">
        <f>'Q = 10'!DA59</f>
        <v>#DIV/0!</v>
      </c>
      <c r="X21" s="81" t="e">
        <f>'Q = 5'!DA59</f>
        <v>#DIV/0!</v>
      </c>
      <c r="Y21" s="59" t="e">
        <f t="shared" si="20"/>
        <v>#DIV/0!</v>
      </c>
    </row>
    <row r="22" spans="1:25" x14ac:dyDescent="0.25">
      <c r="C22" s="49"/>
      <c r="H22" s="94" t="s">
        <v>320</v>
      </c>
      <c r="I22" s="94"/>
      <c r="J22" s="94"/>
      <c r="K22" s="94"/>
      <c r="L22" s="94"/>
      <c r="M22" s="94"/>
      <c r="T22" s="94" t="s">
        <v>322</v>
      </c>
      <c r="U22" s="94"/>
      <c r="V22" s="94"/>
      <c r="W22" s="94"/>
      <c r="X22" s="94"/>
      <c r="Y22" s="94"/>
    </row>
    <row r="24" spans="1:25" x14ac:dyDescent="0.25">
      <c r="B24" t="s">
        <v>328</v>
      </c>
      <c r="C24" t="s">
        <v>327</v>
      </c>
    </row>
    <row r="25" spans="1:25" x14ac:dyDescent="0.25">
      <c r="B25" t="s">
        <v>329</v>
      </c>
      <c r="C25" t="s">
        <v>333</v>
      </c>
    </row>
    <row r="26" spans="1:25" x14ac:dyDescent="0.25">
      <c r="B26" t="s">
        <v>330</v>
      </c>
      <c r="C26" t="s">
        <v>334</v>
      </c>
    </row>
    <row r="27" spans="1:25" x14ac:dyDescent="0.25">
      <c r="B27" t="s">
        <v>331</v>
      </c>
      <c r="C27" t="s">
        <v>335</v>
      </c>
    </row>
    <row r="28" spans="1:25" x14ac:dyDescent="0.25">
      <c r="B28" t="s">
        <v>332</v>
      </c>
      <c r="C28" t="s">
        <v>336</v>
      </c>
    </row>
    <row r="29" spans="1:25" x14ac:dyDescent="0.25">
      <c r="B29" t="s">
        <v>337</v>
      </c>
      <c r="C29" t="s">
        <v>348</v>
      </c>
    </row>
    <row r="30" spans="1:25" x14ac:dyDescent="0.25">
      <c r="B30" t="s">
        <v>338</v>
      </c>
      <c r="C30" t="s">
        <v>346</v>
      </c>
    </row>
    <row r="31" spans="1:25" x14ac:dyDescent="0.25">
      <c r="B31" t="s">
        <v>342</v>
      </c>
      <c r="C31" t="s">
        <v>347</v>
      </c>
    </row>
    <row r="32" spans="1:25" x14ac:dyDescent="0.25">
      <c r="B32" t="s">
        <v>344</v>
      </c>
      <c r="C32" t="s">
        <v>349</v>
      </c>
    </row>
    <row r="33" spans="1:3" x14ac:dyDescent="0.25">
      <c r="B33" t="s">
        <v>350</v>
      </c>
      <c r="C33" t="s">
        <v>353</v>
      </c>
    </row>
    <row r="34" spans="1:3" x14ac:dyDescent="0.25">
      <c r="B34" t="s">
        <v>345</v>
      </c>
      <c r="C34" t="s">
        <v>352</v>
      </c>
    </row>
    <row r="35" spans="1:3" x14ac:dyDescent="0.25">
      <c r="B35" t="s">
        <v>351</v>
      </c>
      <c r="C35" t="s">
        <v>343</v>
      </c>
    </row>
    <row r="36" spans="1:3" x14ac:dyDescent="0.25">
      <c r="B36" t="s">
        <v>355</v>
      </c>
      <c r="C36" t="s">
        <v>356</v>
      </c>
    </row>
    <row r="37" spans="1:3" x14ac:dyDescent="0.25">
      <c r="A37" t="s">
        <v>354</v>
      </c>
    </row>
    <row r="38" spans="1:3" x14ac:dyDescent="0.25">
      <c r="A38" t="s">
        <v>357</v>
      </c>
    </row>
    <row r="39" spans="1:3" x14ac:dyDescent="0.25">
      <c r="A39" t="s">
        <v>358</v>
      </c>
    </row>
  </sheetData>
  <mergeCells count="6">
    <mergeCell ref="H22:M22"/>
    <mergeCell ref="T1:Y1"/>
    <mergeCell ref="N1:S1"/>
    <mergeCell ref="H1:M1"/>
    <mergeCell ref="B1:G1"/>
    <mergeCell ref="T22:Y22"/>
  </mergeCells>
  <conditionalFormatting sqref="G5:G21">
    <cfRule type="top10" dxfId="186" priority="285" bottom="1" rank="1"/>
  </conditionalFormatting>
  <conditionalFormatting sqref="M5:M21">
    <cfRule type="top10" dxfId="185" priority="287" bottom="1" rank="1"/>
  </conditionalFormatting>
  <conditionalFormatting sqref="Y6:Y21">
    <cfRule type="top10" dxfId="10" priority="289" bottom="1" rank="1"/>
  </conditionalFormatting>
  <conditionalFormatting sqref="B3:B21">
    <cfRule type="top10" dxfId="184" priority="291" percent="1" rank="10"/>
  </conditionalFormatting>
  <conditionalFormatting sqref="B5:B21">
    <cfRule type="top10" dxfId="183" priority="293" percent="1" bottom="1" rank="10"/>
  </conditionalFormatting>
  <conditionalFormatting sqref="D5:D21">
    <cfRule type="top10" dxfId="182" priority="295" percent="1" rank="10"/>
  </conditionalFormatting>
  <conditionalFormatting sqref="D5:D21">
    <cfRule type="top10" dxfId="181" priority="297" percent="1" bottom="1" rank="10"/>
  </conditionalFormatting>
  <conditionalFormatting sqref="E5:E21">
    <cfRule type="top10" dxfId="180" priority="299" percent="1" rank="10"/>
  </conditionalFormatting>
  <conditionalFormatting sqref="E5:E21">
    <cfRule type="top10" dxfId="179" priority="301" percent="1" bottom="1" rank="10"/>
  </conditionalFormatting>
  <conditionalFormatting sqref="F5:F21">
    <cfRule type="top10" dxfId="178" priority="303" percent="1" rank="10"/>
  </conditionalFormatting>
  <conditionalFormatting sqref="F5:F21">
    <cfRule type="top10" dxfId="177" priority="305" percent="1" bottom="1" rank="10"/>
  </conditionalFormatting>
  <conditionalFormatting sqref="H5:H21">
    <cfRule type="top10" dxfId="176" priority="307" percent="1" rank="10"/>
  </conditionalFormatting>
  <conditionalFormatting sqref="H5:H21">
    <cfRule type="top10" dxfId="175" priority="309" percent="1" bottom="1" rank="10"/>
  </conditionalFormatting>
  <conditionalFormatting sqref="I5:I21">
    <cfRule type="top10" dxfId="174" priority="311" percent="1" rank="10"/>
  </conditionalFormatting>
  <conditionalFormatting sqref="I5:I21">
    <cfRule type="top10" dxfId="173" priority="313" percent="1" bottom="1" rank="10"/>
  </conditionalFormatting>
  <conditionalFormatting sqref="J5:J21">
    <cfRule type="top10" dxfId="172" priority="315" percent="1" rank="10"/>
  </conditionalFormatting>
  <conditionalFormatting sqref="J5:J21">
    <cfRule type="top10" dxfId="171" priority="317" percent="1" bottom="1" rank="10"/>
  </conditionalFormatting>
  <conditionalFormatting sqref="K5:K21">
    <cfRule type="top10" dxfId="170" priority="319" percent="1" rank="10"/>
  </conditionalFormatting>
  <conditionalFormatting sqref="K5:K21">
    <cfRule type="top10" dxfId="169" priority="321" percent="1" bottom="1" rank="10"/>
  </conditionalFormatting>
  <conditionalFormatting sqref="L5:L21">
    <cfRule type="top10" dxfId="168" priority="323" percent="1" rank="10"/>
  </conditionalFormatting>
  <conditionalFormatting sqref="L5:L21">
    <cfRule type="top10" dxfId="167" priority="325" percent="1" bottom="1" rank="10"/>
  </conditionalFormatting>
  <conditionalFormatting sqref="S5:S21">
    <cfRule type="top10" dxfId="166" priority="327" bottom="1" rank="1"/>
  </conditionalFormatting>
  <conditionalFormatting sqref="N5:N21">
    <cfRule type="top10" dxfId="165" priority="329" percent="1" rank="10"/>
  </conditionalFormatting>
  <conditionalFormatting sqref="N5:N21">
    <cfRule type="top10" dxfId="164" priority="331" percent="1" bottom="1" rank="10"/>
  </conditionalFormatting>
  <conditionalFormatting sqref="O5:O21">
    <cfRule type="top10" dxfId="163" priority="333" percent="1" rank="10"/>
  </conditionalFormatting>
  <conditionalFormatting sqref="O5:O21">
    <cfRule type="top10" dxfId="162" priority="335" percent="1" bottom="1" rank="10"/>
  </conditionalFormatting>
  <conditionalFormatting sqref="P5:P21">
    <cfRule type="top10" dxfId="161" priority="337" percent="1" rank="10"/>
  </conditionalFormatting>
  <conditionalFormatting sqref="P5:P21">
    <cfRule type="top10" dxfId="160" priority="339" percent="1" bottom="1" rank="10"/>
  </conditionalFormatting>
  <conditionalFormatting sqref="Q5:Q21">
    <cfRule type="top10" dxfId="159" priority="341" percent="1" rank="10"/>
  </conditionalFormatting>
  <conditionalFormatting sqref="Q5:Q21">
    <cfRule type="top10" dxfId="158" priority="343" percent="1" bottom="1" rank="10"/>
  </conditionalFormatting>
  <conditionalFormatting sqref="R5:R21">
    <cfRule type="top10" dxfId="157" priority="345" percent="1" rank="10"/>
  </conditionalFormatting>
  <conditionalFormatting sqref="R5:R21">
    <cfRule type="top10" dxfId="156" priority="347" percent="1" bottom="1" rank="10"/>
  </conditionalFormatting>
  <conditionalFormatting sqref="T3:T21">
    <cfRule type="top10" dxfId="9" priority="349" percent="1" rank="10"/>
  </conditionalFormatting>
  <conditionalFormatting sqref="T5:T21">
    <cfRule type="top10" dxfId="8" priority="351" percent="1" bottom="1" rank="10"/>
  </conditionalFormatting>
  <conditionalFormatting sqref="U5:U21">
    <cfRule type="top10" dxfId="7" priority="353" percent="1" rank="10"/>
  </conditionalFormatting>
  <conditionalFormatting sqref="U5:U21">
    <cfRule type="top10" dxfId="6" priority="355" percent="1" bottom="1" rank="10"/>
  </conditionalFormatting>
  <conditionalFormatting sqref="V5:V21">
    <cfRule type="top10" dxfId="5" priority="357" percent="1" rank="10"/>
  </conditionalFormatting>
  <conditionalFormatting sqref="V5:V21">
    <cfRule type="top10" dxfId="4" priority="359" percent="1" bottom="1" rank="10"/>
  </conditionalFormatting>
  <conditionalFormatting sqref="W5:W21">
    <cfRule type="top10" dxfId="3" priority="361" percent="1" rank="10"/>
  </conditionalFormatting>
  <conditionalFormatting sqref="W5:W21">
    <cfRule type="top10" dxfId="2" priority="363" percent="1" bottom="1" rank="10"/>
  </conditionalFormatting>
  <conditionalFormatting sqref="X5:X21">
    <cfRule type="top10" dxfId="1" priority="365" percent="1" rank="10"/>
  </conditionalFormatting>
  <conditionalFormatting sqref="X5:X21">
    <cfRule type="top10" dxfId="0" priority="367" percent="1" bottom="1" rank="10"/>
  </conditionalFormatting>
  <conditionalFormatting sqref="C5:C22">
    <cfRule type="top10" dxfId="155" priority="369" percent="1" rank="10"/>
  </conditionalFormatting>
  <conditionalFormatting sqref="C5:C22">
    <cfRule type="top10" dxfId="154" priority="372" percent="1" bottom="1" rank="10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60"/>
  <sheetViews>
    <sheetView topLeftCell="CB1" zoomScale="70" zoomScaleNormal="70" workbookViewId="0">
      <selection activeCell="CL3" sqref="CL3:CL58"/>
    </sheetView>
  </sheetViews>
  <sheetFormatPr baseColWidth="10" defaultColWidth="8.85546875" defaultRowHeight="15" x14ac:dyDescent="0.25"/>
  <cols>
    <col min="1" max="1" width="9.28515625" bestFit="1" customWidth="1"/>
    <col min="2" max="2" width="7.42578125" bestFit="1" customWidth="1"/>
    <col min="3" max="4" width="7.140625" bestFit="1" customWidth="1"/>
    <col min="5" max="5" width="9" bestFit="1" customWidth="1"/>
    <col min="6" max="7" width="8.28515625" bestFit="1" customWidth="1"/>
    <col min="8" max="9" width="7.140625" bestFit="1" customWidth="1"/>
    <col min="10" max="10" width="9" bestFit="1" customWidth="1"/>
    <col min="11" max="11" width="10.7109375" bestFit="1" customWidth="1"/>
    <col min="12" max="12" width="8.28515625" bestFit="1" customWidth="1"/>
    <col min="13" max="13" width="6.7109375" bestFit="1" customWidth="1"/>
    <col min="14" max="14" width="7.28515625" bestFit="1" customWidth="1"/>
    <col min="15" max="15" width="7" bestFit="1" customWidth="1"/>
    <col min="16" max="16" width="5.85546875" bestFit="1" customWidth="1"/>
    <col min="17" max="21" width="4.5703125" bestFit="1" customWidth="1"/>
    <col min="22" max="22" width="6.7109375" bestFit="1" customWidth="1"/>
    <col min="23" max="23" width="7.28515625" bestFit="1" customWidth="1"/>
    <col min="24" max="24" width="7" bestFit="1" customWidth="1"/>
    <col min="25" max="25" width="5.85546875" bestFit="1" customWidth="1"/>
    <col min="26" max="30" width="4.5703125" bestFit="1" customWidth="1"/>
    <col min="31" max="32" width="6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6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6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6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6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6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5" width="9" bestFit="1" customWidth="1"/>
    <col min="66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2" width="6.7109375" bestFit="1" customWidth="1"/>
    <col min="83" max="83" width="8.5703125" bestFit="1" customWidth="1"/>
    <col min="84" max="84" width="8.28515625" bestFit="1" customWidth="1"/>
    <col min="85" max="87" width="6.7109375" bestFit="1" customWidth="1"/>
    <col min="88" max="88" width="8.5703125" bestFit="1" customWidth="1"/>
    <col min="89" max="89" width="8.28515625" bestFit="1" customWidth="1"/>
    <col min="90" max="92" width="6.7109375" bestFit="1" customWidth="1"/>
    <col min="93" max="93" width="8.5703125" bestFit="1" customWidth="1"/>
    <col min="94" max="94" width="8.28515625" bestFit="1" customWidth="1"/>
    <col min="95" max="97" width="6.7109375" bestFit="1" customWidth="1"/>
    <col min="98" max="98" width="8.5703125" bestFit="1" customWidth="1"/>
    <col min="99" max="99" width="8.28515625" bestFit="1" customWidth="1"/>
    <col min="100" max="102" width="6.7109375" bestFit="1" customWidth="1"/>
    <col min="103" max="103" width="8.5703125" bestFit="1" customWidth="1"/>
    <col min="104" max="104" width="8.28515625" bestFit="1" customWidth="1"/>
    <col min="105" max="105" width="6.7109375" bestFit="1" customWidth="1"/>
  </cols>
  <sheetData>
    <row r="1" spans="1:105" x14ac:dyDescent="0.25">
      <c r="C1" s="101" t="s">
        <v>0</v>
      </c>
      <c r="D1" s="101"/>
      <c r="E1" s="101"/>
      <c r="F1" s="101"/>
      <c r="G1" s="101"/>
      <c r="H1" s="101" t="s">
        <v>339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  <c r="CC1" s="101" t="s">
        <v>344</v>
      </c>
      <c r="CD1" s="102"/>
      <c r="CE1" s="102"/>
      <c r="CF1" s="102"/>
      <c r="CG1" s="102"/>
      <c r="CH1" s="101" t="s">
        <v>350</v>
      </c>
      <c r="CI1" s="102"/>
      <c r="CJ1" s="102"/>
      <c r="CK1" s="102"/>
      <c r="CL1" s="102"/>
      <c r="CM1" s="101" t="s">
        <v>345</v>
      </c>
      <c r="CN1" s="102"/>
      <c r="CO1" s="102"/>
      <c r="CP1" s="102"/>
      <c r="CQ1" s="102"/>
      <c r="CR1" s="101" t="s">
        <v>351</v>
      </c>
      <c r="CS1" s="102"/>
      <c r="CT1" s="102"/>
      <c r="CU1" s="102"/>
      <c r="CV1" s="102"/>
      <c r="CW1" s="101" t="s">
        <v>355</v>
      </c>
      <c r="CX1" s="102"/>
      <c r="CY1" s="102"/>
      <c r="CZ1" s="102"/>
      <c r="DA1" s="102"/>
    </row>
    <row r="2" spans="1:105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  <c r="CC2" s="14" t="s">
        <v>9</v>
      </c>
      <c r="CD2" s="14" t="s">
        <v>10</v>
      </c>
      <c r="CE2" s="14" t="s">
        <v>11</v>
      </c>
      <c r="CF2" s="14" t="s">
        <v>12</v>
      </c>
      <c r="CG2" s="14" t="s">
        <v>70</v>
      </c>
      <c r="CH2" s="14" t="s">
        <v>9</v>
      </c>
      <c r="CI2" s="14" t="s">
        <v>10</v>
      </c>
      <c r="CJ2" s="14" t="s">
        <v>11</v>
      </c>
      <c r="CK2" s="14" t="s">
        <v>12</v>
      </c>
      <c r="CL2" s="14" t="s">
        <v>70</v>
      </c>
      <c r="CM2" s="14" t="s">
        <v>9</v>
      </c>
      <c r="CN2" s="14" t="s">
        <v>10</v>
      </c>
      <c r="CO2" s="14" t="s">
        <v>11</v>
      </c>
      <c r="CP2" s="14" t="s">
        <v>12</v>
      </c>
      <c r="CQ2" s="14" t="s">
        <v>70</v>
      </c>
      <c r="CR2" s="14" t="s">
        <v>9</v>
      </c>
      <c r="CS2" s="14" t="s">
        <v>10</v>
      </c>
      <c r="CT2" s="14" t="s">
        <v>11</v>
      </c>
      <c r="CU2" s="14" t="s">
        <v>12</v>
      </c>
      <c r="CV2" s="14" t="s">
        <v>70</v>
      </c>
      <c r="CW2" s="14" t="s">
        <v>9</v>
      </c>
      <c r="CX2" s="14" t="s">
        <v>10</v>
      </c>
      <c r="CY2" s="14" t="s">
        <v>11</v>
      </c>
      <c r="CZ2" s="14" t="s">
        <v>12</v>
      </c>
      <c r="DA2" s="14" t="s">
        <v>70</v>
      </c>
    </row>
    <row r="3" spans="1:105" x14ac:dyDescent="0.25">
      <c r="A3" s="2" t="s">
        <v>13</v>
      </c>
      <c r="B3" s="31">
        <f>MIN(D3,I3,M3,V3,AE3,AJ3,AO3,AT3,AY3,BD3,BI3,BN3,BS3,BX3,CC3,CH3,CM3,CR3,CW3)</f>
        <v>466.52144258854702</v>
      </c>
      <c r="C3" s="18">
        <v>466.52144258854821</v>
      </c>
      <c r="D3" s="19">
        <v>466.52144258854821</v>
      </c>
      <c r="E3" s="87">
        <v>0</v>
      </c>
      <c r="F3" s="3">
        <f>(D3-B3)/B3</f>
        <v>2.5587501175798552E-15</v>
      </c>
      <c r="G3" s="30">
        <v>0.60323905944824219</v>
      </c>
      <c r="H3" s="18">
        <v>466.5214425885469</v>
      </c>
      <c r="I3" s="19">
        <v>466.52144258854702</v>
      </c>
      <c r="J3" s="3">
        <v>0</v>
      </c>
      <c r="K3" s="3">
        <f>(I3-$B3)/$B3</f>
        <v>0</v>
      </c>
      <c r="L3" s="30">
        <v>0.37900900840759277</v>
      </c>
      <c r="M3" s="18">
        <v>520.16921885711974</v>
      </c>
      <c r="N3" s="3">
        <f>(M3-B3)/B3</f>
        <v>0.11499530647702273</v>
      </c>
      <c r="O3" s="19">
        <f>243*P3</f>
        <v>41.929239100002178</v>
      </c>
      <c r="P3" s="19">
        <v>0.1725483090535069</v>
      </c>
      <c r="Q3" s="43">
        <v>0</v>
      </c>
      <c r="R3" s="43">
        <v>0.5</v>
      </c>
      <c r="S3" s="43">
        <v>0</v>
      </c>
      <c r="T3" s="43">
        <v>0.5</v>
      </c>
      <c r="U3" s="43">
        <v>0</v>
      </c>
      <c r="V3" s="18">
        <v>520.16921885711974</v>
      </c>
      <c r="W3" s="4">
        <f t="shared" ref="W3:W34" si="0">(V3-B3)/B3</f>
        <v>0.11499530647702273</v>
      </c>
      <c r="X3" s="19">
        <v>53.972377199999407</v>
      </c>
      <c r="Y3" s="19">
        <v>0.22210854814814571</v>
      </c>
      <c r="Z3" s="43">
        <v>0</v>
      </c>
      <c r="AA3" s="43">
        <v>0.5</v>
      </c>
      <c r="AB3" s="43">
        <v>0</v>
      </c>
      <c r="AC3" s="43">
        <v>0.5</v>
      </c>
      <c r="AD3" s="43">
        <v>0</v>
      </c>
      <c r="AE3" s="18">
        <v>466.52144258854702</v>
      </c>
      <c r="AF3" s="19">
        <v>469.44661753499912</v>
      </c>
      <c r="AG3" s="4">
        <f>(AE3-$B3)/$B3</f>
        <v>0</v>
      </c>
      <c r="AH3" s="4">
        <f>(AF3-$B3)/$B3</f>
        <v>6.2701832743666365E-3</v>
      </c>
      <c r="AI3" s="30">
        <v>11.20331436</v>
      </c>
      <c r="AJ3" s="20">
        <v>466.52144258854702</v>
      </c>
      <c r="AK3" s="21">
        <v>469.44661753499912</v>
      </c>
      <c r="AL3" s="4">
        <f>(AJ3-$B3)/$B3</f>
        <v>0</v>
      </c>
      <c r="AM3" s="4">
        <f>(AK3-$B3)/$B3</f>
        <v>6.2701832743666365E-3</v>
      </c>
      <c r="AN3" s="31">
        <v>11.065373759999879</v>
      </c>
      <c r="AO3" s="20">
        <v>466.52144258854702</v>
      </c>
      <c r="AP3" s="21">
        <v>469.63544629134611</v>
      </c>
      <c r="AQ3" s="4">
        <f t="shared" ref="AQ3:AQ34" si="1">(AO3-$B3)/$B3</f>
        <v>0</v>
      </c>
      <c r="AR3" s="4">
        <f t="shared" ref="AR3:AR34" si="2">(AP3-$B3)/$B3</f>
        <v>6.6749422824397822E-3</v>
      </c>
      <c r="AS3" s="31">
        <v>11.11743812999975</v>
      </c>
      <c r="AT3" s="20">
        <v>466.52144258854702</v>
      </c>
      <c r="AU3" s="21">
        <v>467.86377482252448</v>
      </c>
      <c r="AV3" s="4">
        <f t="shared" ref="AV3:AV58" si="3">(AT3-$B3)/$B3</f>
        <v>0</v>
      </c>
      <c r="AW3" s="4">
        <f t="shared" ref="AW3:AW58" si="4">(AU3-$B3)/$B3</f>
        <v>2.8773216221946334E-3</v>
      </c>
      <c r="AX3" s="31">
        <v>12.99488433</v>
      </c>
      <c r="AY3" s="20">
        <v>466.52144258854702</v>
      </c>
      <c r="AZ3" s="21">
        <v>469.54370928530079</v>
      </c>
      <c r="BA3" s="4">
        <f t="shared" ref="BA3:BA58" si="5">(AY3-$B3)/$B3</f>
        <v>0</v>
      </c>
      <c r="BB3" s="4">
        <f t="shared" ref="BB3:BB58" si="6">(AZ3-$B3)/$B3</f>
        <v>6.4783017903408385E-3</v>
      </c>
      <c r="BC3" s="31">
        <v>11.267658269999901</v>
      </c>
      <c r="BD3" s="20">
        <v>466.52144258854702</v>
      </c>
      <c r="BE3" s="21">
        <v>470.05298403718928</v>
      </c>
      <c r="BF3" s="4">
        <f t="shared" ref="BF3:BF58" si="7">(BD3-$B3)/$B3</f>
        <v>0</v>
      </c>
      <c r="BG3" s="4">
        <f t="shared" ref="BG3:BG58" si="8">(BE3-$B3)/$B3</f>
        <v>7.5699445432713683E-3</v>
      </c>
      <c r="BH3" s="31">
        <v>14.560804020000001</v>
      </c>
      <c r="BI3" s="20">
        <v>466.52144258854702</v>
      </c>
      <c r="BJ3" s="21">
        <v>467.08775211658252</v>
      </c>
      <c r="BK3" s="4">
        <f t="shared" ref="BK3:BL58" si="9">(BI3-$B3)/$B3</f>
        <v>0</v>
      </c>
      <c r="BL3" s="4">
        <f t="shared" si="9"/>
        <v>1.2138981755978272E-3</v>
      </c>
      <c r="BM3" s="31">
        <v>19.095656435191628</v>
      </c>
      <c r="BN3" s="20">
        <v>466.52144258854702</v>
      </c>
      <c r="BO3" s="21">
        <v>469.07807566673972</v>
      </c>
      <c r="BP3" s="4">
        <f t="shared" ref="BP3:BQ58" si="10">(BN3-$B3)/$B3</f>
        <v>0</v>
      </c>
      <c r="BQ3" s="4">
        <f t="shared" si="10"/>
        <v>5.480204862625254E-3</v>
      </c>
      <c r="BR3" s="31">
        <v>25.17336699012667</v>
      </c>
      <c r="BS3" s="20">
        <v>466.52144258854702</v>
      </c>
      <c r="BT3" s="21">
        <v>467.5104882221105</v>
      </c>
      <c r="BU3" s="4">
        <f t="shared" ref="BU3:BU58" si="11">(BS3-$B3)/$B3</f>
        <v>0</v>
      </c>
      <c r="BV3" s="4">
        <f t="shared" ref="BV3:BV58" si="12">(BT3-$B3)/$B3</f>
        <v>2.120043246191743E-3</v>
      </c>
      <c r="BW3" s="31">
        <v>17.843442235141989</v>
      </c>
      <c r="BX3" s="20">
        <v>466.52144258854702</v>
      </c>
      <c r="BY3" s="21">
        <v>467.15967981176732</v>
      </c>
      <c r="BZ3" s="4">
        <f t="shared" ref="BZ3:BZ58" si="13">(BX3-$B3)/$B3</f>
        <v>0</v>
      </c>
      <c r="CA3" s="4">
        <f t="shared" ref="CA3:CA58" si="14">(BY3-$B3)/$B3</f>
        <v>1.3680769305671559E-3</v>
      </c>
      <c r="CB3" s="31">
        <v>17.53376180436462</v>
      </c>
      <c r="CC3" s="20">
        <v>466.52144258854702</v>
      </c>
      <c r="CD3" s="21">
        <v>466.93887529730011</v>
      </c>
      <c r="CE3" s="4">
        <f t="shared" ref="CE3:CE58" si="15">(CC3-$B3)/$B3</f>
        <v>0</v>
      </c>
      <c r="CF3" s="4">
        <f t="shared" ref="CF3:CF58" si="16">(CD3-$B3)/$B3</f>
        <v>8.9477711128758475E-4</v>
      </c>
      <c r="CG3" s="31">
        <v>19.07051056129858</v>
      </c>
      <c r="CH3" s="20">
        <v>466.52144258854702</v>
      </c>
      <c r="CI3" s="21">
        <v>466.92569083646578</v>
      </c>
      <c r="CJ3" s="4">
        <f t="shared" ref="CJ3:CJ58" si="17">(CH3-$B3)/$B3</f>
        <v>0</v>
      </c>
      <c r="CK3" s="4">
        <f t="shared" ref="CK3:CK58" si="18">(CI3-$B3)/$B3</f>
        <v>8.6651590048196113E-4</v>
      </c>
      <c r="CL3" s="31">
        <v>18.45848500002176</v>
      </c>
      <c r="CM3" s="20">
        <v>466.52144258854702</v>
      </c>
      <c r="CN3" s="21">
        <v>466.98315536080008</v>
      </c>
      <c r="CO3" s="4">
        <f t="shared" ref="CO3:CO58" si="19">(CM3-$B3)/$B3</f>
        <v>0</v>
      </c>
      <c r="CP3" s="4">
        <f t="shared" ref="CP3:CP58" si="20">(CN3-$B3)/$B3</f>
        <v>9.8969249878676484E-4</v>
      </c>
      <c r="CQ3" s="31">
        <v>37.35598881980404</v>
      </c>
      <c r="CR3" s="20"/>
      <c r="CS3" s="21"/>
      <c r="CT3" s="4">
        <f t="shared" ref="CT3:CT58" si="21">(CR3-$B3)/$B3</f>
        <v>-1</v>
      </c>
      <c r="CU3" s="4">
        <f t="shared" ref="CU3:CU58" si="22">(CS3-$B3)/$B3</f>
        <v>-1</v>
      </c>
      <c r="CV3" s="31"/>
      <c r="CW3" s="20"/>
      <c r="CX3" s="21"/>
      <c r="CY3" s="4">
        <f t="shared" ref="CY3:CY58" si="23">(CW3-$B3)/$B3</f>
        <v>-1</v>
      </c>
      <c r="CZ3" s="4">
        <f t="shared" ref="CZ3:CZ58" si="24">(CX3-$B3)/$B3</f>
        <v>-1</v>
      </c>
      <c r="DA3" s="31"/>
    </row>
    <row r="4" spans="1:105" x14ac:dyDescent="0.25">
      <c r="A4" s="2" t="s">
        <v>14</v>
      </c>
      <c r="B4" s="31">
        <f t="shared" ref="B4:B58" si="25">MIN(D4,I4,M4,V4,AE4,AJ4,AO4,AT4,AY4,BD4,BI4,BN4,BS4,BX4,CC4,CH4,CM4,CR4,CW4)</f>
        <v>449.96380050801349</v>
      </c>
      <c r="C4" s="20">
        <v>449.91983794010469</v>
      </c>
      <c r="D4" s="21">
        <v>449.96380050801378</v>
      </c>
      <c r="E4" s="5">
        <v>9.7702454862791442E-5</v>
      </c>
      <c r="F4" s="5">
        <f t="shared" ref="F4:F58" si="26">(D4-B4)/B4</f>
        <v>6.3164435446397291E-16</v>
      </c>
      <c r="G4" s="31">
        <v>250.7128138542175</v>
      </c>
      <c r="H4" s="20">
        <v>449.96380050801338</v>
      </c>
      <c r="I4" s="21">
        <v>449.96380050801349</v>
      </c>
      <c r="J4" s="5">
        <v>0</v>
      </c>
      <c r="K4" s="5">
        <f t="shared" ref="K4:K58" si="27">(I4-$B4)/$B4</f>
        <v>0</v>
      </c>
      <c r="L4" s="31">
        <v>7.0150129795074463</v>
      </c>
      <c r="M4" s="20">
        <v>508.09031031134492</v>
      </c>
      <c r="N4" s="4">
        <f t="shared" ref="N4:N58" si="28">(M4-B4)/B4</f>
        <v>0.12918041348594272</v>
      </c>
      <c r="O4" s="21">
        <f t="shared" ref="O4:O58" si="29">243*P4</f>
        <v>45.372643200000311</v>
      </c>
      <c r="P4" s="21">
        <v>0.18671869629629759</v>
      </c>
      <c r="Q4" s="44">
        <v>0</v>
      </c>
      <c r="R4" s="44">
        <v>1</v>
      </c>
      <c r="S4" s="44">
        <v>0</v>
      </c>
      <c r="T4" s="44">
        <v>0</v>
      </c>
      <c r="U4" s="44">
        <v>0</v>
      </c>
      <c r="V4" s="20">
        <v>507.91486461442139</v>
      </c>
      <c r="W4" s="4">
        <f t="shared" si="0"/>
        <v>0.12879050279373716</v>
      </c>
      <c r="X4" s="21">
        <v>40.319268700000059</v>
      </c>
      <c r="Y4" s="21">
        <v>0.1659229164609056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455.60679200340212</v>
      </c>
      <c r="AF4" s="21">
        <v>458.68550937682051</v>
      </c>
      <c r="AG4" s="4">
        <f t="shared" ref="AG4:AH58" si="30">(AE4-$B4)/$B4</f>
        <v>1.2540989939674339E-2</v>
      </c>
      <c r="AH4" s="4">
        <f t="shared" si="30"/>
        <v>1.9383134507620657E-2</v>
      </c>
      <c r="AI4" s="31">
        <v>11.17493938999999</v>
      </c>
      <c r="AJ4" s="20">
        <v>455.60679200340212</v>
      </c>
      <c r="AK4" s="21">
        <v>458.68550937682051</v>
      </c>
      <c r="AL4" s="4">
        <f t="shared" ref="AL4:AM58" si="31">(AJ4-$B4)/$B4</f>
        <v>1.2540989939674339E-2</v>
      </c>
      <c r="AM4" s="4">
        <f t="shared" si="31"/>
        <v>1.9383134507620657E-2</v>
      </c>
      <c r="AN4" s="31">
        <v>11.134321760000059</v>
      </c>
      <c r="AO4" s="20">
        <v>456.21234327886611</v>
      </c>
      <c r="AP4" s="21">
        <v>458.81525124716171</v>
      </c>
      <c r="AQ4" s="4">
        <f t="shared" si="1"/>
        <v>1.3886767699530402E-2</v>
      </c>
      <c r="AR4" s="4">
        <f t="shared" si="2"/>
        <v>1.9671472969947462E-2</v>
      </c>
      <c r="AS4" s="31">
        <v>11.13817786000018</v>
      </c>
      <c r="AT4" s="20">
        <v>484.38036606281429</v>
      </c>
      <c r="AU4" s="21">
        <v>489.86149128345409</v>
      </c>
      <c r="AV4" s="4">
        <f t="shared" si="3"/>
        <v>7.6487409689277586E-2</v>
      </c>
      <c r="AW4" s="4">
        <f t="shared" si="4"/>
        <v>8.8668667858160397E-2</v>
      </c>
      <c r="AX4" s="31">
        <v>11.29459152000001</v>
      </c>
      <c r="AY4" s="20">
        <v>455.43521912814828</v>
      </c>
      <c r="AZ4" s="21">
        <v>457.94761829558411</v>
      </c>
      <c r="BA4" s="4">
        <f t="shared" si="5"/>
        <v>1.2159686210218465E-2</v>
      </c>
      <c r="BB4" s="4">
        <f t="shared" si="6"/>
        <v>1.7743244631138789E-2</v>
      </c>
      <c r="BC4" s="31">
        <v>11.248154470000101</v>
      </c>
      <c r="BD4" s="20">
        <v>484.4476201697417</v>
      </c>
      <c r="BE4" s="21">
        <v>488.6567168211015</v>
      </c>
      <c r="BF4" s="4">
        <f t="shared" si="7"/>
        <v>7.6636875283735362E-2</v>
      </c>
      <c r="BG4" s="4">
        <f t="shared" si="8"/>
        <v>8.5991175888823337E-2</v>
      </c>
      <c r="BH4" s="31">
        <v>13.74919772</v>
      </c>
      <c r="BI4" s="20">
        <v>462.49476338331459</v>
      </c>
      <c r="BJ4" s="21">
        <v>472.88843709361282</v>
      </c>
      <c r="BK4" s="4">
        <f t="shared" si="9"/>
        <v>2.784882441910554E-2</v>
      </c>
      <c r="BL4" s="4">
        <f t="shared" si="9"/>
        <v>5.0947735261630364E-2</v>
      </c>
      <c r="BM4" s="31">
        <v>41.811354544572531</v>
      </c>
      <c r="BN4" s="20">
        <v>460.24432918941369</v>
      </c>
      <c r="BO4" s="21">
        <v>473.80714779542819</v>
      </c>
      <c r="BP4" s="4">
        <f t="shared" si="10"/>
        <v>2.2847457217210324E-2</v>
      </c>
      <c r="BQ4" s="4">
        <f t="shared" si="10"/>
        <v>5.2989478843621048E-2</v>
      </c>
      <c r="BR4" s="31">
        <v>40.532468022033569</v>
      </c>
      <c r="BS4" s="20">
        <v>464.14066361960209</v>
      </c>
      <c r="BT4" s="21">
        <v>469.93333278203471</v>
      </c>
      <c r="BU4" s="4">
        <f t="shared" si="11"/>
        <v>3.1506674749352696E-2</v>
      </c>
      <c r="BV4" s="4">
        <f t="shared" si="12"/>
        <v>4.4380308485872474E-2</v>
      </c>
      <c r="BW4" s="31">
        <v>18.17319023944437</v>
      </c>
      <c r="BX4" s="20">
        <v>454.05896485573129</v>
      </c>
      <c r="BY4" s="21">
        <v>463.23331016226211</v>
      </c>
      <c r="BZ4" s="4">
        <f t="shared" si="13"/>
        <v>9.1010973395955798E-3</v>
      </c>
      <c r="CA4" s="4">
        <f t="shared" si="14"/>
        <v>2.9490171518835998E-2</v>
      </c>
      <c r="CB4" s="31">
        <v>20.739798529259861</v>
      </c>
      <c r="CC4" s="20">
        <v>468.8755167661165</v>
      </c>
      <c r="CD4" s="21">
        <v>482.74363582980612</v>
      </c>
      <c r="CE4" s="4">
        <f t="shared" si="15"/>
        <v>4.2029417114780129E-2</v>
      </c>
      <c r="CF4" s="4">
        <f t="shared" si="16"/>
        <v>7.28499387834841E-2</v>
      </c>
      <c r="CG4" s="31">
        <v>19.117748818267138</v>
      </c>
      <c r="CH4" s="20">
        <v>455.56373031051169</v>
      </c>
      <c r="CI4" s="21">
        <v>470.34916786700541</v>
      </c>
      <c r="CJ4" s="4">
        <f t="shared" si="17"/>
        <v>1.2445289590353313E-2</v>
      </c>
      <c r="CK4" s="4">
        <f t="shared" si="18"/>
        <v>4.5304460794349757E-2</v>
      </c>
      <c r="CL4" s="31">
        <v>20.373554291017349</v>
      </c>
      <c r="CM4" s="20">
        <v>457.86078487251251</v>
      </c>
      <c r="CN4" s="21">
        <v>462.88762472184919</v>
      </c>
      <c r="CO4" s="4">
        <f t="shared" si="19"/>
        <v>1.755026594491212E-2</v>
      </c>
      <c r="CP4" s="4">
        <f t="shared" si="20"/>
        <v>2.8721919850540373E-2</v>
      </c>
      <c r="CQ4" s="31">
        <v>37.407264439668509</v>
      </c>
      <c r="CR4" s="20"/>
      <c r="CS4" s="21"/>
      <c r="CT4" s="4">
        <f t="shared" si="21"/>
        <v>-1</v>
      </c>
      <c r="CU4" s="4">
        <f t="shared" si="22"/>
        <v>-1</v>
      </c>
      <c r="CV4" s="31"/>
      <c r="CW4" s="20"/>
      <c r="CX4" s="21"/>
      <c r="CY4" s="4">
        <f t="shared" si="23"/>
        <v>-1</v>
      </c>
      <c r="CZ4" s="4">
        <f t="shared" si="24"/>
        <v>-1</v>
      </c>
      <c r="DA4" s="31"/>
    </row>
    <row r="5" spans="1:105" x14ac:dyDescent="0.25">
      <c r="A5" s="2" t="s">
        <v>15</v>
      </c>
      <c r="B5" s="31">
        <f t="shared" si="25"/>
        <v>441.35614834787327</v>
      </c>
      <c r="C5" s="20">
        <v>441.34281897230181</v>
      </c>
      <c r="D5" s="21">
        <v>441.35614834787327</v>
      </c>
      <c r="E5" s="83">
        <v>3.0200951366393311E-5</v>
      </c>
      <c r="F5" s="5">
        <f t="shared" si="26"/>
        <v>0</v>
      </c>
      <c r="G5" s="31">
        <v>181.95560002326971</v>
      </c>
      <c r="H5" s="20">
        <v>441.31739538184382</v>
      </c>
      <c r="I5" s="21">
        <v>441.356148347881</v>
      </c>
      <c r="J5" s="83">
        <v>8.7804296331431413E-5</v>
      </c>
      <c r="K5" s="83">
        <f t="shared" si="27"/>
        <v>1.7515797602476383E-14</v>
      </c>
      <c r="L5" s="31">
        <v>22.20231199264526</v>
      </c>
      <c r="M5" s="20">
        <v>520.94200186009994</v>
      </c>
      <c r="N5" s="4">
        <f t="shared" si="28"/>
        <v>0.18032116196894521</v>
      </c>
      <c r="O5" s="21">
        <f t="shared" si="29"/>
        <v>46.327835599997357</v>
      </c>
      <c r="P5" s="21">
        <v>0.19064952921809611</v>
      </c>
      <c r="Q5" s="44">
        <v>0</v>
      </c>
      <c r="R5" s="44">
        <v>0</v>
      </c>
      <c r="S5" s="44">
        <v>0</v>
      </c>
      <c r="T5" s="44">
        <v>0</v>
      </c>
      <c r="U5" s="44">
        <v>0.5</v>
      </c>
      <c r="V5" s="20">
        <v>521.13914354520659</v>
      </c>
      <c r="W5" s="4">
        <f t="shared" si="0"/>
        <v>0.18076783453903314</v>
      </c>
      <c r="X5" s="21">
        <v>44.406283400000689</v>
      </c>
      <c r="Y5" s="21">
        <v>0.1827419069958876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458.82904902826562</v>
      </c>
      <c r="AF5" s="21">
        <v>465.81034390568601</v>
      </c>
      <c r="AG5" s="4">
        <f t="shared" si="30"/>
        <v>3.9589118098385133E-2</v>
      </c>
      <c r="AH5" s="4">
        <f t="shared" si="30"/>
        <v>5.540694436760886E-2</v>
      </c>
      <c r="AI5" s="31">
        <v>11.727895449999989</v>
      </c>
      <c r="AJ5" s="20">
        <v>458.82904902826562</v>
      </c>
      <c r="AK5" s="21">
        <v>465.81034390568601</v>
      </c>
      <c r="AL5" s="4">
        <f t="shared" si="31"/>
        <v>3.9589118098385133E-2</v>
      </c>
      <c r="AM5" s="4">
        <f t="shared" si="31"/>
        <v>5.540694436760886E-2</v>
      </c>
      <c r="AN5" s="31">
        <v>11.204237019999979</v>
      </c>
      <c r="AO5" s="20">
        <v>460.7412858219916</v>
      </c>
      <c r="AP5" s="21">
        <v>464.80832191460809</v>
      </c>
      <c r="AQ5" s="4">
        <f t="shared" si="1"/>
        <v>4.3921756945456934E-2</v>
      </c>
      <c r="AR5" s="4">
        <f t="shared" si="2"/>
        <v>5.3136619155580461E-2</v>
      </c>
      <c r="AS5" s="31">
        <v>11.219146619999989</v>
      </c>
      <c r="AT5" s="20">
        <v>468.51569791447213</v>
      </c>
      <c r="AU5" s="21">
        <v>493.25216608441951</v>
      </c>
      <c r="AV5" s="4">
        <f t="shared" si="3"/>
        <v>6.1536583705166653E-2</v>
      </c>
      <c r="AW5" s="4">
        <f t="shared" si="4"/>
        <v>0.11758308552131516</v>
      </c>
      <c r="AX5" s="31">
        <v>11.535171350000009</v>
      </c>
      <c r="AY5" s="20">
        <v>458.84538582960118</v>
      </c>
      <c r="AZ5" s="21">
        <v>464.40579331160541</v>
      </c>
      <c r="BA5" s="4">
        <f t="shared" si="5"/>
        <v>3.9626133106325366E-2</v>
      </c>
      <c r="BB5" s="4">
        <f t="shared" si="6"/>
        <v>5.222459242952382E-2</v>
      </c>
      <c r="BC5" s="31">
        <v>11.428088679999931</v>
      </c>
      <c r="BD5" s="20">
        <v>468.45119078440149</v>
      </c>
      <c r="BE5" s="21">
        <v>489.99009232442728</v>
      </c>
      <c r="BF5" s="4">
        <f t="shared" si="7"/>
        <v>6.1390427068826352E-2</v>
      </c>
      <c r="BG5" s="4">
        <f t="shared" si="8"/>
        <v>0.11019206180452058</v>
      </c>
      <c r="BH5" s="31">
        <v>13.73170127</v>
      </c>
      <c r="BI5" s="20">
        <v>461.27138931496478</v>
      </c>
      <c r="BJ5" s="21">
        <v>472.51226242744133</v>
      </c>
      <c r="BK5" s="4">
        <f t="shared" si="9"/>
        <v>4.5122835700012673E-2</v>
      </c>
      <c r="BL5" s="4">
        <f t="shared" si="9"/>
        <v>7.0591775363716164E-2</v>
      </c>
      <c r="BM5" s="31">
        <v>48.67486633006483</v>
      </c>
      <c r="BN5" s="20">
        <v>462.85175153259081</v>
      </c>
      <c r="BO5" s="21">
        <v>473.29997360217749</v>
      </c>
      <c r="BP5" s="4">
        <f t="shared" si="10"/>
        <v>4.8703531751357595E-2</v>
      </c>
      <c r="BQ5" s="4">
        <f t="shared" si="10"/>
        <v>7.2376527151325323E-2</v>
      </c>
      <c r="BR5" s="31">
        <v>48.645905057899647</v>
      </c>
      <c r="BS5" s="20">
        <v>460.63056484263041</v>
      </c>
      <c r="BT5" s="21">
        <v>473.92352865228821</v>
      </c>
      <c r="BU5" s="4">
        <f t="shared" si="11"/>
        <v>4.3670891562079699E-2</v>
      </c>
      <c r="BV5" s="4">
        <f t="shared" si="12"/>
        <v>7.3789343201231677E-2</v>
      </c>
      <c r="BW5" s="31">
        <v>18.861563106626271</v>
      </c>
      <c r="BX5" s="20">
        <v>452.52364595059049</v>
      </c>
      <c r="BY5" s="21">
        <v>463.83271903831849</v>
      </c>
      <c r="BZ5" s="4">
        <f t="shared" si="13"/>
        <v>2.5302689550197655E-2</v>
      </c>
      <c r="CA5" s="4">
        <f t="shared" si="14"/>
        <v>5.0926152891676423E-2</v>
      </c>
      <c r="CB5" s="31">
        <v>20.503868134133519</v>
      </c>
      <c r="CC5" s="20">
        <v>453.09120302761812</v>
      </c>
      <c r="CD5" s="21">
        <v>477.87677195364921</v>
      </c>
      <c r="CE5" s="4">
        <f t="shared" si="15"/>
        <v>2.6588628534286046E-2</v>
      </c>
      <c r="CF5" s="4">
        <f t="shared" si="16"/>
        <v>8.2746380088922392E-2</v>
      </c>
      <c r="CG5" s="31">
        <v>20.49898206023499</v>
      </c>
      <c r="CH5" s="20">
        <v>448.83204484102328</v>
      </c>
      <c r="CI5" s="21">
        <v>474.00006768134438</v>
      </c>
      <c r="CJ5" s="4">
        <f t="shared" si="17"/>
        <v>1.69384668620444E-2</v>
      </c>
      <c r="CK5" s="4">
        <f t="shared" si="18"/>
        <v>7.3962761039280761E-2</v>
      </c>
      <c r="CL5" s="31">
        <v>19.774561480712141</v>
      </c>
      <c r="CM5" s="20">
        <v>449.59208814765321</v>
      </c>
      <c r="CN5" s="21">
        <v>466.84378446302111</v>
      </c>
      <c r="CO5" s="4">
        <f t="shared" si="19"/>
        <v>1.8660530346318961E-2</v>
      </c>
      <c r="CP5" s="4">
        <f t="shared" si="20"/>
        <v>5.7748456004420926E-2</v>
      </c>
      <c r="CQ5" s="31">
        <v>34.586923798825588</v>
      </c>
      <c r="CR5" s="20"/>
      <c r="CS5" s="21"/>
      <c r="CT5" s="4">
        <f t="shared" si="21"/>
        <v>-1</v>
      </c>
      <c r="CU5" s="4">
        <f t="shared" si="22"/>
        <v>-1</v>
      </c>
      <c r="CV5" s="31"/>
      <c r="CW5" s="20"/>
      <c r="CX5" s="21"/>
      <c r="CY5" s="4">
        <f t="shared" si="23"/>
        <v>-1</v>
      </c>
      <c r="CZ5" s="4">
        <f t="shared" si="24"/>
        <v>-1</v>
      </c>
      <c r="DA5" s="31"/>
    </row>
    <row r="6" spans="1:105" x14ac:dyDescent="0.25">
      <c r="A6" s="2" t="s">
        <v>16</v>
      </c>
      <c r="B6" s="31">
        <f t="shared" si="25"/>
        <v>425.54415736273182</v>
      </c>
      <c r="C6" s="20">
        <v>425.50381098807122</v>
      </c>
      <c r="D6" s="21">
        <v>425.54415736289712</v>
      </c>
      <c r="E6" s="5">
        <v>9.4811253139789238E-5</v>
      </c>
      <c r="F6" s="5">
        <f t="shared" si="26"/>
        <v>3.8844538031414731E-13</v>
      </c>
      <c r="G6" s="31">
        <v>275.86940503120422</v>
      </c>
      <c r="H6" s="20">
        <v>425.51305310218538</v>
      </c>
      <c r="I6" s="21">
        <v>425.54415736273182</v>
      </c>
      <c r="J6" s="5">
        <v>7.3092909415176341E-5</v>
      </c>
      <c r="K6" s="5">
        <f t="shared" si="27"/>
        <v>0</v>
      </c>
      <c r="L6" s="31">
        <v>20.800436973571781</v>
      </c>
      <c r="M6" s="20">
        <v>451.95400155228168</v>
      </c>
      <c r="N6" s="4">
        <f t="shared" si="28"/>
        <v>6.2061348352712153E-2</v>
      </c>
      <c r="O6" s="21">
        <f t="shared" si="29"/>
        <v>46.322412800002901</v>
      </c>
      <c r="P6" s="21">
        <v>0.19062721316873621</v>
      </c>
      <c r="Q6" s="44">
        <v>0</v>
      </c>
      <c r="R6" s="44">
        <v>0</v>
      </c>
      <c r="S6" s="44">
        <v>0</v>
      </c>
      <c r="T6" s="44">
        <v>0</v>
      </c>
      <c r="U6" s="44">
        <v>0.5</v>
      </c>
      <c r="V6" s="20">
        <v>448.49839519980719</v>
      </c>
      <c r="W6" s="4">
        <f t="shared" si="0"/>
        <v>5.3940907047889002E-2</v>
      </c>
      <c r="X6" s="21">
        <v>44.561246899999688</v>
      </c>
      <c r="Y6" s="21">
        <v>0.18337961687242671</v>
      </c>
      <c r="Z6" s="44">
        <v>0</v>
      </c>
      <c r="AA6" s="44">
        <v>1</v>
      </c>
      <c r="AB6" s="44">
        <v>1</v>
      </c>
      <c r="AC6" s="44">
        <v>0</v>
      </c>
      <c r="AD6" s="44">
        <v>0</v>
      </c>
      <c r="AE6" s="20">
        <v>441.31237090309799</v>
      </c>
      <c r="AF6" s="21">
        <v>442.86518447734443</v>
      </c>
      <c r="AG6" s="4">
        <f t="shared" si="30"/>
        <v>3.7054235776818364E-2</v>
      </c>
      <c r="AH6" s="4">
        <f t="shared" si="30"/>
        <v>4.0703242695089438E-2</v>
      </c>
      <c r="AI6" s="31">
        <v>11.363550509999991</v>
      </c>
      <c r="AJ6" s="20">
        <v>441.31237090309799</v>
      </c>
      <c r="AK6" s="21">
        <v>442.86518447734443</v>
      </c>
      <c r="AL6" s="4">
        <f t="shared" si="31"/>
        <v>3.7054235776818364E-2</v>
      </c>
      <c r="AM6" s="4">
        <f t="shared" si="31"/>
        <v>4.0703242695089438E-2</v>
      </c>
      <c r="AN6" s="31">
        <v>11.18669300999991</v>
      </c>
      <c r="AO6" s="20">
        <v>442.68185420106221</v>
      </c>
      <c r="AP6" s="21">
        <v>443.79713160291709</v>
      </c>
      <c r="AQ6" s="4">
        <f t="shared" si="1"/>
        <v>4.0272428940252826E-2</v>
      </c>
      <c r="AR6" s="4">
        <f t="shared" si="2"/>
        <v>4.2893255433951401E-2</v>
      </c>
      <c r="AS6" s="31">
        <v>11.170549580000079</v>
      </c>
      <c r="AT6" s="20">
        <v>455.74299118230908</v>
      </c>
      <c r="AU6" s="21">
        <v>464.8347020797346</v>
      </c>
      <c r="AV6" s="4">
        <f t="shared" si="3"/>
        <v>7.0965217820711177E-2</v>
      </c>
      <c r="AW6" s="4">
        <f t="shared" si="4"/>
        <v>9.2330123765538397E-2</v>
      </c>
      <c r="AX6" s="31">
        <v>11.361143630000001</v>
      </c>
      <c r="AY6" s="20">
        <v>439.61966491977881</v>
      </c>
      <c r="AZ6" s="21">
        <v>441.85510463465522</v>
      </c>
      <c r="BA6" s="4">
        <f t="shared" si="5"/>
        <v>3.307649115494516E-2</v>
      </c>
      <c r="BB6" s="4">
        <f t="shared" si="6"/>
        <v>3.8329623353329283E-2</v>
      </c>
      <c r="BC6" s="31">
        <v>11.32284580000014</v>
      </c>
      <c r="BD6" s="20">
        <v>453.66089493210552</v>
      </c>
      <c r="BE6" s="21">
        <v>460.52159676993381</v>
      </c>
      <c r="BF6" s="4">
        <f t="shared" si="7"/>
        <v>6.6072432397202729E-2</v>
      </c>
      <c r="BG6" s="4">
        <f t="shared" si="8"/>
        <v>8.219461788400817E-2</v>
      </c>
      <c r="BH6" s="31">
        <v>13.57607018</v>
      </c>
      <c r="BI6" s="20">
        <v>447.74790681795082</v>
      </c>
      <c r="BJ6" s="21">
        <v>465.54369453417161</v>
      </c>
      <c r="BK6" s="4">
        <f t="shared" si="9"/>
        <v>5.2177310088862588E-2</v>
      </c>
      <c r="BL6" s="4">
        <f t="shared" si="9"/>
        <v>9.3996208100548234E-2</v>
      </c>
      <c r="BM6" s="31">
        <v>41.853453652001917</v>
      </c>
      <c r="BN6" s="20">
        <v>453.75099138902362</v>
      </c>
      <c r="BO6" s="21">
        <v>463.86639903722579</v>
      </c>
      <c r="BP6" s="4">
        <f t="shared" si="10"/>
        <v>6.6284152979800948E-2</v>
      </c>
      <c r="BQ6" s="4">
        <f t="shared" si="10"/>
        <v>9.0054677079794254E-2</v>
      </c>
      <c r="BR6" s="31">
        <v>55.644251123815778</v>
      </c>
      <c r="BS6" s="20">
        <v>447.74727107734287</v>
      </c>
      <c r="BT6" s="21">
        <v>457.28879452690711</v>
      </c>
      <c r="BU6" s="4">
        <f t="shared" si="11"/>
        <v>5.2175816141414484E-2</v>
      </c>
      <c r="BV6" s="4">
        <f t="shared" si="12"/>
        <v>7.459775117324971E-2</v>
      </c>
      <c r="BW6" s="31">
        <v>19.01506231091917</v>
      </c>
      <c r="BX6" s="20">
        <v>445.16305224663398</v>
      </c>
      <c r="BY6" s="21">
        <v>451.29973574339488</v>
      </c>
      <c r="BZ6" s="4">
        <f t="shared" si="13"/>
        <v>4.6103076600765319E-2</v>
      </c>
      <c r="CA6" s="4">
        <f t="shared" si="14"/>
        <v>6.0523867934836009E-2</v>
      </c>
      <c r="CB6" s="31">
        <v>20.79458220750093</v>
      </c>
      <c r="CC6" s="20">
        <v>454.92727373754951</v>
      </c>
      <c r="CD6" s="21">
        <v>465.71423329538948</v>
      </c>
      <c r="CE6" s="4">
        <f t="shared" si="15"/>
        <v>6.9048336973809424E-2</v>
      </c>
      <c r="CF6" s="4">
        <f t="shared" si="16"/>
        <v>9.4396962659780731E-2</v>
      </c>
      <c r="CG6" s="31">
        <v>17.299364605639131</v>
      </c>
      <c r="CH6" s="20">
        <v>435.67526861043541</v>
      </c>
      <c r="CI6" s="21">
        <v>456.98162867678701</v>
      </c>
      <c r="CJ6" s="4">
        <f t="shared" si="17"/>
        <v>2.3807426497146983E-2</v>
      </c>
      <c r="CK6" s="4">
        <f t="shared" si="18"/>
        <v>7.3875932192056945E-2</v>
      </c>
      <c r="CL6" s="31">
        <v>17.503330420982088</v>
      </c>
      <c r="CM6" s="20">
        <v>445.74727107734287</v>
      </c>
      <c r="CN6" s="21">
        <v>453.58515891868387</v>
      </c>
      <c r="CO6" s="4">
        <f t="shared" si="19"/>
        <v>4.7475951355595777E-2</v>
      </c>
      <c r="CP6" s="4">
        <f t="shared" si="20"/>
        <v>6.5894457885953384E-2</v>
      </c>
      <c r="CQ6" s="31">
        <v>35.437661498505619</v>
      </c>
      <c r="CR6" s="20"/>
      <c r="CS6" s="21"/>
      <c r="CT6" s="4">
        <f t="shared" si="21"/>
        <v>-1</v>
      </c>
      <c r="CU6" s="4">
        <f t="shared" si="22"/>
        <v>-1</v>
      </c>
      <c r="CV6" s="31"/>
      <c r="CW6" s="20"/>
      <c r="CX6" s="21"/>
      <c r="CY6" s="4">
        <f t="shared" si="23"/>
        <v>-1</v>
      </c>
      <c r="CZ6" s="4">
        <f t="shared" si="24"/>
        <v>-1</v>
      </c>
      <c r="DA6" s="31"/>
    </row>
    <row r="7" spans="1:105" x14ac:dyDescent="0.25">
      <c r="A7" s="2" t="s">
        <v>17</v>
      </c>
      <c r="B7" s="31">
        <f t="shared" si="25"/>
        <v>460.29561762211432</v>
      </c>
      <c r="C7" s="20">
        <v>460.29561762211438</v>
      </c>
      <c r="D7" s="21">
        <v>460.29561762211432</v>
      </c>
      <c r="E7" s="83">
        <v>0</v>
      </c>
      <c r="F7" s="5">
        <f t="shared" si="26"/>
        <v>0</v>
      </c>
      <c r="G7" s="31">
        <v>2.9146430492401119</v>
      </c>
      <c r="H7" s="20">
        <v>460.29561762211432</v>
      </c>
      <c r="I7" s="21">
        <v>460.29561762211438</v>
      </c>
      <c r="J7" s="5">
        <v>0</v>
      </c>
      <c r="K7" s="5">
        <f t="shared" si="27"/>
        <v>1.2349328710636207E-16</v>
      </c>
      <c r="L7" s="31">
        <v>2.249519824981689</v>
      </c>
      <c r="M7" s="20">
        <v>485.26165439586288</v>
      </c>
      <c r="N7" s="4">
        <f t="shared" si="28"/>
        <v>5.4239136367891183E-2</v>
      </c>
      <c r="O7" s="21">
        <f t="shared" si="29"/>
        <v>42.552903199994489</v>
      </c>
      <c r="P7" s="21">
        <v>0.17511482798351641</v>
      </c>
      <c r="Q7" s="44">
        <v>0.5</v>
      </c>
      <c r="R7" s="44">
        <v>1</v>
      </c>
      <c r="S7" s="44">
        <v>0</v>
      </c>
      <c r="T7" s="44">
        <v>0</v>
      </c>
      <c r="U7" s="44">
        <v>0</v>
      </c>
      <c r="V7" s="20">
        <v>480.82767326380628</v>
      </c>
      <c r="W7" s="4">
        <f t="shared" si="0"/>
        <v>4.4606237503977311E-2</v>
      </c>
      <c r="X7" s="21">
        <v>39.393512700000095</v>
      </c>
      <c r="Y7" s="21">
        <v>0.16211322098765471</v>
      </c>
      <c r="Z7" s="44">
        <v>0.5</v>
      </c>
      <c r="AA7" s="44">
        <v>1</v>
      </c>
      <c r="AB7" s="44">
        <v>0</v>
      </c>
      <c r="AC7" s="44">
        <v>0</v>
      </c>
      <c r="AD7" s="44">
        <v>0</v>
      </c>
      <c r="AE7" s="20">
        <v>470.71065800008938</v>
      </c>
      <c r="AF7" s="21">
        <v>471.7335953113091</v>
      </c>
      <c r="AG7" s="4">
        <f t="shared" si="30"/>
        <v>2.2626851047983305E-2</v>
      </c>
      <c r="AH7" s="4">
        <f t="shared" si="30"/>
        <v>2.4849199625847706E-2</v>
      </c>
      <c r="AI7" s="31">
        <v>11.30440388000001</v>
      </c>
      <c r="AJ7" s="20">
        <v>470.71065800008938</v>
      </c>
      <c r="AK7" s="21">
        <v>471.7335953113091</v>
      </c>
      <c r="AL7" s="4">
        <f t="shared" si="31"/>
        <v>2.2626851047983305E-2</v>
      </c>
      <c r="AM7" s="4">
        <f t="shared" si="31"/>
        <v>2.4849199625847706E-2</v>
      </c>
      <c r="AN7" s="31">
        <v>11.17692137000004</v>
      </c>
      <c r="AO7" s="20">
        <v>469.91129092826583</v>
      </c>
      <c r="AP7" s="21">
        <v>472.67974908585973</v>
      </c>
      <c r="AQ7" s="4">
        <f t="shared" si="1"/>
        <v>2.0890212589522457E-2</v>
      </c>
      <c r="AR7" s="4">
        <f t="shared" si="2"/>
        <v>2.6904734674037933E-2</v>
      </c>
      <c r="AS7" s="31">
        <v>11.113488250000231</v>
      </c>
      <c r="AT7" s="20">
        <v>470.53556165065322</v>
      </c>
      <c r="AU7" s="21">
        <v>474.28765416816378</v>
      </c>
      <c r="AV7" s="4">
        <f t="shared" si="3"/>
        <v>2.2246451272854646E-2</v>
      </c>
      <c r="AW7" s="4">
        <f t="shared" si="4"/>
        <v>3.0397935610015751E-2</v>
      </c>
      <c r="AX7" s="31">
        <v>11.373166669999989</v>
      </c>
      <c r="AY7" s="20">
        <v>470.32550449063888</v>
      </c>
      <c r="AZ7" s="21">
        <v>471.52852439778309</v>
      </c>
      <c r="BA7" s="4">
        <f t="shared" si="5"/>
        <v>2.1790098546536071E-2</v>
      </c>
      <c r="BB7" s="4">
        <f t="shared" si="6"/>
        <v>2.4403679604202897E-2</v>
      </c>
      <c r="BC7" s="31">
        <v>11.31658887999993</v>
      </c>
      <c r="BD7" s="20">
        <v>468.86247733519008</v>
      </c>
      <c r="BE7" s="21">
        <v>470.61448372997597</v>
      </c>
      <c r="BF7" s="4">
        <f t="shared" si="7"/>
        <v>1.8611647352482146E-2</v>
      </c>
      <c r="BG7" s="4">
        <f t="shared" si="8"/>
        <v>2.2417910822546783E-2</v>
      </c>
      <c r="BH7" s="31">
        <v>13.67533193</v>
      </c>
      <c r="BI7" s="20">
        <v>462.29561762211449</v>
      </c>
      <c r="BJ7" s="21">
        <v>466.19056614344288</v>
      </c>
      <c r="BK7" s="4">
        <f t="shared" si="9"/>
        <v>4.3450337640235726E-3</v>
      </c>
      <c r="BL7" s="4">
        <f t="shared" si="9"/>
        <v>1.2806875181175618E-2</v>
      </c>
      <c r="BM7" s="31">
        <v>18.27299573179334</v>
      </c>
      <c r="BN7" s="20">
        <v>462.21727569537597</v>
      </c>
      <c r="BO7" s="21">
        <v>468.79370099236769</v>
      </c>
      <c r="BP7" s="4">
        <f t="shared" si="10"/>
        <v>4.1748346056148288E-3</v>
      </c>
      <c r="BQ7" s="4">
        <f t="shared" si="10"/>
        <v>1.8462229586617487E-2</v>
      </c>
      <c r="BR7" s="31">
        <v>23.410963023267691</v>
      </c>
      <c r="BS7" s="20">
        <v>463.84255351072562</v>
      </c>
      <c r="BT7" s="21">
        <v>470.71083469672442</v>
      </c>
      <c r="BU7" s="4">
        <f t="shared" si="11"/>
        <v>7.7057780974208725E-3</v>
      </c>
      <c r="BV7" s="4">
        <f t="shared" si="12"/>
        <v>2.2627234924405919E-2</v>
      </c>
      <c r="BW7" s="31">
        <v>18.23744637127966</v>
      </c>
      <c r="BX7" s="20">
        <v>468.03403891276002</v>
      </c>
      <c r="BY7" s="21">
        <v>468.47024397123721</v>
      </c>
      <c r="BZ7" s="4">
        <f t="shared" si="13"/>
        <v>1.6811850894045795E-2</v>
      </c>
      <c r="CA7" s="4">
        <f t="shared" si="14"/>
        <v>1.7759513747606336E-2</v>
      </c>
      <c r="CB7" s="31">
        <v>17.562013379670681</v>
      </c>
      <c r="CC7" s="20">
        <v>467.17689793016649</v>
      </c>
      <c r="CD7" s="21">
        <v>467.98348818157262</v>
      </c>
      <c r="CE7" s="4">
        <f t="shared" si="15"/>
        <v>1.4949697639097329E-2</v>
      </c>
      <c r="CF7" s="4">
        <f t="shared" si="16"/>
        <v>1.670202857714314E-2</v>
      </c>
      <c r="CG7" s="31">
        <v>18.37180715464056</v>
      </c>
      <c r="CH7" s="20">
        <v>467.17689793016649</v>
      </c>
      <c r="CI7" s="21">
        <v>468.33116424156498</v>
      </c>
      <c r="CJ7" s="4">
        <f t="shared" si="17"/>
        <v>1.4949697639097329E-2</v>
      </c>
      <c r="CK7" s="4">
        <f t="shared" si="18"/>
        <v>1.7457360686947802E-2</v>
      </c>
      <c r="CL7" s="31">
        <v>17.820191392581911</v>
      </c>
      <c r="CM7" s="20">
        <v>461.99733798668859</v>
      </c>
      <c r="CN7" s="21">
        <v>467.35395928974538</v>
      </c>
      <c r="CO7" s="4">
        <f t="shared" si="19"/>
        <v>3.6970162205005406E-3</v>
      </c>
      <c r="CP7" s="4">
        <f t="shared" si="20"/>
        <v>1.5334366431934384E-2</v>
      </c>
      <c r="CQ7" s="31">
        <v>33.358115128707141</v>
      </c>
      <c r="CR7" s="20"/>
      <c r="CS7" s="21"/>
      <c r="CT7" s="4">
        <f t="shared" si="21"/>
        <v>-1</v>
      </c>
      <c r="CU7" s="4">
        <f t="shared" si="22"/>
        <v>-1</v>
      </c>
      <c r="CV7" s="31"/>
      <c r="CW7" s="20"/>
      <c r="CX7" s="21"/>
      <c r="CY7" s="4">
        <f t="shared" si="23"/>
        <v>-1</v>
      </c>
      <c r="CZ7" s="4">
        <f t="shared" si="24"/>
        <v>-1</v>
      </c>
      <c r="DA7" s="31"/>
    </row>
    <row r="8" spans="1:105" x14ac:dyDescent="0.25">
      <c r="A8" s="2" t="s">
        <v>18</v>
      </c>
      <c r="B8" s="31">
        <f t="shared" si="25"/>
        <v>457.39279161560307</v>
      </c>
      <c r="C8" s="20">
        <v>457.39279161560307</v>
      </c>
      <c r="D8" s="21">
        <v>457.39279161560307</v>
      </c>
      <c r="E8" s="5">
        <v>0</v>
      </c>
      <c r="F8" s="5">
        <f t="shared" si="26"/>
        <v>0</v>
      </c>
      <c r="G8" s="31">
        <v>16.724586009979252</v>
      </c>
      <c r="H8" s="20">
        <v>457.39279161560307</v>
      </c>
      <c r="I8" s="21">
        <v>457.39279161560319</v>
      </c>
      <c r="J8" s="5">
        <v>0</v>
      </c>
      <c r="K8" s="5">
        <f t="shared" si="27"/>
        <v>2.4855406513961736E-16</v>
      </c>
      <c r="L8" s="31">
        <v>3.211184024810791</v>
      </c>
      <c r="M8" s="20">
        <v>490.18444536991342</v>
      </c>
      <c r="N8" s="4">
        <f t="shared" si="28"/>
        <v>7.1692546002930319E-2</v>
      </c>
      <c r="O8" s="21">
        <f t="shared" si="29"/>
        <v>43.680478799996322</v>
      </c>
      <c r="P8" s="21">
        <v>0.17975505679010831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485.75046423785682</v>
      </c>
      <c r="W8" s="4">
        <f t="shared" si="0"/>
        <v>6.1998512311680201E-2</v>
      </c>
      <c r="X8" s="21">
        <v>38.780585700000294</v>
      </c>
      <c r="Y8" s="21">
        <v>0.15959088765432219</v>
      </c>
      <c r="Z8" s="44">
        <v>0.5</v>
      </c>
      <c r="AA8" s="44">
        <v>1</v>
      </c>
      <c r="AB8" s="44">
        <v>0</v>
      </c>
      <c r="AC8" s="44">
        <v>0</v>
      </c>
      <c r="AD8" s="44">
        <v>0</v>
      </c>
      <c r="AE8" s="20">
        <v>461.55927758032772</v>
      </c>
      <c r="AF8" s="21">
        <v>463.90666073730807</v>
      </c>
      <c r="AG8" s="4">
        <f t="shared" si="30"/>
        <v>9.10920775556558E-3</v>
      </c>
      <c r="AH8" s="4">
        <f t="shared" si="30"/>
        <v>1.4241302532767749E-2</v>
      </c>
      <c r="AI8" s="31">
        <v>11.421262540000001</v>
      </c>
      <c r="AJ8" s="20">
        <v>461.55927758032772</v>
      </c>
      <c r="AK8" s="21">
        <v>463.90666073730807</v>
      </c>
      <c r="AL8" s="4">
        <f t="shared" si="31"/>
        <v>9.10920775556558E-3</v>
      </c>
      <c r="AM8" s="4">
        <f t="shared" si="31"/>
        <v>1.4241302532767749E-2</v>
      </c>
      <c r="AN8" s="31">
        <v>11.18765330000015</v>
      </c>
      <c r="AO8" s="20">
        <v>461.55927758032772</v>
      </c>
      <c r="AP8" s="21">
        <v>463.31584004583863</v>
      </c>
      <c r="AQ8" s="4">
        <f t="shared" si="1"/>
        <v>9.10920775556558E-3</v>
      </c>
      <c r="AR8" s="4">
        <f t="shared" si="2"/>
        <v>1.294958849113944E-2</v>
      </c>
      <c r="AS8" s="31">
        <v>11.124638849999791</v>
      </c>
      <c r="AT8" s="20">
        <v>458.78724034013919</v>
      </c>
      <c r="AU8" s="21">
        <v>460.55192456279241</v>
      </c>
      <c r="AV8" s="4">
        <f t="shared" si="3"/>
        <v>3.0486897697067903E-3</v>
      </c>
      <c r="AW8" s="4">
        <f t="shared" si="4"/>
        <v>6.9068271409145812E-3</v>
      </c>
      <c r="AX8" s="31">
        <v>11.420303360000011</v>
      </c>
      <c r="AY8" s="20">
        <v>460.7308504555815</v>
      </c>
      <c r="AZ8" s="21">
        <v>462.88989023998028</v>
      </c>
      <c r="BA8" s="4">
        <f t="shared" si="5"/>
        <v>7.298013657337574E-3</v>
      </c>
      <c r="BB8" s="4">
        <f t="shared" si="6"/>
        <v>1.201833243799131E-2</v>
      </c>
      <c r="BC8" s="31">
        <v>11.45234780999999</v>
      </c>
      <c r="BD8" s="20">
        <v>458.78724034013919</v>
      </c>
      <c r="BE8" s="21">
        <v>460.31735196752601</v>
      </c>
      <c r="BF8" s="4">
        <f t="shared" si="7"/>
        <v>3.0486897697067903E-3</v>
      </c>
      <c r="BG8" s="4">
        <f t="shared" si="8"/>
        <v>6.393979978549293E-3</v>
      </c>
      <c r="BH8" s="31">
        <v>13.96143015</v>
      </c>
      <c r="BI8" s="20">
        <v>457.99834289106718</v>
      </c>
      <c r="BJ8" s="21">
        <v>461.71219059469911</v>
      </c>
      <c r="BK8" s="4">
        <f t="shared" si="9"/>
        <v>1.3239195863257486E-3</v>
      </c>
      <c r="BL8" s="4">
        <f t="shared" si="9"/>
        <v>9.4435221942152873E-3</v>
      </c>
      <c r="BM8" s="31">
        <v>18.199384195916359</v>
      </c>
      <c r="BN8" s="20">
        <v>457.39279161560319</v>
      </c>
      <c r="BO8" s="21">
        <v>461.49632926816378</v>
      </c>
      <c r="BP8" s="4">
        <f t="shared" si="10"/>
        <v>2.4855406513961736E-16</v>
      </c>
      <c r="BQ8" s="4">
        <f t="shared" si="10"/>
        <v>8.9715835662083476E-3</v>
      </c>
      <c r="BR8" s="31">
        <v>24.857158183492722</v>
      </c>
      <c r="BS8" s="20">
        <v>457.39279161560319</v>
      </c>
      <c r="BT8" s="21">
        <v>461.2467366262278</v>
      </c>
      <c r="BU8" s="4">
        <f t="shared" si="11"/>
        <v>2.4855406513961736E-16</v>
      </c>
      <c r="BV8" s="4">
        <f t="shared" si="12"/>
        <v>8.4258980055453448E-3</v>
      </c>
      <c r="BW8" s="31">
        <v>17.524132197164001</v>
      </c>
      <c r="BX8" s="20">
        <v>460.7308504555815</v>
      </c>
      <c r="BY8" s="21">
        <v>460.94800774310681</v>
      </c>
      <c r="BZ8" s="4">
        <f t="shared" si="13"/>
        <v>7.298013657337574E-3</v>
      </c>
      <c r="CA8" s="4">
        <f t="shared" si="14"/>
        <v>7.7727856509194303E-3</v>
      </c>
      <c r="CB8" s="31">
        <v>17.409326391667129</v>
      </c>
      <c r="CC8" s="20">
        <v>457.39279161560319</v>
      </c>
      <c r="CD8" s="21">
        <v>460.91708922284778</v>
      </c>
      <c r="CE8" s="4">
        <f t="shared" si="15"/>
        <v>2.4855406513961736E-16</v>
      </c>
      <c r="CF8" s="4">
        <f t="shared" si="16"/>
        <v>7.705188345439767E-3</v>
      </c>
      <c r="CG8" s="31">
        <v>19.783438963070509</v>
      </c>
      <c r="CH8" s="20">
        <v>458.05752277978399</v>
      </c>
      <c r="CI8" s="21">
        <v>460.91485925615899</v>
      </c>
      <c r="CJ8" s="4">
        <f t="shared" si="17"/>
        <v>1.4533048538717833E-3</v>
      </c>
      <c r="CK8" s="4">
        <f t="shared" si="18"/>
        <v>7.7003129588362517E-3</v>
      </c>
      <c r="CL8" s="31">
        <v>19.02120584845543</v>
      </c>
      <c r="CM8" s="20">
        <v>457.39279161560319</v>
      </c>
      <c r="CN8" s="21">
        <v>460.72289146098967</v>
      </c>
      <c r="CO8" s="4">
        <f t="shared" si="19"/>
        <v>2.4855406513961736E-16</v>
      </c>
      <c r="CP8" s="4">
        <f t="shared" si="20"/>
        <v>7.280612870229148E-3</v>
      </c>
      <c r="CQ8" s="31">
        <v>36.574192674551163</v>
      </c>
      <c r="CR8" s="20"/>
      <c r="CS8" s="21"/>
      <c r="CT8" s="4">
        <f t="shared" si="21"/>
        <v>-1</v>
      </c>
      <c r="CU8" s="4">
        <f t="shared" si="22"/>
        <v>-1</v>
      </c>
      <c r="CV8" s="31"/>
      <c r="CW8" s="20"/>
      <c r="CX8" s="21"/>
      <c r="CY8" s="4">
        <f t="shared" si="23"/>
        <v>-1</v>
      </c>
      <c r="CZ8" s="4">
        <f t="shared" si="24"/>
        <v>-1</v>
      </c>
      <c r="DA8" s="31"/>
    </row>
    <row r="9" spans="1:105" x14ac:dyDescent="0.25">
      <c r="A9" s="2" t="s">
        <v>19</v>
      </c>
      <c r="B9" s="31">
        <f t="shared" si="25"/>
        <v>456.19830607552922</v>
      </c>
      <c r="C9" s="20">
        <v>456.19830607552922</v>
      </c>
      <c r="D9" s="21">
        <v>456.19830607552922</v>
      </c>
      <c r="E9" s="5">
        <v>0</v>
      </c>
      <c r="F9" s="5">
        <f t="shared" si="26"/>
        <v>0</v>
      </c>
      <c r="G9" s="31">
        <v>5.2516319751739502</v>
      </c>
      <c r="H9" s="20">
        <v>456.1983060755291</v>
      </c>
      <c r="I9" s="21">
        <v>456.19830607552922</v>
      </c>
      <c r="J9" s="83">
        <v>0</v>
      </c>
      <c r="K9" s="83">
        <f t="shared" si="27"/>
        <v>0</v>
      </c>
      <c r="L9" s="31">
        <v>5.2342100143432617</v>
      </c>
      <c r="M9" s="20">
        <v>489.71369618200902</v>
      </c>
      <c r="N9" s="4">
        <f t="shared" si="28"/>
        <v>7.3466713181812901E-2</v>
      </c>
      <c r="O9" s="21">
        <f t="shared" si="29"/>
        <v>44.254040100001021</v>
      </c>
      <c r="P9" s="21">
        <v>0.1821153913580289</v>
      </c>
      <c r="Q9" s="44">
        <v>0.5</v>
      </c>
      <c r="R9" s="44">
        <v>1</v>
      </c>
      <c r="S9" s="44">
        <v>0</v>
      </c>
      <c r="T9" s="44">
        <v>0</v>
      </c>
      <c r="U9" s="44">
        <v>0</v>
      </c>
      <c r="V9" s="20">
        <v>485.27971504995247</v>
      </c>
      <c r="W9" s="4">
        <f t="shared" si="0"/>
        <v>6.3747297144957984E-2</v>
      </c>
      <c r="X9" s="21">
        <v>39.329880099998157</v>
      </c>
      <c r="Y9" s="21">
        <v>0.16185135843620641</v>
      </c>
      <c r="Z9" s="44">
        <v>0.5</v>
      </c>
      <c r="AA9" s="44">
        <v>1</v>
      </c>
      <c r="AB9" s="44">
        <v>0</v>
      </c>
      <c r="AC9" s="44">
        <v>0</v>
      </c>
      <c r="AD9" s="44">
        <v>0</v>
      </c>
      <c r="AE9" s="20">
        <v>459.73241234052739</v>
      </c>
      <c r="AF9" s="21">
        <v>460.9902169956199</v>
      </c>
      <c r="AG9" s="4">
        <f t="shared" si="30"/>
        <v>7.7468640675159755E-3</v>
      </c>
      <c r="AH9" s="4">
        <f t="shared" si="30"/>
        <v>1.0504008577570927E-2</v>
      </c>
      <c r="AI9" s="31">
        <v>11.24963270000001</v>
      </c>
      <c r="AJ9" s="20">
        <v>459.73241234052739</v>
      </c>
      <c r="AK9" s="21">
        <v>460.9902169956199</v>
      </c>
      <c r="AL9" s="4">
        <f t="shared" si="31"/>
        <v>7.7468640675159755E-3</v>
      </c>
      <c r="AM9" s="4">
        <f t="shared" si="31"/>
        <v>1.0504008577570927E-2</v>
      </c>
      <c r="AN9" s="31">
        <v>11.16593426999998</v>
      </c>
      <c r="AO9" s="20">
        <v>460.33796361599138</v>
      </c>
      <c r="AP9" s="21">
        <v>462.19213793506623</v>
      </c>
      <c r="AQ9" s="4">
        <f t="shared" si="1"/>
        <v>9.0742501349331973E-3</v>
      </c>
      <c r="AR9" s="4">
        <f t="shared" si="2"/>
        <v>1.3138654352093666E-2</v>
      </c>
      <c r="AS9" s="31">
        <v>11.15860629000035</v>
      </c>
      <c r="AT9" s="20">
        <v>458.64157969082493</v>
      </c>
      <c r="AU9" s="21">
        <v>459.86503494680579</v>
      </c>
      <c r="AV9" s="4">
        <f t="shared" si="3"/>
        <v>5.3557270659641493E-3</v>
      </c>
      <c r="AW9" s="4">
        <f t="shared" si="4"/>
        <v>8.0375766907593554E-3</v>
      </c>
      <c r="AX9" s="31">
        <v>11.313240760000021</v>
      </c>
      <c r="AY9" s="20">
        <v>459.09532292887212</v>
      </c>
      <c r="AZ9" s="21">
        <v>460.80215661467253</v>
      </c>
      <c r="BA9" s="4">
        <f t="shared" si="5"/>
        <v>6.3503454852006135E-3</v>
      </c>
      <c r="BB9" s="4">
        <f t="shared" si="6"/>
        <v>1.0091774734431139E-2</v>
      </c>
      <c r="BC9" s="31">
        <v>11.43745679999993</v>
      </c>
      <c r="BD9" s="20">
        <v>457.80386864867722</v>
      </c>
      <c r="BE9" s="21">
        <v>460.26177288576918</v>
      </c>
      <c r="BF9" s="4">
        <f t="shared" si="7"/>
        <v>3.5194400149354912E-3</v>
      </c>
      <c r="BG9" s="4">
        <f t="shared" si="8"/>
        <v>8.907237830837543E-3</v>
      </c>
      <c r="BH9" s="31">
        <v>13.77133757</v>
      </c>
      <c r="BI9" s="20">
        <v>456.80385735099321</v>
      </c>
      <c r="BJ9" s="21">
        <v>457.88875173662962</v>
      </c>
      <c r="BK9" s="4">
        <f t="shared" si="9"/>
        <v>1.327386067417222E-3</v>
      </c>
      <c r="BL9" s="4">
        <f t="shared" si="9"/>
        <v>3.705506220841872E-3</v>
      </c>
      <c r="BM9" s="31">
        <v>17.83109723757952</v>
      </c>
      <c r="BN9" s="20">
        <v>456.79799893466122</v>
      </c>
      <c r="BO9" s="21">
        <v>458.18867706032142</v>
      </c>
      <c r="BP9" s="4">
        <f t="shared" si="10"/>
        <v>1.314544247853299E-3</v>
      </c>
      <c r="BQ9" s="4">
        <f t="shared" si="10"/>
        <v>4.3629512829946307E-3</v>
      </c>
      <c r="BR9" s="31">
        <v>23.688241427205501</v>
      </c>
      <c r="BS9" s="20">
        <v>456.79799893466122</v>
      </c>
      <c r="BT9" s="21">
        <v>458.18867706032142</v>
      </c>
      <c r="BU9" s="4">
        <f t="shared" si="11"/>
        <v>1.314544247853299E-3</v>
      </c>
      <c r="BV9" s="4">
        <f t="shared" si="12"/>
        <v>4.3629512829946307E-3</v>
      </c>
      <c r="BW9" s="31">
        <v>17.50644626263529</v>
      </c>
      <c r="BX9" s="20">
        <v>456.80385735099321</v>
      </c>
      <c r="BY9" s="21">
        <v>457.20154592875713</v>
      </c>
      <c r="BZ9" s="4">
        <f t="shared" si="13"/>
        <v>1.327386067417222E-3</v>
      </c>
      <c r="CA9" s="4">
        <f t="shared" si="14"/>
        <v>2.199131035488351E-3</v>
      </c>
      <c r="CB9" s="31">
        <v>17.65431266259402</v>
      </c>
      <c r="CC9" s="20">
        <v>456.80385735099321</v>
      </c>
      <c r="CD9" s="21">
        <v>457.89143670992519</v>
      </c>
      <c r="CE9" s="4">
        <f t="shared" si="15"/>
        <v>1.327386067417222E-3</v>
      </c>
      <c r="CF9" s="4">
        <f t="shared" si="16"/>
        <v>3.711391760660444E-3</v>
      </c>
      <c r="CG9" s="31">
        <v>19.71262448411435</v>
      </c>
      <c r="CH9" s="20">
        <v>456.19830607552922</v>
      </c>
      <c r="CI9" s="21">
        <v>457.3763128321645</v>
      </c>
      <c r="CJ9" s="4">
        <f t="shared" si="17"/>
        <v>0</v>
      </c>
      <c r="CK9" s="4">
        <f t="shared" si="18"/>
        <v>2.5822251879213482E-3</v>
      </c>
      <c r="CL9" s="31">
        <v>18.770731902122499</v>
      </c>
      <c r="CM9" s="20">
        <v>456.79799893466122</v>
      </c>
      <c r="CN9" s="21">
        <v>457.42479185799561</v>
      </c>
      <c r="CO9" s="4">
        <f t="shared" si="19"/>
        <v>1.314544247853299E-3</v>
      </c>
      <c r="CP9" s="4">
        <f t="shared" si="20"/>
        <v>2.6884926272903301E-3</v>
      </c>
      <c r="CQ9" s="31">
        <v>36.419405806157741</v>
      </c>
      <c r="CR9" s="20"/>
      <c r="CS9" s="21"/>
      <c r="CT9" s="4">
        <f t="shared" si="21"/>
        <v>-1</v>
      </c>
      <c r="CU9" s="4">
        <f t="shared" si="22"/>
        <v>-1</v>
      </c>
      <c r="CV9" s="31"/>
      <c r="CW9" s="20"/>
      <c r="CX9" s="21"/>
      <c r="CY9" s="4">
        <f t="shared" si="23"/>
        <v>-1</v>
      </c>
      <c r="CZ9" s="4">
        <f t="shared" si="24"/>
        <v>-1</v>
      </c>
      <c r="DA9" s="31"/>
    </row>
    <row r="10" spans="1:105" x14ac:dyDescent="0.25">
      <c r="A10" s="2" t="s">
        <v>20</v>
      </c>
      <c r="B10" s="31">
        <f t="shared" si="25"/>
        <v>447.56082869989632</v>
      </c>
      <c r="C10" s="20">
        <v>447.52142640791482</v>
      </c>
      <c r="D10" s="21">
        <v>447.56082869989632</v>
      </c>
      <c r="E10" s="5">
        <v>8.8037847494404906E-5</v>
      </c>
      <c r="F10" s="5">
        <f t="shared" si="26"/>
        <v>0</v>
      </c>
      <c r="G10" s="31">
        <v>137.22035002708441</v>
      </c>
      <c r="H10" s="20">
        <v>447.56082869989638</v>
      </c>
      <c r="I10" s="21">
        <v>447.56082869989649</v>
      </c>
      <c r="J10" s="83">
        <v>0</v>
      </c>
      <c r="K10" s="83">
        <f t="shared" si="27"/>
        <v>3.8102140680584443E-16</v>
      </c>
      <c r="L10" s="31">
        <v>9.2684400081634521</v>
      </c>
      <c r="M10" s="20">
        <v>497.69675476795243</v>
      </c>
      <c r="N10" s="4">
        <f t="shared" si="28"/>
        <v>0.11202036204485141</v>
      </c>
      <c r="O10" s="21">
        <f t="shared" si="29"/>
        <v>43.623113199998443</v>
      </c>
      <c r="P10" s="21">
        <v>0.17951898436213351</v>
      </c>
      <c r="Q10" s="44">
        <v>1</v>
      </c>
      <c r="R10" s="44">
        <v>1</v>
      </c>
      <c r="S10" s="44">
        <v>0</v>
      </c>
      <c r="T10" s="44">
        <v>0</v>
      </c>
      <c r="U10" s="44">
        <v>0</v>
      </c>
      <c r="V10" s="20">
        <v>496.84180365806668</v>
      </c>
      <c r="W10" s="4">
        <f t="shared" si="0"/>
        <v>0.11011011643115624</v>
      </c>
      <c r="X10" s="21">
        <v>40.549924899999723</v>
      </c>
      <c r="Y10" s="21">
        <v>0.16687211893004</v>
      </c>
      <c r="Z10" s="44">
        <v>1</v>
      </c>
      <c r="AA10" s="44">
        <v>1</v>
      </c>
      <c r="AB10" s="44">
        <v>0</v>
      </c>
      <c r="AC10" s="44">
        <v>0</v>
      </c>
      <c r="AD10" s="44">
        <v>0</v>
      </c>
      <c r="AE10" s="20">
        <v>457.11270292855892</v>
      </c>
      <c r="AF10" s="21">
        <v>458.52629352853597</v>
      </c>
      <c r="AG10" s="4">
        <f t="shared" si="30"/>
        <v>2.1342069314710808E-2</v>
      </c>
      <c r="AH10" s="4">
        <f t="shared" si="30"/>
        <v>2.4500501664752133E-2</v>
      </c>
      <c r="AI10" s="31">
        <v>11.29211202999999</v>
      </c>
      <c r="AJ10" s="20">
        <v>457.11270292855892</v>
      </c>
      <c r="AK10" s="21">
        <v>458.52629352853597</v>
      </c>
      <c r="AL10" s="4">
        <f t="shared" si="31"/>
        <v>2.1342069314710808E-2</v>
      </c>
      <c r="AM10" s="4">
        <f t="shared" si="31"/>
        <v>2.4500501664752133E-2</v>
      </c>
      <c r="AN10" s="31">
        <v>11.115626019999951</v>
      </c>
      <c r="AO10" s="20">
        <v>455.54249191284089</v>
      </c>
      <c r="AP10" s="21">
        <v>458.39532561628567</v>
      </c>
      <c r="AQ10" s="4">
        <f t="shared" si="1"/>
        <v>1.7833694776484842E-2</v>
      </c>
      <c r="AR10" s="4">
        <f t="shared" si="2"/>
        <v>2.4207875715714675E-2</v>
      </c>
      <c r="AS10" s="31">
        <v>11.089417840000349</v>
      </c>
      <c r="AT10" s="20">
        <v>450.71405349041078</v>
      </c>
      <c r="AU10" s="21">
        <v>455.53270043698132</v>
      </c>
      <c r="AV10" s="4">
        <f t="shared" si="3"/>
        <v>7.0453547055808006E-3</v>
      </c>
      <c r="AW10" s="4">
        <f t="shared" si="4"/>
        <v>1.7811817357301363E-2</v>
      </c>
      <c r="AX10" s="31">
        <v>11.26368134000001</v>
      </c>
      <c r="AY10" s="20">
        <v>452.13105860424241</v>
      </c>
      <c r="AZ10" s="21">
        <v>456.59030106824969</v>
      </c>
      <c r="BA10" s="4">
        <f t="shared" si="5"/>
        <v>1.0211416217147494E-2</v>
      </c>
      <c r="BB10" s="4">
        <f t="shared" si="6"/>
        <v>2.0174849516171385E-2</v>
      </c>
      <c r="BC10" s="31">
        <v>11.26544714000002</v>
      </c>
      <c r="BD10" s="20">
        <v>452.10850221494678</v>
      </c>
      <c r="BE10" s="21">
        <v>457.01572932279112</v>
      </c>
      <c r="BF10" s="4">
        <f t="shared" si="7"/>
        <v>1.0161017728608732E-2</v>
      </c>
      <c r="BG10" s="4">
        <f t="shared" si="8"/>
        <v>2.1125397971846652E-2</v>
      </c>
      <c r="BH10" s="31">
        <v>13.732365229999999</v>
      </c>
      <c r="BI10" s="20">
        <v>447.56082869989649</v>
      </c>
      <c r="BJ10" s="21">
        <v>451.26545983176408</v>
      </c>
      <c r="BK10" s="4">
        <f t="shared" si="9"/>
        <v>3.8102140680584443E-16</v>
      </c>
      <c r="BL10" s="4">
        <f t="shared" si="9"/>
        <v>8.2773801778614296E-3</v>
      </c>
      <c r="BM10" s="31">
        <v>29.23374783154577</v>
      </c>
      <c r="BN10" s="20">
        <v>447.56082869989649</v>
      </c>
      <c r="BO10" s="21">
        <v>450.3717607620797</v>
      </c>
      <c r="BP10" s="4">
        <f t="shared" si="10"/>
        <v>3.8102140680584443E-16</v>
      </c>
      <c r="BQ10" s="4">
        <f t="shared" si="10"/>
        <v>6.2805587127648336E-3</v>
      </c>
      <c r="BR10" s="31">
        <v>33.877290749549857</v>
      </c>
      <c r="BS10" s="20">
        <v>447.56082869989649</v>
      </c>
      <c r="BT10" s="21">
        <v>450.43944960989501</v>
      </c>
      <c r="BU10" s="4">
        <f t="shared" si="11"/>
        <v>3.8102140680584443E-16</v>
      </c>
      <c r="BV10" s="4">
        <f t="shared" si="12"/>
        <v>6.4317981498977295E-3</v>
      </c>
      <c r="BW10" s="31">
        <v>20.196769827976819</v>
      </c>
      <c r="BX10" s="20">
        <v>447.94599350703089</v>
      </c>
      <c r="BY10" s="21">
        <v>451.10372615536551</v>
      </c>
      <c r="BZ10" s="4">
        <f t="shared" si="13"/>
        <v>8.605865000594976E-4</v>
      </c>
      <c r="CA10" s="4">
        <f t="shared" si="14"/>
        <v>7.9160132618415809E-3</v>
      </c>
      <c r="CB10" s="31">
        <v>22.018484320305291</v>
      </c>
      <c r="CC10" s="20">
        <v>450.29333626441093</v>
      </c>
      <c r="CD10" s="21">
        <v>450.69848964409971</v>
      </c>
      <c r="CE10" s="4">
        <f t="shared" si="15"/>
        <v>6.1053322571865166E-3</v>
      </c>
      <c r="CF10" s="4">
        <f t="shared" si="16"/>
        <v>7.0105798876945293E-3</v>
      </c>
      <c r="CG10" s="31">
        <v>21.033165156096221</v>
      </c>
      <c r="CH10" s="20">
        <v>447.73240157515028</v>
      </c>
      <c r="CI10" s="21">
        <v>450.55722742329118</v>
      </c>
      <c r="CJ10" s="4">
        <f t="shared" si="17"/>
        <v>3.8335096427529993E-4</v>
      </c>
      <c r="CK10" s="4">
        <f t="shared" si="18"/>
        <v>6.6949530237018166E-3</v>
      </c>
      <c r="CL10" s="31">
        <v>20.859848539903759</v>
      </c>
      <c r="CM10" s="20">
        <v>447.56082869989649</v>
      </c>
      <c r="CN10" s="21">
        <v>450.34119576305221</v>
      </c>
      <c r="CO10" s="4">
        <f t="shared" si="19"/>
        <v>3.8102140680584443E-16</v>
      </c>
      <c r="CP10" s="4">
        <f t="shared" si="20"/>
        <v>6.2122663219488696E-3</v>
      </c>
      <c r="CQ10" s="31">
        <v>40.375064564310023</v>
      </c>
      <c r="CR10" s="20"/>
      <c r="CS10" s="21"/>
      <c r="CT10" s="4">
        <f t="shared" si="21"/>
        <v>-1</v>
      </c>
      <c r="CU10" s="4">
        <f t="shared" si="22"/>
        <v>-1</v>
      </c>
      <c r="CV10" s="31"/>
      <c r="CW10" s="20"/>
      <c r="CX10" s="21"/>
      <c r="CY10" s="4">
        <f t="shared" si="23"/>
        <v>-1</v>
      </c>
      <c r="CZ10" s="4">
        <f t="shared" si="24"/>
        <v>-1</v>
      </c>
      <c r="DA10" s="31"/>
    </row>
    <row r="11" spans="1:105" x14ac:dyDescent="0.25">
      <c r="A11" s="2" t="s">
        <v>21</v>
      </c>
      <c r="B11" s="31">
        <f t="shared" si="25"/>
        <v>438.37168906861569</v>
      </c>
      <c r="C11" s="20">
        <v>438.32819750764889</v>
      </c>
      <c r="D11" s="21">
        <v>438.37168906862132</v>
      </c>
      <c r="E11" s="83">
        <v>9.9211609820927949E-5</v>
      </c>
      <c r="F11" s="5">
        <f t="shared" si="26"/>
        <v>1.2837276237378446E-14</v>
      </c>
      <c r="G11" s="31">
        <v>2710.4908449649811</v>
      </c>
      <c r="H11" s="20">
        <v>438.37168906861552</v>
      </c>
      <c r="I11" s="21">
        <v>438.37168906861569</v>
      </c>
      <c r="J11" s="5">
        <v>0</v>
      </c>
      <c r="K11" s="5">
        <f t="shared" si="27"/>
        <v>0</v>
      </c>
      <c r="L11" s="31">
        <v>16.03944301605225</v>
      </c>
      <c r="M11" s="20">
        <v>467.94000165053598</v>
      </c>
      <c r="N11" s="4">
        <f t="shared" si="28"/>
        <v>6.7450324277880391E-2</v>
      </c>
      <c r="O11" s="21">
        <f t="shared" si="29"/>
        <v>43.365636699998049</v>
      </c>
      <c r="P11" s="21">
        <v>0.17845941028805781</v>
      </c>
      <c r="Q11" s="44">
        <v>1</v>
      </c>
      <c r="R11" s="44">
        <v>1</v>
      </c>
      <c r="S11" s="44">
        <v>0</v>
      </c>
      <c r="T11" s="44">
        <v>0</v>
      </c>
      <c r="U11" s="44">
        <v>0</v>
      </c>
      <c r="V11" s="20">
        <v>469.25409864580502</v>
      </c>
      <c r="W11" s="4">
        <f t="shared" si="0"/>
        <v>7.0448001883523736E-2</v>
      </c>
      <c r="X11" s="21">
        <v>40.604656400002114</v>
      </c>
      <c r="Y11" s="21">
        <v>0.16709735144033791</v>
      </c>
      <c r="Z11" s="44">
        <v>1</v>
      </c>
      <c r="AA11" s="44">
        <v>1</v>
      </c>
      <c r="AB11" s="44">
        <v>0</v>
      </c>
      <c r="AC11" s="44">
        <v>0</v>
      </c>
      <c r="AD11" s="44">
        <v>0</v>
      </c>
      <c r="AE11" s="20">
        <v>440.81496268391709</v>
      </c>
      <c r="AF11" s="21">
        <v>443.57010198368027</v>
      </c>
      <c r="AG11" s="4">
        <f t="shared" si="30"/>
        <v>5.5735205448428551E-3</v>
      </c>
      <c r="AH11" s="4">
        <f t="shared" si="30"/>
        <v>1.1858459486992335E-2</v>
      </c>
      <c r="AI11" s="31">
        <v>11.14772704000001</v>
      </c>
      <c r="AJ11" s="20">
        <v>440.81496268391709</v>
      </c>
      <c r="AK11" s="21">
        <v>443.57010198368027</v>
      </c>
      <c r="AL11" s="4">
        <f t="shared" si="31"/>
        <v>5.5735205448428551E-3</v>
      </c>
      <c r="AM11" s="4">
        <f t="shared" si="31"/>
        <v>1.1858459486992335E-2</v>
      </c>
      <c r="AN11" s="31">
        <v>11.136579179999989</v>
      </c>
      <c r="AO11" s="20">
        <v>440.81496268391709</v>
      </c>
      <c r="AP11" s="21">
        <v>443.57001807564939</v>
      </c>
      <c r="AQ11" s="4">
        <f t="shared" si="1"/>
        <v>5.5735205448428551E-3</v>
      </c>
      <c r="AR11" s="4">
        <f t="shared" si="2"/>
        <v>1.1858268078575733E-2</v>
      </c>
      <c r="AS11" s="31">
        <v>11.071000119999921</v>
      </c>
      <c r="AT11" s="20">
        <v>440.82363819681387</v>
      </c>
      <c r="AU11" s="21">
        <v>443.89179491772478</v>
      </c>
      <c r="AV11" s="4">
        <f t="shared" si="3"/>
        <v>5.593310857751106E-3</v>
      </c>
      <c r="AW11" s="4">
        <f t="shared" si="4"/>
        <v>1.2592295503474123E-2</v>
      </c>
      <c r="AX11" s="31">
        <v>11.295907619999991</v>
      </c>
      <c r="AY11" s="20">
        <v>441.42051395938108</v>
      </c>
      <c r="AZ11" s="21">
        <v>443.01070021456587</v>
      </c>
      <c r="BA11" s="4">
        <f t="shared" si="5"/>
        <v>6.9548854700061937E-3</v>
      </c>
      <c r="BB11" s="4">
        <f t="shared" si="6"/>
        <v>1.058236939480839E-2</v>
      </c>
      <c r="BC11" s="31">
        <v>11.22529559000022</v>
      </c>
      <c r="BD11" s="20">
        <v>441.75621361756441</v>
      </c>
      <c r="BE11" s="21">
        <v>443.60686420428527</v>
      </c>
      <c r="BF11" s="4">
        <f t="shared" si="7"/>
        <v>7.7206731943379649E-3</v>
      </c>
      <c r="BG11" s="4">
        <f t="shared" si="8"/>
        <v>1.1942320332757958E-2</v>
      </c>
      <c r="BH11" s="31">
        <v>14.09725457</v>
      </c>
      <c r="BI11" s="20">
        <v>440.82615166922898</v>
      </c>
      <c r="BJ11" s="21">
        <v>443.00942838606409</v>
      </c>
      <c r="BK11" s="4">
        <f t="shared" si="9"/>
        <v>5.5990445136366931E-3</v>
      </c>
      <c r="BL11" s="4">
        <f t="shared" si="9"/>
        <v>1.057946813878867E-2</v>
      </c>
      <c r="BM11" s="31">
        <v>28.659419096820059</v>
      </c>
      <c r="BN11" s="20">
        <v>441.36240515121989</v>
      </c>
      <c r="BO11" s="21">
        <v>442.60010440367807</v>
      </c>
      <c r="BP11" s="4">
        <f t="shared" si="10"/>
        <v>6.8223294459512319E-3</v>
      </c>
      <c r="BQ11" s="4">
        <f t="shared" si="10"/>
        <v>9.645730872918052E-3</v>
      </c>
      <c r="BR11" s="31">
        <v>35.380631269700828</v>
      </c>
      <c r="BS11" s="20">
        <v>438.37168906862138</v>
      </c>
      <c r="BT11" s="21">
        <v>441.99192224873951</v>
      </c>
      <c r="BU11" s="4">
        <f t="shared" si="11"/>
        <v>1.2966945694321664E-14</v>
      </c>
      <c r="BV11" s="4">
        <f t="shared" si="12"/>
        <v>8.258364466499947E-3</v>
      </c>
      <c r="BW11" s="31">
        <v>19.984817746654151</v>
      </c>
      <c r="BX11" s="20">
        <v>440.13952930193773</v>
      </c>
      <c r="BY11" s="21">
        <v>441.65265519394148</v>
      </c>
      <c r="BZ11" s="4">
        <f t="shared" si="13"/>
        <v>4.0327427099091789E-3</v>
      </c>
      <c r="CA11" s="4">
        <f t="shared" si="14"/>
        <v>7.4844389068479287E-3</v>
      </c>
      <c r="CB11" s="31">
        <v>21.108745608106251</v>
      </c>
      <c r="CC11" s="20">
        <v>439.99519977438382</v>
      </c>
      <c r="CD11" s="21">
        <v>441.9837553298168</v>
      </c>
      <c r="CE11" s="4">
        <f t="shared" si="15"/>
        <v>3.7035026354405101E-3</v>
      </c>
      <c r="CF11" s="4">
        <f t="shared" si="16"/>
        <v>8.2397343425061661E-3</v>
      </c>
      <c r="CG11" s="31">
        <v>22.748128314875071</v>
      </c>
      <c r="CH11" s="20">
        <v>438.97724034408537</v>
      </c>
      <c r="CI11" s="21">
        <v>442.19459526674399</v>
      </c>
      <c r="CJ11" s="4">
        <f t="shared" si="17"/>
        <v>1.3813649251763062E-3</v>
      </c>
      <c r="CK11" s="4">
        <f t="shared" si="18"/>
        <v>8.7206959150364239E-3</v>
      </c>
      <c r="CL11" s="31">
        <v>21.44061006251723</v>
      </c>
      <c r="CM11" s="20">
        <v>438.37168906862138</v>
      </c>
      <c r="CN11" s="21">
        <v>441.82162810281727</v>
      </c>
      <c r="CO11" s="4">
        <f t="shared" si="19"/>
        <v>1.2966945694321664E-14</v>
      </c>
      <c r="CP11" s="4">
        <f t="shared" si="20"/>
        <v>7.8698947040386526E-3</v>
      </c>
      <c r="CQ11" s="31">
        <v>36.706772819068277</v>
      </c>
      <c r="CR11" s="20"/>
      <c r="CS11" s="21"/>
      <c r="CT11" s="4">
        <f t="shared" si="21"/>
        <v>-1</v>
      </c>
      <c r="CU11" s="4">
        <f t="shared" si="22"/>
        <v>-1</v>
      </c>
      <c r="CV11" s="31"/>
      <c r="CW11" s="20"/>
      <c r="CX11" s="21"/>
      <c r="CY11" s="4">
        <f t="shared" si="23"/>
        <v>-1</v>
      </c>
      <c r="CZ11" s="4">
        <f t="shared" si="24"/>
        <v>-1</v>
      </c>
      <c r="DA11" s="31"/>
    </row>
    <row r="12" spans="1:105" x14ac:dyDescent="0.25">
      <c r="A12" s="2" t="s">
        <v>22</v>
      </c>
      <c r="B12" s="31">
        <f t="shared" si="25"/>
        <v>514.68673230835748</v>
      </c>
      <c r="C12" s="20">
        <v>514.68673230835748</v>
      </c>
      <c r="D12" s="21">
        <v>514.68673230835748</v>
      </c>
      <c r="E12" s="5">
        <v>0</v>
      </c>
      <c r="F12" s="5">
        <f t="shared" si="26"/>
        <v>0</v>
      </c>
      <c r="G12" s="31">
        <v>2.0689229965209961</v>
      </c>
      <c r="H12" s="20">
        <v>514.68673230835748</v>
      </c>
      <c r="I12" s="21">
        <v>514.6867323083577</v>
      </c>
      <c r="J12" s="5">
        <v>0</v>
      </c>
      <c r="K12" s="5">
        <f t="shared" si="27"/>
        <v>4.417710058766556E-16</v>
      </c>
      <c r="L12" s="31">
        <v>1.563116073608398</v>
      </c>
      <c r="M12" s="20">
        <v>547.33196888924851</v>
      </c>
      <c r="N12" s="4">
        <f t="shared" si="28"/>
        <v>6.3427390938324654E-2</v>
      </c>
      <c r="O12" s="21">
        <f t="shared" si="29"/>
        <v>39.718472200002907</v>
      </c>
      <c r="P12" s="21">
        <v>0.1634505028806704</v>
      </c>
      <c r="Q12" s="44">
        <v>0</v>
      </c>
      <c r="R12" s="44">
        <v>0</v>
      </c>
      <c r="S12" s="44">
        <v>0</v>
      </c>
      <c r="T12" s="44">
        <v>1</v>
      </c>
      <c r="U12" s="44">
        <v>0</v>
      </c>
      <c r="V12" s="20">
        <v>547.33196888924851</v>
      </c>
      <c r="W12" s="4">
        <f t="shared" si="0"/>
        <v>6.3427390938324654E-2</v>
      </c>
      <c r="X12" s="21">
        <v>37.143305100000482</v>
      </c>
      <c r="Y12" s="21">
        <v>0.1528531074074094</v>
      </c>
      <c r="Z12" s="44">
        <v>0</v>
      </c>
      <c r="AA12" s="44">
        <v>0</v>
      </c>
      <c r="AB12" s="44">
        <v>0</v>
      </c>
      <c r="AC12" s="44">
        <v>1</v>
      </c>
      <c r="AD12" s="44">
        <v>0</v>
      </c>
      <c r="AE12" s="20">
        <v>528.07952422069764</v>
      </c>
      <c r="AF12" s="21">
        <v>531.21405496401394</v>
      </c>
      <c r="AG12" s="4">
        <f t="shared" si="30"/>
        <v>2.6021249571120304E-2</v>
      </c>
      <c r="AH12" s="4">
        <f t="shared" si="30"/>
        <v>3.2111421605005866E-2</v>
      </c>
      <c r="AI12" s="31">
        <v>11.15666331000002</v>
      </c>
      <c r="AJ12" s="20">
        <v>528.07952422069764</v>
      </c>
      <c r="AK12" s="21">
        <v>531.21405496401394</v>
      </c>
      <c r="AL12" s="4">
        <f t="shared" si="31"/>
        <v>2.6021249571120304E-2</v>
      </c>
      <c r="AM12" s="4">
        <f t="shared" si="31"/>
        <v>3.2111421605005866E-2</v>
      </c>
      <c r="AN12" s="31">
        <v>11.111620519999811</v>
      </c>
      <c r="AO12" s="20">
        <v>527.14014650127388</v>
      </c>
      <c r="AP12" s="21">
        <v>530.79470085638536</v>
      </c>
      <c r="AQ12" s="4">
        <f t="shared" si="1"/>
        <v>2.4196104953129717E-2</v>
      </c>
      <c r="AR12" s="4">
        <f t="shared" si="2"/>
        <v>3.1296646167240483E-2</v>
      </c>
      <c r="AS12" s="31">
        <v>11.122892459999459</v>
      </c>
      <c r="AT12" s="20">
        <v>516.00989795291548</v>
      </c>
      <c r="AU12" s="21">
        <v>521.72534689234567</v>
      </c>
      <c r="AV12" s="4">
        <f t="shared" si="3"/>
        <v>2.5708174730357572E-3</v>
      </c>
      <c r="AW12" s="4">
        <f t="shared" si="4"/>
        <v>1.3675531429419555E-2</v>
      </c>
      <c r="AX12" s="31">
        <v>11.284002179999989</v>
      </c>
      <c r="AY12" s="20">
        <v>524.81710737590902</v>
      </c>
      <c r="AZ12" s="21">
        <v>531.43642845047384</v>
      </c>
      <c r="BA12" s="4">
        <f t="shared" si="5"/>
        <v>1.9682603866855192E-2</v>
      </c>
      <c r="BB12" s="4">
        <f t="shared" si="6"/>
        <v>3.2543477596545738E-2</v>
      </c>
      <c r="BC12" s="31">
        <v>11.28715296000018</v>
      </c>
      <c r="BD12" s="20">
        <v>517.9710695155635</v>
      </c>
      <c r="BE12" s="21">
        <v>521.39868021017196</v>
      </c>
      <c r="BF12" s="4">
        <f t="shared" si="7"/>
        <v>6.3812354215463246E-3</v>
      </c>
      <c r="BG12" s="4">
        <f t="shared" si="8"/>
        <v>1.3040841118463575E-2</v>
      </c>
      <c r="BH12" s="31">
        <v>13.7180108</v>
      </c>
      <c r="BI12" s="20">
        <v>519.75068304723402</v>
      </c>
      <c r="BJ12" s="21">
        <v>520.63277942448451</v>
      </c>
      <c r="BK12" s="4">
        <f t="shared" si="9"/>
        <v>9.838898928217649E-3</v>
      </c>
      <c r="BL12" s="4">
        <f t="shared" si="9"/>
        <v>1.1552749940646725E-2</v>
      </c>
      <c r="BM12" s="31">
        <v>15.824221700243649</v>
      </c>
      <c r="BN12" s="20">
        <v>517.9710695155635</v>
      </c>
      <c r="BO12" s="21">
        <v>519.16095201266251</v>
      </c>
      <c r="BP12" s="4">
        <f t="shared" si="10"/>
        <v>6.3812354215463246E-3</v>
      </c>
      <c r="BQ12" s="4">
        <f t="shared" si="10"/>
        <v>8.6930931447139932E-3</v>
      </c>
      <c r="BR12" s="31">
        <v>21.136516458727421</v>
      </c>
      <c r="BS12" s="20">
        <v>517.9710695155635</v>
      </c>
      <c r="BT12" s="21">
        <v>519.16095201266251</v>
      </c>
      <c r="BU12" s="4">
        <f t="shared" si="11"/>
        <v>6.3812354215463246E-3</v>
      </c>
      <c r="BV12" s="4">
        <f t="shared" si="12"/>
        <v>8.6930931447139932E-3</v>
      </c>
      <c r="BW12" s="31">
        <v>16.420940658263859</v>
      </c>
      <c r="BX12" s="20">
        <v>524.81710737590902</v>
      </c>
      <c r="BY12" s="21">
        <v>527.77350152725899</v>
      </c>
      <c r="BZ12" s="4">
        <f t="shared" si="13"/>
        <v>1.9682603866855192E-2</v>
      </c>
      <c r="CA12" s="4">
        <f t="shared" si="14"/>
        <v>2.5426669073453024E-2</v>
      </c>
      <c r="CB12" s="31">
        <v>16.463204851560299</v>
      </c>
      <c r="CC12" s="20">
        <v>517.9710695155635</v>
      </c>
      <c r="CD12" s="21">
        <v>519.01689084505335</v>
      </c>
      <c r="CE12" s="4">
        <f t="shared" si="15"/>
        <v>6.3812354215463246E-3</v>
      </c>
      <c r="CF12" s="4">
        <f t="shared" si="16"/>
        <v>8.4131924622871477E-3</v>
      </c>
      <c r="CG12" s="31">
        <v>17.672462056204679</v>
      </c>
      <c r="CH12" s="20">
        <v>517.9710695155635</v>
      </c>
      <c r="CI12" s="21">
        <v>519.18892855519732</v>
      </c>
      <c r="CJ12" s="4">
        <f t="shared" si="17"/>
        <v>6.3812354215463246E-3</v>
      </c>
      <c r="CK12" s="4">
        <f t="shared" si="18"/>
        <v>8.7474495925853844E-3</v>
      </c>
      <c r="CL12" s="31">
        <v>16.772803574241699</v>
      </c>
      <c r="CM12" s="20">
        <v>516.5733947826061</v>
      </c>
      <c r="CN12" s="21">
        <v>518.4527287998236</v>
      </c>
      <c r="CO12" s="4">
        <f t="shared" si="19"/>
        <v>3.6656520477747474E-3</v>
      </c>
      <c r="CP12" s="4">
        <f t="shared" si="20"/>
        <v>7.3170654206991563E-3</v>
      </c>
      <c r="CQ12" s="31">
        <v>33.798329365253451</v>
      </c>
      <c r="CR12" s="20"/>
      <c r="CS12" s="21"/>
      <c r="CT12" s="4">
        <f t="shared" si="21"/>
        <v>-1</v>
      </c>
      <c r="CU12" s="4">
        <f t="shared" si="22"/>
        <v>-1</v>
      </c>
      <c r="CV12" s="31"/>
      <c r="CW12" s="20"/>
      <c r="CX12" s="21"/>
      <c r="CY12" s="4">
        <f t="shared" si="23"/>
        <v>-1</v>
      </c>
      <c r="CZ12" s="4">
        <f t="shared" si="24"/>
        <v>-1</v>
      </c>
      <c r="DA12" s="31"/>
    </row>
    <row r="13" spans="1:105" x14ac:dyDescent="0.25">
      <c r="A13" s="2" t="s">
        <v>23</v>
      </c>
      <c r="B13" s="31">
        <f t="shared" si="25"/>
        <v>514.24094522064638</v>
      </c>
      <c r="C13" s="20">
        <v>514.19367261877585</v>
      </c>
      <c r="D13" s="21">
        <v>514.24094522064638</v>
      </c>
      <c r="E13" s="83">
        <v>9.1926950410841106E-5</v>
      </c>
      <c r="F13" s="5">
        <f t="shared" si="26"/>
        <v>0</v>
      </c>
      <c r="G13" s="31">
        <v>13.605777978897089</v>
      </c>
      <c r="H13" s="20">
        <v>514.24094522064672</v>
      </c>
      <c r="I13" s="21">
        <v>514.24094522064684</v>
      </c>
      <c r="J13" s="83">
        <v>0</v>
      </c>
      <c r="K13" s="83">
        <f t="shared" si="27"/>
        <v>8.8430793991198969E-16</v>
      </c>
      <c r="L13" s="31">
        <v>6.2952830791473389</v>
      </c>
      <c r="M13" s="20">
        <v>565.88933973323515</v>
      </c>
      <c r="N13" s="4">
        <f t="shared" si="28"/>
        <v>0.10043617684007618</v>
      </c>
      <c r="O13" s="21">
        <f t="shared" si="29"/>
        <v>42.933772400001537</v>
      </c>
      <c r="P13" s="21">
        <v>0.17668219094650839</v>
      </c>
      <c r="Q13" s="44">
        <v>0</v>
      </c>
      <c r="R13" s="44">
        <v>0</v>
      </c>
      <c r="S13" s="44">
        <v>0</v>
      </c>
      <c r="T13" s="44">
        <v>1</v>
      </c>
      <c r="U13" s="44">
        <v>0</v>
      </c>
      <c r="V13" s="20">
        <v>565.88933973323515</v>
      </c>
      <c r="W13" s="4">
        <f t="shared" si="0"/>
        <v>0.10043617684007618</v>
      </c>
      <c r="X13" s="21">
        <v>38.002896500002414</v>
      </c>
      <c r="Y13" s="21">
        <v>0.15639052057614161</v>
      </c>
      <c r="Z13" s="44">
        <v>0</v>
      </c>
      <c r="AA13" s="44">
        <v>0</v>
      </c>
      <c r="AB13" s="44">
        <v>0</v>
      </c>
      <c r="AC13" s="44">
        <v>1</v>
      </c>
      <c r="AD13" s="44">
        <v>0</v>
      </c>
      <c r="AE13" s="20">
        <v>554.45627227468492</v>
      </c>
      <c r="AF13" s="21">
        <v>561.73208250826087</v>
      </c>
      <c r="AG13" s="4">
        <f t="shared" si="30"/>
        <v>7.8203276942063166E-2</v>
      </c>
      <c r="AH13" s="4">
        <f t="shared" si="30"/>
        <v>9.2351917382302917E-2</v>
      </c>
      <c r="AI13" s="31">
        <v>11.140117459999971</v>
      </c>
      <c r="AJ13" s="20">
        <v>554.45627227468492</v>
      </c>
      <c r="AK13" s="21">
        <v>561.73208250826087</v>
      </c>
      <c r="AL13" s="4">
        <f t="shared" si="31"/>
        <v>7.8203276942063166E-2</v>
      </c>
      <c r="AM13" s="4">
        <f t="shared" si="31"/>
        <v>9.2351917382302917E-2</v>
      </c>
      <c r="AN13" s="31">
        <v>11.12773196999979</v>
      </c>
      <c r="AO13" s="20">
        <v>553.79142087317769</v>
      </c>
      <c r="AP13" s="21">
        <v>558.29600755687045</v>
      </c>
      <c r="AQ13" s="4">
        <f t="shared" si="1"/>
        <v>7.6910397781649417E-2</v>
      </c>
      <c r="AR13" s="4">
        <f t="shared" si="2"/>
        <v>8.5670078871921171E-2</v>
      </c>
      <c r="AS13" s="31">
        <v>11.215795649999739</v>
      </c>
      <c r="AT13" s="20">
        <v>528.24911368433311</v>
      </c>
      <c r="AU13" s="21">
        <v>534.87933766778042</v>
      </c>
      <c r="AV13" s="4">
        <f t="shared" si="3"/>
        <v>2.7240476655697295E-2</v>
      </c>
      <c r="AW13" s="4">
        <f t="shared" si="4"/>
        <v>4.0133701213307088E-2</v>
      </c>
      <c r="AX13" s="31">
        <v>11.24721130000003</v>
      </c>
      <c r="AY13" s="20">
        <v>555.23113409191194</v>
      </c>
      <c r="AZ13" s="21">
        <v>560.29522783948528</v>
      </c>
      <c r="BA13" s="4">
        <f t="shared" si="5"/>
        <v>7.9710083866771475E-2</v>
      </c>
      <c r="BB13" s="4">
        <f t="shared" si="6"/>
        <v>8.9557790072663887E-2</v>
      </c>
      <c r="BC13" s="31">
        <v>11.32176951999991</v>
      </c>
      <c r="BD13" s="20">
        <v>529.80793127170296</v>
      </c>
      <c r="BE13" s="21">
        <v>534.83698884797184</v>
      </c>
      <c r="BF13" s="4">
        <f t="shared" si="7"/>
        <v>3.0271774730767923E-2</v>
      </c>
      <c r="BG13" s="4">
        <f t="shared" si="8"/>
        <v>4.0051349117072491E-2</v>
      </c>
      <c r="BH13" s="31">
        <v>13.87223743</v>
      </c>
      <c r="BI13" s="20">
        <v>525.1601242382535</v>
      </c>
      <c r="BJ13" s="21">
        <v>533.56593669829704</v>
      </c>
      <c r="BK13" s="4">
        <f t="shared" si="9"/>
        <v>2.1233585382669222E-2</v>
      </c>
      <c r="BL13" s="4">
        <f t="shared" si="9"/>
        <v>3.7579643661705783E-2</v>
      </c>
      <c r="BM13" s="31">
        <v>16.327192866243418</v>
      </c>
      <c r="BN13" s="20">
        <v>530.55424011787909</v>
      </c>
      <c r="BO13" s="21">
        <v>533.07229447834777</v>
      </c>
      <c r="BP13" s="4">
        <f t="shared" si="10"/>
        <v>3.1723057156082993E-2</v>
      </c>
      <c r="BQ13" s="4">
        <f t="shared" si="10"/>
        <v>3.6619700225584695E-2</v>
      </c>
      <c r="BR13" s="31">
        <v>21.915866157971319</v>
      </c>
      <c r="BS13" s="20">
        <v>530.55424011787909</v>
      </c>
      <c r="BT13" s="21">
        <v>533.07229447834777</v>
      </c>
      <c r="BU13" s="4">
        <f t="shared" si="11"/>
        <v>3.1723057156082993E-2</v>
      </c>
      <c r="BV13" s="4">
        <f t="shared" si="12"/>
        <v>3.6619700225584695E-2</v>
      </c>
      <c r="BW13" s="31">
        <v>16.522513075172899</v>
      </c>
      <c r="BX13" s="20">
        <v>548.57490166885952</v>
      </c>
      <c r="BY13" s="21">
        <v>554.58307853499127</v>
      </c>
      <c r="BZ13" s="4">
        <f t="shared" si="13"/>
        <v>6.6766282940541433E-2</v>
      </c>
      <c r="CA13" s="4">
        <f t="shared" si="14"/>
        <v>7.8449866136262661E-2</v>
      </c>
      <c r="CB13" s="31">
        <v>16.627491143904631</v>
      </c>
      <c r="CC13" s="20">
        <v>525.1601242382535</v>
      </c>
      <c r="CD13" s="21">
        <v>533.00649874658438</v>
      </c>
      <c r="CE13" s="4">
        <f t="shared" si="15"/>
        <v>2.1233585382669222E-2</v>
      </c>
      <c r="CF13" s="4">
        <f t="shared" si="16"/>
        <v>3.6491752942555418E-2</v>
      </c>
      <c r="CG13" s="31">
        <v>17.50307555366307</v>
      </c>
      <c r="CH13" s="20">
        <v>524.63226019325316</v>
      </c>
      <c r="CI13" s="21">
        <v>533.93390035491382</v>
      </c>
      <c r="CJ13" s="4">
        <f t="shared" si="17"/>
        <v>2.0207093715861456E-2</v>
      </c>
      <c r="CK13" s="4">
        <f t="shared" si="18"/>
        <v>3.8295190838640317E-2</v>
      </c>
      <c r="CL13" s="31">
        <v>17.03404687950388</v>
      </c>
      <c r="CM13" s="20">
        <v>521.47161043215056</v>
      </c>
      <c r="CN13" s="21">
        <v>530.65640451723709</v>
      </c>
      <c r="CO13" s="4">
        <f t="shared" si="19"/>
        <v>1.4060850810706444E-2</v>
      </c>
      <c r="CP13" s="4">
        <f t="shared" si="20"/>
        <v>3.1921727449274379E-2</v>
      </c>
      <c r="CQ13" s="31">
        <v>31.75530037647113</v>
      </c>
      <c r="CR13" s="20"/>
      <c r="CS13" s="21"/>
      <c r="CT13" s="4">
        <f t="shared" si="21"/>
        <v>-1</v>
      </c>
      <c r="CU13" s="4">
        <f t="shared" si="22"/>
        <v>-1</v>
      </c>
      <c r="CV13" s="31"/>
      <c r="CW13" s="20"/>
      <c r="CX13" s="21"/>
      <c r="CY13" s="4">
        <f t="shared" si="23"/>
        <v>-1</v>
      </c>
      <c r="CZ13" s="4">
        <f t="shared" si="24"/>
        <v>-1</v>
      </c>
      <c r="DA13" s="31"/>
    </row>
    <row r="14" spans="1:105" x14ac:dyDescent="0.25">
      <c r="A14" s="2" t="s">
        <v>24</v>
      </c>
      <c r="B14" s="31">
        <f t="shared" si="25"/>
        <v>510.11608979071281</v>
      </c>
      <c r="C14" s="20">
        <v>510.11608979071292</v>
      </c>
      <c r="D14" s="21">
        <v>510.11608979071281</v>
      </c>
      <c r="E14" s="5">
        <v>0</v>
      </c>
      <c r="F14" s="5">
        <f t="shared" si="26"/>
        <v>0</v>
      </c>
      <c r="G14" s="31">
        <v>91.249053955078125</v>
      </c>
      <c r="H14" s="20">
        <v>510.11608979071292</v>
      </c>
      <c r="I14" s="21">
        <v>510.11608979071298</v>
      </c>
      <c r="J14" s="5">
        <v>0</v>
      </c>
      <c r="K14" s="5">
        <f t="shared" si="27"/>
        <v>3.342969570953704E-16</v>
      </c>
      <c r="L14" s="31">
        <v>12.19677901268005</v>
      </c>
      <c r="M14" s="20">
        <v>588.52776400353491</v>
      </c>
      <c r="N14" s="4">
        <f t="shared" si="28"/>
        <v>0.15371339148504873</v>
      </c>
      <c r="O14" s="21">
        <f t="shared" si="29"/>
        <v>44.268816899999834</v>
      </c>
      <c r="P14" s="21">
        <v>0.18217620123456721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20">
        <v>588.52776400353491</v>
      </c>
      <c r="W14" s="4">
        <f t="shared" si="0"/>
        <v>0.15371339148504873</v>
      </c>
      <c r="X14" s="21">
        <v>40.151888700000995</v>
      </c>
      <c r="Y14" s="21">
        <v>0.1652341098765473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20">
        <v>552.5648198350118</v>
      </c>
      <c r="AF14" s="21">
        <v>565.88079902832988</v>
      </c>
      <c r="AG14" s="4">
        <f t="shared" si="30"/>
        <v>8.3213862283219878E-2</v>
      </c>
      <c r="AH14" s="4">
        <f t="shared" si="30"/>
        <v>0.10931768347180709</v>
      </c>
      <c r="AI14" s="31">
        <v>11.223172139999971</v>
      </c>
      <c r="AJ14" s="20">
        <v>552.5648198350118</v>
      </c>
      <c r="AK14" s="21">
        <v>565.88079902832988</v>
      </c>
      <c r="AL14" s="4">
        <f t="shared" si="31"/>
        <v>8.3213862283219878E-2</v>
      </c>
      <c r="AM14" s="4">
        <f t="shared" si="31"/>
        <v>0.10931768347180709</v>
      </c>
      <c r="AN14" s="31">
        <v>11.20139924000023</v>
      </c>
      <c r="AO14" s="20">
        <v>550.81406697659315</v>
      </c>
      <c r="AP14" s="21">
        <v>564.27250482265413</v>
      </c>
      <c r="AQ14" s="4">
        <f t="shared" si="1"/>
        <v>7.9781794772593145E-2</v>
      </c>
      <c r="AR14" s="4">
        <f t="shared" si="2"/>
        <v>0.10616488308408439</v>
      </c>
      <c r="AS14" s="31">
        <v>11.094459990000001</v>
      </c>
      <c r="AT14" s="20">
        <v>531.28184420701496</v>
      </c>
      <c r="AU14" s="21">
        <v>536.98750859402344</v>
      </c>
      <c r="AV14" s="4">
        <f t="shared" si="3"/>
        <v>4.1492034538620222E-2</v>
      </c>
      <c r="AW14" s="4">
        <f t="shared" si="4"/>
        <v>5.2677065752494236E-2</v>
      </c>
      <c r="AX14" s="31">
        <v>11.235519199999979</v>
      </c>
      <c r="AY14" s="20">
        <v>553.02547359468224</v>
      </c>
      <c r="AZ14" s="21">
        <v>566.07755966219599</v>
      </c>
      <c r="BA14" s="4">
        <f t="shared" si="5"/>
        <v>8.4116899393575334E-2</v>
      </c>
      <c r="BB14" s="4">
        <f t="shared" si="6"/>
        <v>0.10970340083654821</v>
      </c>
      <c r="BC14" s="31">
        <v>11.30126139000004</v>
      </c>
      <c r="BD14" s="20">
        <v>526.66700901414936</v>
      </c>
      <c r="BE14" s="21">
        <v>536.43878040750792</v>
      </c>
      <c r="BF14" s="4">
        <f t="shared" si="7"/>
        <v>3.2445397341273746E-2</v>
      </c>
      <c r="BG14" s="4">
        <f t="shared" si="8"/>
        <v>5.160137298863602E-2</v>
      </c>
      <c r="BH14" s="31">
        <v>13.792135760000001</v>
      </c>
      <c r="BI14" s="20">
        <v>531.55328814818199</v>
      </c>
      <c r="BJ14" s="21">
        <v>534.74689384103783</v>
      </c>
      <c r="BK14" s="4">
        <f t="shared" si="9"/>
        <v>4.2024156435183806E-2</v>
      </c>
      <c r="BL14" s="4">
        <f t="shared" si="9"/>
        <v>4.8284703312201728E-2</v>
      </c>
      <c r="BM14" s="31">
        <v>21.384806662797931</v>
      </c>
      <c r="BN14" s="20">
        <v>527.23455335948063</v>
      </c>
      <c r="BO14" s="21">
        <v>535.25824351265669</v>
      </c>
      <c r="BP14" s="4">
        <f t="shared" si="10"/>
        <v>3.3557976137923974E-2</v>
      </c>
      <c r="BQ14" s="4">
        <f t="shared" si="10"/>
        <v>4.9287121549643827E-2</v>
      </c>
      <c r="BR14" s="31">
        <v>21.632084943912918</v>
      </c>
      <c r="BS14" s="20">
        <v>527.23455335948063</v>
      </c>
      <c r="BT14" s="21">
        <v>535.25824351265669</v>
      </c>
      <c r="BU14" s="4">
        <f t="shared" si="11"/>
        <v>3.3557976137923974E-2</v>
      </c>
      <c r="BV14" s="4">
        <f t="shared" si="12"/>
        <v>4.9287121549643827E-2</v>
      </c>
      <c r="BW14" s="31">
        <v>16.587782552279531</v>
      </c>
      <c r="BX14" s="20">
        <v>552.31694152570765</v>
      </c>
      <c r="BY14" s="21">
        <v>560.45417591866897</v>
      </c>
      <c r="BZ14" s="4">
        <f t="shared" si="13"/>
        <v>8.2727936992359405E-2</v>
      </c>
      <c r="CA14" s="4">
        <f t="shared" si="14"/>
        <v>9.8679667501976959E-2</v>
      </c>
      <c r="CB14" s="31">
        <v>17.501940934360029</v>
      </c>
      <c r="CC14" s="20">
        <v>525.0318967624786</v>
      </c>
      <c r="CD14" s="21">
        <v>532.68048072147997</v>
      </c>
      <c r="CE14" s="4">
        <f t="shared" si="15"/>
        <v>2.9240024516547503E-2</v>
      </c>
      <c r="CF14" s="4">
        <f t="shared" si="16"/>
        <v>4.4233834968869019E-2</v>
      </c>
      <c r="CG14" s="31">
        <v>17.4941823634319</v>
      </c>
      <c r="CH14" s="20">
        <v>525.84390649902707</v>
      </c>
      <c r="CI14" s="21">
        <v>533.25771933708347</v>
      </c>
      <c r="CJ14" s="4">
        <f t="shared" si="17"/>
        <v>3.0831838130741914E-2</v>
      </c>
      <c r="CK14" s="4">
        <f t="shared" si="18"/>
        <v>4.5365417812767025E-2</v>
      </c>
      <c r="CL14" s="31">
        <v>16.881183519121262</v>
      </c>
      <c r="CM14" s="20">
        <v>523.30028551503347</v>
      </c>
      <c r="CN14" s="21">
        <v>533.09484304110413</v>
      </c>
      <c r="CO14" s="4">
        <f t="shared" si="19"/>
        <v>2.5845481034973406E-2</v>
      </c>
      <c r="CP14" s="4">
        <f t="shared" si="20"/>
        <v>4.5046125206164148E-2</v>
      </c>
      <c r="CQ14" s="31">
        <v>32.142673417460173</v>
      </c>
      <c r="CR14" s="20"/>
      <c r="CS14" s="21"/>
      <c r="CT14" s="4">
        <f t="shared" si="21"/>
        <v>-1</v>
      </c>
      <c r="CU14" s="4">
        <f t="shared" si="22"/>
        <v>-1</v>
      </c>
      <c r="CV14" s="31"/>
      <c r="CW14" s="20"/>
      <c r="CX14" s="21"/>
      <c r="CY14" s="4">
        <f t="shared" si="23"/>
        <v>-1</v>
      </c>
      <c r="CZ14" s="4">
        <f t="shared" si="24"/>
        <v>-1</v>
      </c>
      <c r="DA14" s="31"/>
    </row>
    <row r="15" spans="1:105" x14ac:dyDescent="0.25">
      <c r="A15" s="2" t="s">
        <v>25</v>
      </c>
      <c r="B15" s="31">
        <f t="shared" si="25"/>
        <v>506.38982950550837</v>
      </c>
      <c r="C15" s="20">
        <v>506.38982950550837</v>
      </c>
      <c r="D15" s="21">
        <v>506.38982950550837</v>
      </c>
      <c r="E15" s="5">
        <v>0</v>
      </c>
      <c r="F15" s="5">
        <f t="shared" si="26"/>
        <v>0</v>
      </c>
      <c r="G15" s="31">
        <v>239.13336110115051</v>
      </c>
      <c r="H15" s="20">
        <v>506.35023028482931</v>
      </c>
      <c r="I15" s="21">
        <v>506.38982950550849</v>
      </c>
      <c r="J15" s="83">
        <v>7.8199083733272555E-5</v>
      </c>
      <c r="K15" s="83">
        <f t="shared" si="27"/>
        <v>2.2450458342070507E-16</v>
      </c>
      <c r="L15" s="31">
        <v>17.278285980224609</v>
      </c>
      <c r="M15" s="20">
        <v>584.25220362435641</v>
      </c>
      <c r="N15" s="4">
        <f t="shared" si="28"/>
        <v>0.15375975104966255</v>
      </c>
      <c r="O15" s="21">
        <f t="shared" si="29"/>
        <v>44.544739400002079</v>
      </c>
      <c r="P15" s="21">
        <v>0.1833116847736711</v>
      </c>
      <c r="Q15" s="44">
        <v>0</v>
      </c>
      <c r="R15" s="44">
        <v>0</v>
      </c>
      <c r="S15" s="44">
        <v>0</v>
      </c>
      <c r="T15" s="44">
        <v>0</v>
      </c>
      <c r="U15" s="44">
        <v>0.5</v>
      </c>
      <c r="V15" s="20">
        <v>613.45471638199024</v>
      </c>
      <c r="W15" s="4">
        <f t="shared" si="0"/>
        <v>0.21142779858164043</v>
      </c>
      <c r="X15" s="21">
        <v>43.034823599999747</v>
      </c>
      <c r="Y15" s="21">
        <v>0.17709803950617181</v>
      </c>
      <c r="Z15" s="44">
        <v>0.5</v>
      </c>
      <c r="AA15" s="44">
        <v>0</v>
      </c>
      <c r="AB15" s="44">
        <v>0</v>
      </c>
      <c r="AC15" s="44">
        <v>0.5</v>
      </c>
      <c r="AD15" s="44">
        <v>0</v>
      </c>
      <c r="AE15" s="20">
        <v>567.63577147805074</v>
      </c>
      <c r="AF15" s="21">
        <v>578.13391060936954</v>
      </c>
      <c r="AG15" s="4">
        <f t="shared" si="30"/>
        <v>0.12094623233714877</v>
      </c>
      <c r="AH15" s="4">
        <f t="shared" si="30"/>
        <v>0.14167757115880375</v>
      </c>
      <c r="AI15" s="31">
        <v>11.15229415000006</v>
      </c>
      <c r="AJ15" s="20">
        <v>567.63577147805074</v>
      </c>
      <c r="AK15" s="21">
        <v>578.13391060936954</v>
      </c>
      <c r="AL15" s="4">
        <f t="shared" si="31"/>
        <v>0.12094623233714877</v>
      </c>
      <c r="AM15" s="4">
        <f t="shared" si="31"/>
        <v>0.14167757115880375</v>
      </c>
      <c r="AN15" s="31">
        <v>11.11200618999974</v>
      </c>
      <c r="AO15" s="20">
        <v>569.03956919366988</v>
      </c>
      <c r="AP15" s="21">
        <v>578.43169031592265</v>
      </c>
      <c r="AQ15" s="4">
        <f t="shared" si="1"/>
        <v>0.12371840040574909</v>
      </c>
      <c r="AR15" s="4">
        <f t="shared" si="2"/>
        <v>0.14226561556491651</v>
      </c>
      <c r="AS15" s="31">
        <v>11.008699779999731</v>
      </c>
      <c r="AT15" s="20">
        <v>536.31016518400463</v>
      </c>
      <c r="AU15" s="21">
        <v>561.30860238477544</v>
      </c>
      <c r="AV15" s="4">
        <f t="shared" si="3"/>
        <v>5.9085577819984227E-2</v>
      </c>
      <c r="AW15" s="4">
        <f t="shared" si="4"/>
        <v>0.10845157165359237</v>
      </c>
      <c r="AX15" s="31">
        <v>11.25475849999998</v>
      </c>
      <c r="AY15" s="20">
        <v>557.38713396493108</v>
      </c>
      <c r="AZ15" s="21">
        <v>579.90841124524536</v>
      </c>
      <c r="BA15" s="4">
        <f t="shared" si="5"/>
        <v>0.10070760012937419</v>
      </c>
      <c r="BB15" s="4">
        <f t="shared" si="6"/>
        <v>0.14518178971234111</v>
      </c>
      <c r="BC15" s="31">
        <v>11.33618565000006</v>
      </c>
      <c r="BD15" s="20">
        <v>536.03919237236073</v>
      </c>
      <c r="BE15" s="21">
        <v>555.51930045896165</v>
      </c>
      <c r="BF15" s="4">
        <f t="shared" si="7"/>
        <v>5.8550470683435871E-2</v>
      </c>
      <c r="BG15" s="4">
        <f t="shared" si="8"/>
        <v>9.7019071258655401E-2</v>
      </c>
      <c r="BH15" s="31">
        <v>13.7171044</v>
      </c>
      <c r="BI15" s="20">
        <v>542.61074623449258</v>
      </c>
      <c r="BJ15" s="21">
        <v>551.06251562544014</v>
      </c>
      <c r="BK15" s="4">
        <f t="shared" si="9"/>
        <v>7.1527733415092623E-2</v>
      </c>
      <c r="BL15" s="4">
        <f t="shared" si="9"/>
        <v>8.8217976580522592E-2</v>
      </c>
      <c r="BM15" s="31">
        <v>21.79488057792187</v>
      </c>
      <c r="BN15" s="20">
        <v>534.30773524765493</v>
      </c>
      <c r="BO15" s="21">
        <v>548.7598805115914</v>
      </c>
      <c r="BP15" s="4">
        <f t="shared" si="10"/>
        <v>5.5131252871742115E-2</v>
      </c>
      <c r="BQ15" s="4">
        <f t="shared" si="10"/>
        <v>8.3670817495401811E-2</v>
      </c>
      <c r="BR15" s="31">
        <v>27.774760507978499</v>
      </c>
      <c r="BS15" s="20">
        <v>538.06882606457953</v>
      </c>
      <c r="BT15" s="21">
        <v>546.92277614145553</v>
      </c>
      <c r="BU15" s="4">
        <f t="shared" si="11"/>
        <v>6.255851660766136E-2</v>
      </c>
      <c r="BV15" s="4">
        <f t="shared" si="12"/>
        <v>8.004297139128512E-2</v>
      </c>
      <c r="BW15" s="31">
        <v>17.058968246169389</v>
      </c>
      <c r="BX15" s="20">
        <v>558.37779174060427</v>
      </c>
      <c r="BY15" s="21">
        <v>567.04725355631058</v>
      </c>
      <c r="BZ15" s="4">
        <f t="shared" si="13"/>
        <v>0.102663914648251</v>
      </c>
      <c r="CA15" s="4">
        <f t="shared" si="14"/>
        <v>0.1197840488029438</v>
      </c>
      <c r="CB15" s="31">
        <v>16.87638524584472</v>
      </c>
      <c r="CC15" s="20">
        <v>537.62455417346996</v>
      </c>
      <c r="CD15" s="21">
        <v>547.87968634929825</v>
      </c>
      <c r="CE15" s="4">
        <f t="shared" si="15"/>
        <v>6.1681184826445697E-2</v>
      </c>
      <c r="CF15" s="4">
        <f t="shared" si="16"/>
        <v>8.1932642455131627E-2</v>
      </c>
      <c r="CG15" s="31">
        <v>17.364712038822471</v>
      </c>
      <c r="CH15" s="20">
        <v>529.05693458102633</v>
      </c>
      <c r="CI15" s="21">
        <v>548.49392117687637</v>
      </c>
      <c r="CJ15" s="4">
        <f t="shared" si="17"/>
        <v>4.4762164946425695E-2</v>
      </c>
      <c r="CK15" s="4">
        <f t="shared" si="18"/>
        <v>8.3145610788595031E-2</v>
      </c>
      <c r="CL15" s="31">
        <v>17.083973863907161</v>
      </c>
      <c r="CM15" s="20">
        <v>534.46799212721703</v>
      </c>
      <c r="CN15" s="21">
        <v>541.68449984736685</v>
      </c>
      <c r="CO15" s="4">
        <f t="shared" si="19"/>
        <v>5.5447722259996987E-2</v>
      </c>
      <c r="CP15" s="4">
        <f t="shared" si="20"/>
        <v>6.9698616135959637E-2</v>
      </c>
      <c r="CQ15" s="31">
        <v>31.974958243500438</v>
      </c>
      <c r="CR15" s="20"/>
      <c r="CS15" s="21"/>
      <c r="CT15" s="4">
        <f t="shared" si="21"/>
        <v>-1</v>
      </c>
      <c r="CU15" s="4">
        <f t="shared" si="22"/>
        <v>-1</v>
      </c>
      <c r="CV15" s="31"/>
      <c r="CW15" s="20"/>
      <c r="CX15" s="21"/>
      <c r="CY15" s="4">
        <f t="shared" si="23"/>
        <v>-1</v>
      </c>
      <c r="CZ15" s="4">
        <f t="shared" si="24"/>
        <v>-1</v>
      </c>
      <c r="DA15" s="31"/>
    </row>
    <row r="16" spans="1:105" x14ac:dyDescent="0.25">
      <c r="A16" s="2" t="s">
        <v>26</v>
      </c>
      <c r="B16" s="31">
        <f t="shared" si="25"/>
        <v>509.78712340268032</v>
      </c>
      <c r="C16" s="20">
        <v>509.78712340268032</v>
      </c>
      <c r="D16" s="21">
        <v>509.78712340268032</v>
      </c>
      <c r="E16" s="83">
        <v>0</v>
      </c>
      <c r="F16" s="5">
        <f t="shared" si="26"/>
        <v>0</v>
      </c>
      <c r="G16" s="31">
        <v>17.94147515296936</v>
      </c>
      <c r="H16" s="20">
        <v>509.78712340261569</v>
      </c>
      <c r="I16" s="21">
        <v>509.78712340409948</v>
      </c>
      <c r="J16" s="83">
        <v>2.9100373024789481E-12</v>
      </c>
      <c r="K16" s="83">
        <f t="shared" si="27"/>
        <v>2.7838145181198419E-12</v>
      </c>
      <c r="L16" s="31">
        <v>4.6441361904144287</v>
      </c>
      <c r="M16" s="20">
        <v>530.28137129788126</v>
      </c>
      <c r="N16" s="4">
        <f t="shared" si="28"/>
        <v>4.0201580138799535E-2</v>
      </c>
      <c r="O16" s="21">
        <f t="shared" si="29"/>
        <v>40.799597600006109</v>
      </c>
      <c r="P16" s="21">
        <v>0.1678995786008482</v>
      </c>
      <c r="Q16" s="44">
        <v>0</v>
      </c>
      <c r="R16" s="44">
        <v>0</v>
      </c>
      <c r="S16" s="44">
        <v>0.5</v>
      </c>
      <c r="T16" s="44">
        <v>1</v>
      </c>
      <c r="U16" s="44">
        <v>0</v>
      </c>
      <c r="V16" s="20">
        <v>528.12797587146702</v>
      </c>
      <c r="W16" s="4">
        <f t="shared" si="0"/>
        <v>3.5977473001606738E-2</v>
      </c>
      <c r="X16" s="21">
        <v>37.81173299999999</v>
      </c>
      <c r="Y16" s="21">
        <v>0.15560383950617279</v>
      </c>
      <c r="Z16" s="44">
        <v>0</v>
      </c>
      <c r="AA16" s="44">
        <v>0</v>
      </c>
      <c r="AB16" s="44">
        <v>0.5</v>
      </c>
      <c r="AC16" s="44">
        <v>1</v>
      </c>
      <c r="AD16" s="44">
        <v>0</v>
      </c>
      <c r="AE16" s="20">
        <v>530.95756452292414</v>
      </c>
      <c r="AF16" s="21">
        <v>534.21892760382434</v>
      </c>
      <c r="AG16" s="4">
        <f t="shared" si="30"/>
        <v>4.1528002863111382E-2</v>
      </c>
      <c r="AH16" s="4">
        <f t="shared" si="30"/>
        <v>4.792550278255138E-2</v>
      </c>
      <c r="AI16" s="31">
        <v>11.555146999999989</v>
      </c>
      <c r="AJ16" s="20">
        <v>530.95756452292414</v>
      </c>
      <c r="AK16" s="21">
        <v>534.21892760382434</v>
      </c>
      <c r="AL16" s="4">
        <f t="shared" si="31"/>
        <v>4.1528002863111382E-2</v>
      </c>
      <c r="AM16" s="4">
        <f t="shared" si="31"/>
        <v>4.792550278255138E-2</v>
      </c>
      <c r="AN16" s="31">
        <v>11.071297449999751</v>
      </c>
      <c r="AO16" s="20">
        <v>531.11246723453371</v>
      </c>
      <c r="AP16" s="21">
        <v>536.35844754831271</v>
      </c>
      <c r="AQ16" s="4">
        <f t="shared" si="1"/>
        <v>4.1831860501914876E-2</v>
      </c>
      <c r="AR16" s="4">
        <f t="shared" si="2"/>
        <v>5.2122391731428117E-2</v>
      </c>
      <c r="AS16" s="31">
        <v>10.977520070000169</v>
      </c>
      <c r="AT16" s="20">
        <v>516.85523383910459</v>
      </c>
      <c r="AU16" s="21">
        <v>518.71808623926665</v>
      </c>
      <c r="AV16" s="4">
        <f t="shared" si="3"/>
        <v>1.3864827320954455E-2</v>
      </c>
      <c r="AW16" s="4">
        <f t="shared" si="4"/>
        <v>1.7519004358083352E-2</v>
      </c>
      <c r="AX16" s="31">
        <v>11.207852229999981</v>
      </c>
      <c r="AY16" s="20">
        <v>530.57239971578963</v>
      </c>
      <c r="AZ16" s="21">
        <v>534.67598738543006</v>
      </c>
      <c r="BA16" s="4">
        <f t="shared" si="5"/>
        <v>4.0772462384639399E-2</v>
      </c>
      <c r="BB16" s="4">
        <f t="shared" si="6"/>
        <v>4.8822072665593894E-2</v>
      </c>
      <c r="BC16" s="31">
        <v>11.340284980000069</v>
      </c>
      <c r="BD16" s="20">
        <v>517.04654474854908</v>
      </c>
      <c r="BE16" s="21">
        <v>518.76174313759486</v>
      </c>
      <c r="BF16" s="4">
        <f t="shared" si="7"/>
        <v>1.4240103393381612E-2</v>
      </c>
      <c r="BG16" s="4">
        <f t="shared" si="8"/>
        <v>1.760464186504275E-2</v>
      </c>
      <c r="BH16" s="31">
        <v>13.79678258</v>
      </c>
      <c r="BI16" s="20">
        <v>518.04654474854908</v>
      </c>
      <c r="BJ16" s="21">
        <v>518.28913557662975</v>
      </c>
      <c r="BK16" s="4">
        <f t="shared" si="9"/>
        <v>1.6201706490229749E-2</v>
      </c>
      <c r="BL16" s="4">
        <f t="shared" si="9"/>
        <v>1.6677573409859734E-2</v>
      </c>
      <c r="BM16" s="31">
        <v>14.946664834208789</v>
      </c>
      <c r="BN16" s="20">
        <v>514.40673067483624</v>
      </c>
      <c r="BO16" s="21">
        <v>517.88967012236435</v>
      </c>
      <c r="BP16" s="4">
        <f t="shared" si="10"/>
        <v>9.0618359312832127E-3</v>
      </c>
      <c r="BQ16" s="4">
        <f t="shared" si="10"/>
        <v>1.5893980737688888E-2</v>
      </c>
      <c r="BR16" s="31">
        <v>20.399502604268491</v>
      </c>
      <c r="BS16" s="20">
        <v>514.40673067483624</v>
      </c>
      <c r="BT16" s="21">
        <v>517.88967012236435</v>
      </c>
      <c r="BU16" s="4">
        <f t="shared" si="11"/>
        <v>9.0618359312832127E-3</v>
      </c>
      <c r="BV16" s="4">
        <f t="shared" si="12"/>
        <v>1.5893980737688888E-2</v>
      </c>
      <c r="BW16" s="31">
        <v>16.36887720581144</v>
      </c>
      <c r="BX16" s="20">
        <v>530.2535183584074</v>
      </c>
      <c r="BY16" s="21">
        <v>532.6760539765728</v>
      </c>
      <c r="BZ16" s="4">
        <f t="shared" si="13"/>
        <v>4.014694372647129E-2</v>
      </c>
      <c r="CA16" s="4">
        <f t="shared" si="14"/>
        <v>4.4898997097289443E-2</v>
      </c>
      <c r="CB16" s="31">
        <v>16.343474132753911</v>
      </c>
      <c r="CC16" s="20">
        <v>517.27493631029233</v>
      </c>
      <c r="CD16" s="21">
        <v>518.52866931971732</v>
      </c>
      <c r="CE16" s="4">
        <f t="shared" si="15"/>
        <v>1.4688116988191157E-2</v>
      </c>
      <c r="CF16" s="4">
        <f t="shared" si="16"/>
        <v>1.714744354209995E-2</v>
      </c>
      <c r="CG16" s="31">
        <v>18.108677714038642</v>
      </c>
      <c r="CH16" s="20">
        <v>517.04654474854908</v>
      </c>
      <c r="CI16" s="21">
        <v>518.08472344736492</v>
      </c>
      <c r="CJ16" s="4">
        <f t="shared" si="17"/>
        <v>1.4240103393381612E-2</v>
      </c>
      <c r="CK16" s="4">
        <f t="shared" si="18"/>
        <v>1.6276597944060535E-2</v>
      </c>
      <c r="CL16" s="31">
        <v>17.356426022294912</v>
      </c>
      <c r="CM16" s="20">
        <v>513.57577877999097</v>
      </c>
      <c r="CN16" s="21">
        <v>517.36543268168293</v>
      </c>
      <c r="CO16" s="4">
        <f t="shared" si="19"/>
        <v>7.431838121022904E-3</v>
      </c>
      <c r="CP16" s="4">
        <f t="shared" si="20"/>
        <v>1.4865634950564477E-2</v>
      </c>
      <c r="CQ16" s="31">
        <v>34.541971500590442</v>
      </c>
      <c r="CR16" s="20"/>
      <c r="CS16" s="21"/>
      <c r="CT16" s="4">
        <f t="shared" si="21"/>
        <v>-1</v>
      </c>
      <c r="CU16" s="4">
        <f t="shared" si="22"/>
        <v>-1</v>
      </c>
      <c r="CV16" s="31"/>
      <c r="CW16" s="20"/>
      <c r="CX16" s="21"/>
      <c r="CY16" s="4">
        <f t="shared" si="23"/>
        <v>-1</v>
      </c>
      <c r="CZ16" s="4">
        <f t="shared" si="24"/>
        <v>-1</v>
      </c>
      <c r="DA16" s="31"/>
    </row>
    <row r="17" spans="1:105" x14ac:dyDescent="0.25">
      <c r="A17" s="2" t="s">
        <v>27</v>
      </c>
      <c r="B17" s="31">
        <f t="shared" si="25"/>
        <v>507.83182483665701</v>
      </c>
      <c r="C17" s="20">
        <v>507.80186298067417</v>
      </c>
      <c r="D17" s="21">
        <v>507.83182483665701</v>
      </c>
      <c r="E17" s="5">
        <v>5.8999563472430277E-5</v>
      </c>
      <c r="F17" s="5">
        <f t="shared" si="26"/>
        <v>0</v>
      </c>
      <c r="G17" s="31">
        <v>32.115576028823853</v>
      </c>
      <c r="H17" s="20">
        <v>507.83182483665701</v>
      </c>
      <c r="I17" s="21">
        <v>507.83182483665712</v>
      </c>
      <c r="J17" s="83">
        <v>0</v>
      </c>
      <c r="K17" s="83">
        <f t="shared" si="27"/>
        <v>2.2386709962138183E-16</v>
      </c>
      <c r="L17" s="31">
        <v>5.8042709827423096</v>
      </c>
      <c r="M17" s="20">
        <v>526.39016912271438</v>
      </c>
      <c r="N17" s="4">
        <f t="shared" si="28"/>
        <v>3.6544271899514424E-2</v>
      </c>
      <c r="O17" s="21">
        <f t="shared" si="29"/>
        <v>39.298837099997407</v>
      </c>
      <c r="P17" s="21">
        <v>0.16172360946500991</v>
      </c>
      <c r="Q17" s="44">
        <v>0</v>
      </c>
      <c r="R17" s="44">
        <v>0</v>
      </c>
      <c r="S17" s="44">
        <v>0</v>
      </c>
      <c r="T17" s="44">
        <v>1</v>
      </c>
      <c r="U17" s="44">
        <v>0</v>
      </c>
      <c r="V17" s="20">
        <v>526.39016912271438</v>
      </c>
      <c r="W17" s="4">
        <f t="shared" si="0"/>
        <v>3.6544271899514424E-2</v>
      </c>
      <c r="X17" s="21">
        <v>37.703411999999155</v>
      </c>
      <c r="Y17" s="21">
        <v>0.15515807407407059</v>
      </c>
      <c r="Z17" s="44">
        <v>0</v>
      </c>
      <c r="AA17" s="44">
        <v>0</v>
      </c>
      <c r="AB17" s="44">
        <v>0</v>
      </c>
      <c r="AC17" s="44">
        <v>1</v>
      </c>
      <c r="AD17" s="44">
        <v>0</v>
      </c>
      <c r="AE17" s="20">
        <v>527.73141562096077</v>
      </c>
      <c r="AF17" s="21">
        <v>532.01505138958305</v>
      </c>
      <c r="AG17" s="4">
        <f t="shared" si="30"/>
        <v>3.9185395264868299E-2</v>
      </c>
      <c r="AH17" s="4">
        <f t="shared" si="30"/>
        <v>4.7620541624591027E-2</v>
      </c>
      <c r="AI17" s="31">
        <v>11.13074950000003</v>
      </c>
      <c r="AJ17" s="20">
        <v>527.73141562096077</v>
      </c>
      <c r="AK17" s="21">
        <v>532.01505138958305</v>
      </c>
      <c r="AL17" s="4">
        <f t="shared" si="31"/>
        <v>3.9185395264868299E-2</v>
      </c>
      <c r="AM17" s="4">
        <f t="shared" si="31"/>
        <v>4.7620541624591027E-2</v>
      </c>
      <c r="AN17" s="31">
        <v>11.158854530000101</v>
      </c>
      <c r="AO17" s="20">
        <v>526.57931007210925</v>
      </c>
      <c r="AP17" s="21">
        <v>532.28630584989253</v>
      </c>
      <c r="AQ17" s="4">
        <f t="shared" si="1"/>
        <v>3.6916719903252092E-2</v>
      </c>
      <c r="AR17" s="4">
        <f t="shared" si="2"/>
        <v>4.8154683927304584E-2</v>
      </c>
      <c r="AS17" s="31">
        <v>11.09547987000024</v>
      </c>
      <c r="AT17" s="20">
        <v>516.39352865299543</v>
      </c>
      <c r="AU17" s="21">
        <v>520.68095514886863</v>
      </c>
      <c r="AV17" s="4">
        <f t="shared" si="3"/>
        <v>1.685932900934729E-2</v>
      </c>
      <c r="AW17" s="4">
        <f t="shared" si="4"/>
        <v>2.5301939901747044E-2</v>
      </c>
      <c r="AX17" s="31">
        <v>11.21013134</v>
      </c>
      <c r="AY17" s="20">
        <v>525.36319337012947</v>
      </c>
      <c r="AZ17" s="21">
        <v>531.72411631527029</v>
      </c>
      <c r="BA17" s="4">
        <f t="shared" si="5"/>
        <v>3.4521996606083884E-2</v>
      </c>
      <c r="BB17" s="4">
        <f t="shared" si="6"/>
        <v>4.704764512601823E-2</v>
      </c>
      <c r="BC17" s="31">
        <v>11.261051319999931</v>
      </c>
      <c r="BD17" s="20">
        <v>511.2023086912892</v>
      </c>
      <c r="BE17" s="21">
        <v>520.56803771206228</v>
      </c>
      <c r="BF17" s="4">
        <f t="shared" si="7"/>
        <v>6.6370079419821844E-3</v>
      </c>
      <c r="BG17" s="4">
        <f t="shared" si="8"/>
        <v>2.5079587872425771E-2</v>
      </c>
      <c r="BH17" s="31">
        <v>13.709508319999999</v>
      </c>
      <c r="BI17" s="20">
        <v>515.67897989391929</v>
      </c>
      <c r="BJ17" s="21">
        <v>519.92729425771313</v>
      </c>
      <c r="BK17" s="4">
        <f t="shared" si="9"/>
        <v>1.5452271152534216E-2</v>
      </c>
      <c r="BL17" s="4">
        <f t="shared" si="9"/>
        <v>2.3817864161913452E-2</v>
      </c>
      <c r="BM17" s="31">
        <v>15.5127467026934</v>
      </c>
      <c r="BN17" s="20">
        <v>515.67307465984732</v>
      </c>
      <c r="BO17" s="21">
        <v>517.56074190133393</v>
      </c>
      <c r="BP17" s="4">
        <f t="shared" si="10"/>
        <v>1.5440642826416858E-2</v>
      </c>
      <c r="BQ17" s="4">
        <f t="shared" si="10"/>
        <v>1.91577537855297E-2</v>
      </c>
      <c r="BR17" s="31">
        <v>20.71219186484814</v>
      </c>
      <c r="BS17" s="20">
        <v>515.67307465984732</v>
      </c>
      <c r="BT17" s="21">
        <v>517.56074190133393</v>
      </c>
      <c r="BU17" s="4">
        <f t="shared" si="11"/>
        <v>1.5440642826416858E-2</v>
      </c>
      <c r="BV17" s="4">
        <f t="shared" si="12"/>
        <v>1.91577537855297E-2</v>
      </c>
      <c r="BW17" s="31">
        <v>16.196631027944381</v>
      </c>
      <c r="BX17" s="20">
        <v>521.22740589734224</v>
      </c>
      <c r="BY17" s="21">
        <v>529.34709510654068</v>
      </c>
      <c r="BZ17" s="4">
        <f t="shared" si="13"/>
        <v>2.6377986580486346E-2</v>
      </c>
      <c r="CA17" s="4">
        <f t="shared" si="14"/>
        <v>4.2366919947965077E-2</v>
      </c>
      <c r="CB17" s="31">
        <v>16.505400030501189</v>
      </c>
      <c r="CC17" s="20">
        <v>513.44767404046604</v>
      </c>
      <c r="CD17" s="21">
        <v>516.48430282032916</v>
      </c>
      <c r="CE17" s="4">
        <f t="shared" si="15"/>
        <v>1.1058482216263937E-2</v>
      </c>
      <c r="CF17" s="4">
        <f t="shared" si="16"/>
        <v>1.7038077490427479E-2</v>
      </c>
      <c r="CG17" s="31">
        <v>18.082168075535449</v>
      </c>
      <c r="CH17" s="20">
        <v>513.44767404046604</v>
      </c>
      <c r="CI17" s="21">
        <v>517.64471669609543</v>
      </c>
      <c r="CJ17" s="4">
        <f t="shared" si="17"/>
        <v>1.1058482216263937E-2</v>
      </c>
      <c r="CK17" s="4">
        <f t="shared" si="18"/>
        <v>1.9323113242449345E-2</v>
      </c>
      <c r="CL17" s="31">
        <v>17.237193933036181</v>
      </c>
      <c r="CM17" s="20">
        <v>514.84212276500205</v>
      </c>
      <c r="CN17" s="21">
        <v>516.90943933463836</v>
      </c>
      <c r="CO17" s="4">
        <f t="shared" si="19"/>
        <v>1.3804369055838291E-2</v>
      </c>
      <c r="CP17" s="4">
        <f t="shared" si="20"/>
        <v>1.7875237537350389E-2</v>
      </c>
      <c r="CQ17" s="31">
        <v>33.772000245563689</v>
      </c>
      <c r="CR17" s="20"/>
      <c r="CS17" s="21"/>
      <c r="CT17" s="4">
        <f t="shared" si="21"/>
        <v>-1</v>
      </c>
      <c r="CU17" s="4">
        <f t="shared" si="22"/>
        <v>-1</v>
      </c>
      <c r="CV17" s="31"/>
      <c r="CW17" s="20"/>
      <c r="CX17" s="21"/>
      <c r="CY17" s="4">
        <f t="shared" si="23"/>
        <v>-1</v>
      </c>
      <c r="CZ17" s="4">
        <f t="shared" si="24"/>
        <v>-1</v>
      </c>
      <c r="DA17" s="31"/>
    </row>
    <row r="18" spans="1:105" x14ac:dyDescent="0.25">
      <c r="A18" s="2" t="s">
        <v>28</v>
      </c>
      <c r="B18" s="31">
        <f t="shared" si="25"/>
        <v>507.5156215625608</v>
      </c>
      <c r="C18" s="20">
        <v>507.49317172347747</v>
      </c>
      <c r="D18" s="21">
        <v>507.5156215625608</v>
      </c>
      <c r="E18" s="83">
        <v>4.4234774516295537E-5</v>
      </c>
      <c r="F18" s="5">
        <f t="shared" si="26"/>
        <v>0</v>
      </c>
      <c r="G18" s="31">
        <v>46.172713041305542</v>
      </c>
      <c r="H18" s="20">
        <v>507.51562156254789</v>
      </c>
      <c r="I18" s="21">
        <v>507.51562156256091</v>
      </c>
      <c r="J18" s="83">
        <v>0</v>
      </c>
      <c r="K18" s="83">
        <f t="shared" si="27"/>
        <v>2.2400657810609282E-16</v>
      </c>
      <c r="L18" s="31">
        <v>7.7524831295013428</v>
      </c>
      <c r="M18" s="20">
        <v>527.24746988484844</v>
      </c>
      <c r="N18" s="4">
        <f t="shared" si="28"/>
        <v>3.8879292545786842E-2</v>
      </c>
      <c r="O18" s="21">
        <f t="shared" si="29"/>
        <v>40.067200200008749</v>
      </c>
      <c r="P18" s="21">
        <v>0.16488559753090021</v>
      </c>
      <c r="Q18" s="44">
        <v>0</v>
      </c>
      <c r="R18" s="44">
        <v>0</v>
      </c>
      <c r="S18" s="44">
        <v>0</v>
      </c>
      <c r="T18" s="44">
        <v>1</v>
      </c>
      <c r="U18" s="44">
        <v>0</v>
      </c>
      <c r="V18" s="20">
        <v>527.24746988484844</v>
      </c>
      <c r="W18" s="4">
        <f t="shared" si="0"/>
        <v>3.8879292545786842E-2</v>
      </c>
      <c r="X18" s="21">
        <v>40.275931900001069</v>
      </c>
      <c r="Y18" s="21">
        <v>0.16574457572016901</v>
      </c>
      <c r="Z18" s="44">
        <v>0</v>
      </c>
      <c r="AA18" s="44">
        <v>0</v>
      </c>
      <c r="AB18" s="44">
        <v>0</v>
      </c>
      <c r="AC18" s="44">
        <v>1</v>
      </c>
      <c r="AD18" s="44">
        <v>0</v>
      </c>
      <c r="AE18" s="20">
        <v>524.94962736411219</v>
      </c>
      <c r="AF18" s="21">
        <v>529.10117894062739</v>
      </c>
      <c r="AG18" s="4">
        <f t="shared" si="30"/>
        <v>3.4351663398803037E-2</v>
      </c>
      <c r="AH18" s="4">
        <f t="shared" si="30"/>
        <v>4.2531808797546089E-2</v>
      </c>
      <c r="AI18" s="31">
        <v>11.128621589999989</v>
      </c>
      <c r="AJ18" s="20">
        <v>524.94962736411219</v>
      </c>
      <c r="AK18" s="21">
        <v>529.10117894062739</v>
      </c>
      <c r="AL18" s="4">
        <f t="shared" si="31"/>
        <v>3.4351663398803037E-2</v>
      </c>
      <c r="AM18" s="4">
        <f t="shared" si="31"/>
        <v>4.2531808797546089E-2</v>
      </c>
      <c r="AN18" s="31">
        <v>11.11010090999998</v>
      </c>
      <c r="AO18" s="20">
        <v>522.9434842324564</v>
      </c>
      <c r="AP18" s="21">
        <v>527.89520029623679</v>
      </c>
      <c r="AQ18" s="4">
        <f t="shared" si="1"/>
        <v>3.0398793681257811E-2</v>
      </c>
      <c r="AR18" s="4">
        <f t="shared" si="2"/>
        <v>4.01555693417485E-2</v>
      </c>
      <c r="AS18" s="31">
        <v>11.00569992000001</v>
      </c>
      <c r="AT18" s="20">
        <v>512.03326058613447</v>
      </c>
      <c r="AU18" s="21">
        <v>516.22370577356355</v>
      </c>
      <c r="AV18" s="4">
        <f t="shared" si="3"/>
        <v>8.9014777706045364E-3</v>
      </c>
      <c r="AW18" s="4">
        <f t="shared" si="4"/>
        <v>1.7158258467378666E-2</v>
      </c>
      <c r="AX18" s="31">
        <v>11.159171080000011</v>
      </c>
      <c r="AY18" s="20">
        <v>521.48364926297108</v>
      </c>
      <c r="AZ18" s="21">
        <v>527.91574886647504</v>
      </c>
      <c r="BA18" s="4">
        <f t="shared" si="5"/>
        <v>2.7522360114561457E-2</v>
      </c>
      <c r="BB18" s="4">
        <f t="shared" si="6"/>
        <v>4.0196057889027068E-2</v>
      </c>
      <c r="BC18" s="31">
        <v>11.23928935999993</v>
      </c>
      <c r="BD18" s="20">
        <v>515.66698693743092</v>
      </c>
      <c r="BE18" s="21">
        <v>517.29618171265213</v>
      </c>
      <c r="BF18" s="4">
        <f t="shared" si="7"/>
        <v>1.6061309304673917E-2</v>
      </c>
      <c r="BG18" s="4">
        <f t="shared" si="8"/>
        <v>1.9271446502431837E-2</v>
      </c>
      <c r="BH18" s="31">
        <v>13.720924200000001</v>
      </c>
      <c r="BI18" s="20">
        <v>512.05960945342326</v>
      </c>
      <c r="BJ18" s="21">
        <v>514.92653486660186</v>
      </c>
      <c r="BK18" s="4">
        <f t="shared" si="9"/>
        <v>8.9533951228382754E-3</v>
      </c>
      <c r="BL18" s="4">
        <f t="shared" si="9"/>
        <v>1.460233535516409E-2</v>
      </c>
      <c r="BM18" s="31">
        <v>16.98334469068795</v>
      </c>
      <c r="BN18" s="20">
        <v>510.67444464628869</v>
      </c>
      <c r="BO18" s="21">
        <v>512.47021789610483</v>
      </c>
      <c r="BP18" s="4">
        <f t="shared" si="10"/>
        <v>6.2240903521400505E-3</v>
      </c>
      <c r="BQ18" s="4">
        <f t="shared" si="10"/>
        <v>9.7624508942002787E-3</v>
      </c>
      <c r="BR18" s="31">
        <v>22.791189030930401</v>
      </c>
      <c r="BS18" s="20">
        <v>510.67444464628869</v>
      </c>
      <c r="BT18" s="21">
        <v>512.47021789610483</v>
      </c>
      <c r="BU18" s="4">
        <f t="shared" si="11"/>
        <v>6.2240903521400505E-3</v>
      </c>
      <c r="BV18" s="4">
        <f t="shared" si="12"/>
        <v>9.7624508942002787E-3</v>
      </c>
      <c r="BW18" s="31">
        <v>16.545043506845829</v>
      </c>
      <c r="BX18" s="20">
        <v>520.05202748945874</v>
      </c>
      <c r="BY18" s="21">
        <v>523.63696868180182</v>
      </c>
      <c r="BZ18" s="4">
        <f t="shared" si="13"/>
        <v>2.4701517341082661E-2</v>
      </c>
      <c r="CA18" s="4">
        <f t="shared" si="14"/>
        <v>3.1765223442001507E-2</v>
      </c>
      <c r="CB18" s="31">
        <v>16.589153498411179</v>
      </c>
      <c r="CC18" s="20">
        <v>508.79807435628942</v>
      </c>
      <c r="CD18" s="21">
        <v>511.97935736163578</v>
      </c>
      <c r="CE18" s="4">
        <f t="shared" si="15"/>
        <v>2.5269227965439823E-3</v>
      </c>
      <c r="CF18" s="4">
        <f t="shared" si="16"/>
        <v>8.795267789653137E-3</v>
      </c>
      <c r="CG18" s="31">
        <v>17.68719785297289</v>
      </c>
      <c r="CH18" s="20">
        <v>508.44904402690747</v>
      </c>
      <c r="CI18" s="21">
        <v>511.35799890851501</v>
      </c>
      <c r="CJ18" s="4">
        <f t="shared" si="17"/>
        <v>1.8391994742404498E-3</v>
      </c>
      <c r="CK18" s="4">
        <f t="shared" si="18"/>
        <v>7.5709538439903456E-3</v>
      </c>
      <c r="CL18" s="31">
        <v>16.999858385510741</v>
      </c>
      <c r="CM18" s="20">
        <v>508.44904402690747</v>
      </c>
      <c r="CN18" s="21">
        <v>511.35474218493829</v>
      </c>
      <c r="CO18" s="4">
        <f t="shared" si="19"/>
        <v>1.8391994742404498E-3</v>
      </c>
      <c r="CP18" s="4">
        <f t="shared" si="20"/>
        <v>7.5645368522006167E-3</v>
      </c>
      <c r="CQ18" s="31">
        <v>33.957085617352277</v>
      </c>
      <c r="CR18" s="20"/>
      <c r="CS18" s="21"/>
      <c r="CT18" s="4">
        <f t="shared" si="21"/>
        <v>-1</v>
      </c>
      <c r="CU18" s="4">
        <f t="shared" si="22"/>
        <v>-1</v>
      </c>
      <c r="CV18" s="31"/>
      <c r="CW18" s="20"/>
      <c r="CX18" s="21"/>
      <c r="CY18" s="4">
        <f t="shared" si="23"/>
        <v>-1</v>
      </c>
      <c r="CZ18" s="4">
        <f t="shared" si="24"/>
        <v>-1</v>
      </c>
      <c r="DA18" s="31"/>
    </row>
    <row r="19" spans="1:105" x14ac:dyDescent="0.25">
      <c r="A19" s="2" t="s">
        <v>29</v>
      </c>
      <c r="B19" s="31">
        <f t="shared" si="25"/>
        <v>507.17248594312468</v>
      </c>
      <c r="C19" s="20">
        <v>507.16394802920001</v>
      </c>
      <c r="D19" s="21">
        <v>507.1724859431439</v>
      </c>
      <c r="E19" s="83">
        <v>1.6834339757220711E-5</v>
      </c>
      <c r="F19" s="5">
        <f t="shared" si="26"/>
        <v>3.7882724531526937E-14</v>
      </c>
      <c r="G19" s="31">
        <v>55.938269138336182</v>
      </c>
      <c r="H19" s="20">
        <v>507.17248594312463</v>
      </c>
      <c r="I19" s="21">
        <v>507.17248594312468</v>
      </c>
      <c r="J19" s="5">
        <v>0</v>
      </c>
      <c r="K19" s="5">
        <f t="shared" si="27"/>
        <v>0</v>
      </c>
      <c r="L19" s="31">
        <v>8.070850133895874</v>
      </c>
      <c r="M19" s="20">
        <v>530.09815122838449</v>
      </c>
      <c r="N19" s="4">
        <f t="shared" si="28"/>
        <v>4.5202896294005077E-2</v>
      </c>
      <c r="O19" s="21">
        <f t="shared" si="29"/>
        <v>37.432774700004302</v>
      </c>
      <c r="P19" s="21">
        <v>0.15404434032923581</v>
      </c>
      <c r="Q19" s="44">
        <v>0</v>
      </c>
      <c r="R19" s="44">
        <v>0</v>
      </c>
      <c r="S19" s="44">
        <v>0</v>
      </c>
      <c r="T19" s="44">
        <v>1</v>
      </c>
      <c r="U19" s="44">
        <v>0</v>
      </c>
      <c r="V19" s="20">
        <v>530.09815122838449</v>
      </c>
      <c r="W19" s="4">
        <f t="shared" si="0"/>
        <v>4.5202896294005077E-2</v>
      </c>
      <c r="X19" s="21">
        <v>38.093069700002381</v>
      </c>
      <c r="Y19" s="21">
        <v>0.1567616037037135</v>
      </c>
      <c r="Z19" s="44">
        <v>0</v>
      </c>
      <c r="AA19" s="44">
        <v>0</v>
      </c>
      <c r="AB19" s="44">
        <v>0</v>
      </c>
      <c r="AC19" s="44">
        <v>1</v>
      </c>
      <c r="AD19" s="44">
        <v>0</v>
      </c>
      <c r="AE19" s="20">
        <v>530.06174098800682</v>
      </c>
      <c r="AF19" s="21">
        <v>532.85987015925002</v>
      </c>
      <c r="AG19" s="4">
        <f t="shared" si="30"/>
        <v>4.5131105648047676E-2</v>
      </c>
      <c r="AH19" s="4">
        <f t="shared" si="30"/>
        <v>5.0648221124136396E-2</v>
      </c>
      <c r="AI19" s="31">
        <v>11.20579081999999</v>
      </c>
      <c r="AJ19" s="20">
        <v>530.06174098800682</v>
      </c>
      <c r="AK19" s="21">
        <v>532.85987015925002</v>
      </c>
      <c r="AL19" s="4">
        <f t="shared" si="31"/>
        <v>4.5131105648047676E-2</v>
      </c>
      <c r="AM19" s="4">
        <f t="shared" si="31"/>
        <v>5.0648221124136396E-2</v>
      </c>
      <c r="AN19" s="31">
        <v>11.09030254999989</v>
      </c>
      <c r="AO19" s="20">
        <v>523.52295755788259</v>
      </c>
      <c r="AP19" s="21">
        <v>533.477547428756</v>
      </c>
      <c r="AQ19" s="4">
        <f t="shared" si="1"/>
        <v>3.2238483095850513E-2</v>
      </c>
      <c r="AR19" s="4">
        <f t="shared" si="2"/>
        <v>5.1866105151021961E-2</v>
      </c>
      <c r="AS19" s="31">
        <v>11.01707906000029</v>
      </c>
      <c r="AT19" s="20">
        <v>509.36207287904239</v>
      </c>
      <c r="AU19" s="21">
        <v>517.90410280173251</v>
      </c>
      <c r="AV19" s="4">
        <f t="shared" si="3"/>
        <v>4.3172431403608264E-3</v>
      </c>
      <c r="AW19" s="4">
        <f t="shared" si="4"/>
        <v>2.1159698438001005E-2</v>
      </c>
      <c r="AX19" s="31">
        <v>11.12677569000002</v>
      </c>
      <c r="AY19" s="20">
        <v>526.66138702939884</v>
      </c>
      <c r="AZ19" s="21">
        <v>531.86784769146959</v>
      </c>
      <c r="BA19" s="4">
        <f t="shared" si="5"/>
        <v>3.8426574048142821E-2</v>
      </c>
      <c r="BB19" s="4">
        <f t="shared" si="6"/>
        <v>4.8692234758007547E-2</v>
      </c>
      <c r="BC19" s="31">
        <v>11.40391191999988</v>
      </c>
      <c r="BD19" s="20">
        <v>512.57577877999097</v>
      </c>
      <c r="BE19" s="21">
        <v>516.88420740981724</v>
      </c>
      <c r="BF19" s="4">
        <f t="shared" si="7"/>
        <v>1.0653757817359636E-2</v>
      </c>
      <c r="BG19" s="4">
        <f t="shared" si="8"/>
        <v>1.9148754587175385E-2</v>
      </c>
      <c r="BH19" s="31">
        <v>13.756000370000001</v>
      </c>
      <c r="BI19" s="20">
        <v>511.21171500227479</v>
      </c>
      <c r="BJ19" s="21">
        <v>516.5192610113279</v>
      </c>
      <c r="BK19" s="4">
        <f t="shared" si="9"/>
        <v>7.9642117250088157E-3</v>
      </c>
      <c r="BL19" s="4">
        <f t="shared" si="9"/>
        <v>1.8429184009897927E-2</v>
      </c>
      <c r="BM19" s="31">
        <v>16.797926574200389</v>
      </c>
      <c r="BN19" s="20">
        <v>510.61382236571251</v>
      </c>
      <c r="BO19" s="21">
        <v>514.31787677490706</v>
      </c>
      <c r="BP19" s="4">
        <f t="shared" si="10"/>
        <v>6.7853373713449867E-3</v>
      </c>
      <c r="BQ19" s="4">
        <f t="shared" si="10"/>
        <v>1.4088679945827498E-2</v>
      </c>
      <c r="BR19" s="31">
        <v>22.388744465634229</v>
      </c>
      <c r="BS19" s="20">
        <v>510.61382236571251</v>
      </c>
      <c r="BT19" s="21">
        <v>514.31787677490706</v>
      </c>
      <c r="BU19" s="4">
        <f t="shared" si="11"/>
        <v>6.7853373713449867E-3</v>
      </c>
      <c r="BV19" s="4">
        <f t="shared" si="12"/>
        <v>1.4088679945827498E-2</v>
      </c>
      <c r="BW19" s="31">
        <v>16.390649168565869</v>
      </c>
      <c r="BX19" s="20">
        <v>523.40774578484127</v>
      </c>
      <c r="BY19" s="21">
        <v>527.96925833070213</v>
      </c>
      <c r="BZ19" s="4">
        <f t="shared" si="13"/>
        <v>3.2011318223475631E-2</v>
      </c>
      <c r="CA19" s="4">
        <f t="shared" si="14"/>
        <v>4.1005324547336817E-2</v>
      </c>
      <c r="CB19" s="31">
        <v>16.455201673135161</v>
      </c>
      <c r="CC19" s="20">
        <v>509.36207287904239</v>
      </c>
      <c r="CD19" s="21">
        <v>514.6777173801579</v>
      </c>
      <c r="CE19" s="4">
        <f t="shared" si="15"/>
        <v>4.3172431403608264E-3</v>
      </c>
      <c r="CF19" s="4">
        <f t="shared" si="16"/>
        <v>1.4798183349943924E-2</v>
      </c>
      <c r="CG19" s="31">
        <v>18.382432249095292</v>
      </c>
      <c r="CH19" s="20">
        <v>510.75652160357839</v>
      </c>
      <c r="CI19" s="21">
        <v>514.47646664918739</v>
      </c>
      <c r="CJ19" s="4">
        <f t="shared" si="17"/>
        <v>7.066699712207236E-3</v>
      </c>
      <c r="CK19" s="4">
        <f t="shared" si="18"/>
        <v>1.4401374105459233E-2</v>
      </c>
      <c r="CL19" s="31">
        <v>17.66795250046998</v>
      </c>
      <c r="CM19" s="20">
        <v>509.36207287904239</v>
      </c>
      <c r="CN19" s="21">
        <v>512.22637022502772</v>
      </c>
      <c r="CO19" s="4">
        <f t="shared" si="19"/>
        <v>4.3172431403608264E-3</v>
      </c>
      <c r="CP19" s="4">
        <f t="shared" si="20"/>
        <v>9.964823451542263E-3</v>
      </c>
      <c r="CQ19" s="31">
        <v>31.832769568823281</v>
      </c>
      <c r="CR19" s="20"/>
      <c r="CS19" s="21"/>
      <c r="CT19" s="4">
        <f t="shared" si="21"/>
        <v>-1</v>
      </c>
      <c r="CU19" s="4">
        <f t="shared" si="22"/>
        <v>-1</v>
      </c>
      <c r="CV19" s="31"/>
      <c r="CW19" s="20"/>
      <c r="CX19" s="21"/>
      <c r="CY19" s="4">
        <f t="shared" si="23"/>
        <v>-1</v>
      </c>
      <c r="CZ19" s="4">
        <f t="shared" si="24"/>
        <v>-1</v>
      </c>
      <c r="DA19" s="31"/>
    </row>
    <row r="20" spans="1:105" x14ac:dyDescent="0.25">
      <c r="A20" s="6" t="s">
        <v>30</v>
      </c>
      <c r="B20" s="31">
        <f t="shared" si="25"/>
        <v>794.13214678560337</v>
      </c>
      <c r="C20" s="23">
        <v>794.13214678560337</v>
      </c>
      <c r="D20" s="24">
        <v>794.13214678560337</v>
      </c>
      <c r="E20" s="7">
        <v>0</v>
      </c>
      <c r="F20" s="7">
        <f t="shared" si="26"/>
        <v>0</v>
      </c>
      <c r="G20" s="32">
        <v>0.59621214866638184</v>
      </c>
      <c r="H20" s="23">
        <v>794.13214678560337</v>
      </c>
      <c r="I20" s="24">
        <v>794.13214678560337</v>
      </c>
      <c r="J20" s="84">
        <v>0</v>
      </c>
      <c r="K20" s="84">
        <f t="shared" si="27"/>
        <v>0</v>
      </c>
      <c r="L20" s="32">
        <v>0.50368499755859375</v>
      </c>
      <c r="M20" s="23">
        <v>959.29082661965185</v>
      </c>
      <c r="N20" s="8">
        <f t="shared" si="28"/>
        <v>0.20797379945209216</v>
      </c>
      <c r="O20" s="24">
        <f t="shared" si="29"/>
        <v>34.019254599997574</v>
      </c>
      <c r="P20" s="24">
        <v>0.13999693251027809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0"/>
        <v>0.21053596335076816</v>
      </c>
      <c r="X20" s="24">
        <v>33.96800739999707</v>
      </c>
      <c r="Y20" s="24">
        <v>0.13978603868311551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807.49799390170608</v>
      </c>
      <c r="AF20" s="24">
        <v>822.93658250438216</v>
      </c>
      <c r="AG20" s="8">
        <f t="shared" si="30"/>
        <v>1.6830759427386804E-2</v>
      </c>
      <c r="AH20" s="8">
        <f t="shared" si="30"/>
        <v>3.6271590106722248E-2</v>
      </c>
      <c r="AI20" s="32">
        <v>11.62279699999999</v>
      </c>
      <c r="AJ20" s="23">
        <v>807.49799390170608</v>
      </c>
      <c r="AK20" s="24">
        <v>822.93658250438216</v>
      </c>
      <c r="AL20" s="8">
        <f t="shared" si="31"/>
        <v>1.6830759427386804E-2</v>
      </c>
      <c r="AM20" s="8">
        <f t="shared" si="31"/>
        <v>3.6271590106722248E-2</v>
      </c>
      <c r="AN20" s="32">
        <v>11.49235470000021</v>
      </c>
      <c r="AO20" s="23">
        <v>808.39728577636299</v>
      </c>
      <c r="AP20" s="24">
        <v>829.61009773602439</v>
      </c>
      <c r="AQ20" s="8">
        <f t="shared" si="1"/>
        <v>1.7963180370547158E-2</v>
      </c>
      <c r="AR20" s="8">
        <f t="shared" si="2"/>
        <v>4.4675122514589771E-2</v>
      </c>
      <c r="AS20" s="32">
        <v>11.451956290000091</v>
      </c>
      <c r="AT20" s="23">
        <v>811.15593043212004</v>
      </c>
      <c r="AU20" s="24">
        <v>834.0406052935848</v>
      </c>
      <c r="AV20" s="8">
        <f t="shared" si="3"/>
        <v>2.1436965768762275E-2</v>
      </c>
      <c r="AW20" s="8">
        <f t="shared" si="4"/>
        <v>5.0254178312159128E-2</v>
      </c>
      <c r="AX20" s="32">
        <v>11.721603180000059</v>
      </c>
      <c r="AY20" s="23">
        <v>812.19947531749006</v>
      </c>
      <c r="AZ20" s="24">
        <v>824.17107604508078</v>
      </c>
      <c r="BA20" s="8">
        <f t="shared" si="5"/>
        <v>2.2751035334632325E-2</v>
      </c>
      <c r="BB20" s="8">
        <f t="shared" si="6"/>
        <v>3.7826109144511441E-2</v>
      </c>
      <c r="BC20" s="32">
        <v>11.83154048000015</v>
      </c>
      <c r="BD20" s="23">
        <v>827.02600707318811</v>
      </c>
      <c r="BE20" s="24">
        <v>838.98810703325239</v>
      </c>
      <c r="BF20" s="8">
        <f t="shared" si="7"/>
        <v>4.1421141834805102E-2</v>
      </c>
      <c r="BG20" s="8">
        <f t="shared" si="8"/>
        <v>5.6484251933650857E-2</v>
      </c>
      <c r="BH20" s="32">
        <v>14.201562450000001</v>
      </c>
      <c r="BI20" s="23">
        <v>806.60447973890609</v>
      </c>
      <c r="BJ20" s="24">
        <v>822.61460270274597</v>
      </c>
      <c r="BK20" s="8">
        <f t="shared" si="9"/>
        <v>1.5705613988536791E-2</v>
      </c>
      <c r="BL20" s="8">
        <f t="shared" si="9"/>
        <v>3.5866141463269816E-2</v>
      </c>
      <c r="BM20" s="32">
        <v>25.411047031916681</v>
      </c>
      <c r="BN20" s="23">
        <v>804.36627714528038</v>
      </c>
      <c r="BO20" s="24">
        <v>829.63265838692678</v>
      </c>
      <c r="BP20" s="8">
        <f t="shared" si="10"/>
        <v>1.2887188109814651E-2</v>
      </c>
      <c r="BQ20" s="8">
        <f t="shared" si="10"/>
        <v>4.4703531704412533E-2</v>
      </c>
      <c r="BR20" s="32">
        <v>32.697692492976778</v>
      </c>
      <c r="BS20" s="23">
        <v>809.87095895496088</v>
      </c>
      <c r="BT20" s="24">
        <v>824.6373381717558</v>
      </c>
      <c r="BU20" s="8">
        <f t="shared" si="11"/>
        <v>1.981888308270011E-2</v>
      </c>
      <c r="BV20" s="8">
        <f t="shared" si="12"/>
        <v>3.8413243324335669E-2</v>
      </c>
      <c r="BW20" s="32">
        <v>20.601256247423589</v>
      </c>
      <c r="BX20" s="23">
        <v>810.07187509515654</v>
      </c>
      <c r="BY20" s="24">
        <v>825.09273384227868</v>
      </c>
      <c r="BZ20" s="8">
        <f t="shared" si="13"/>
        <v>2.0071883973054323E-2</v>
      </c>
      <c r="CA20" s="8">
        <f t="shared" si="14"/>
        <v>3.8986694068479669E-2</v>
      </c>
      <c r="CB20" s="32">
        <v>20.284828347526489</v>
      </c>
      <c r="CC20" s="23">
        <v>800.63508938116445</v>
      </c>
      <c r="CD20" s="24">
        <v>815.5549064147333</v>
      </c>
      <c r="CE20" s="8">
        <f t="shared" si="15"/>
        <v>8.1887411583612905E-3</v>
      </c>
      <c r="CF20" s="8">
        <f t="shared" si="16"/>
        <v>2.6976315863603439E-2</v>
      </c>
      <c r="CG20" s="32">
        <v>25.98111757477745</v>
      </c>
      <c r="CH20" s="23">
        <v>819.5155531369154</v>
      </c>
      <c r="CI20" s="24">
        <v>834.23314210329795</v>
      </c>
      <c r="CJ20" s="8">
        <f t="shared" si="17"/>
        <v>3.1963705856835112E-2</v>
      </c>
      <c r="CK20" s="8">
        <f t="shared" si="18"/>
        <v>5.049662764567682E-2</v>
      </c>
      <c r="CL20" s="32">
        <v>23.92663513142616</v>
      </c>
      <c r="CM20" s="23">
        <v>803.11235008164601</v>
      </c>
      <c r="CN20" s="24">
        <v>813.39770799815778</v>
      </c>
      <c r="CO20" s="8">
        <f t="shared" si="19"/>
        <v>1.1308197675149758E-2</v>
      </c>
      <c r="CP20" s="8">
        <f t="shared" si="20"/>
        <v>2.4259893382399058E-2</v>
      </c>
      <c r="CQ20" s="32">
        <v>38.155549695622177</v>
      </c>
      <c r="CR20" s="23"/>
      <c r="CS20" s="24"/>
      <c r="CT20" s="8">
        <f t="shared" si="21"/>
        <v>-1</v>
      </c>
      <c r="CU20" s="8">
        <f t="shared" si="22"/>
        <v>-1</v>
      </c>
      <c r="CV20" s="32"/>
      <c r="CW20" s="23"/>
      <c r="CX20" s="24"/>
      <c r="CY20" s="8">
        <f t="shared" si="23"/>
        <v>-1</v>
      </c>
      <c r="CZ20" s="8">
        <f t="shared" si="24"/>
        <v>-1</v>
      </c>
      <c r="DA20" s="32"/>
    </row>
    <row r="21" spans="1:105" x14ac:dyDescent="0.25">
      <c r="A21" s="6" t="s">
        <v>31</v>
      </c>
      <c r="B21" s="31">
        <f t="shared" si="25"/>
        <v>680.04902574169898</v>
      </c>
      <c r="C21" s="23">
        <v>662.11977438191366</v>
      </c>
      <c r="D21" s="24">
        <v>680.04902574174423</v>
      </c>
      <c r="E21" s="7">
        <v>2.6364645314022932E-2</v>
      </c>
      <c r="F21" s="7">
        <f t="shared" si="26"/>
        <v>6.6535440388071893E-14</v>
      </c>
      <c r="G21" s="32">
        <v>3600.0114510059361</v>
      </c>
      <c r="H21" s="23">
        <v>679.98204997214907</v>
      </c>
      <c r="I21" s="24">
        <v>680.04902574169898</v>
      </c>
      <c r="J21" s="84">
        <v>9.8486678187619079E-5</v>
      </c>
      <c r="K21" s="84">
        <f t="shared" si="27"/>
        <v>0</v>
      </c>
      <c r="L21" s="32">
        <v>277.51521015167242</v>
      </c>
      <c r="M21" s="23">
        <v>862.62412765321812</v>
      </c>
      <c r="N21" s="8">
        <f t="shared" si="28"/>
        <v>0.2684734408852254</v>
      </c>
      <c r="O21" s="24">
        <f t="shared" si="29"/>
        <v>37.92231670000001</v>
      </c>
      <c r="P21" s="24">
        <v>0.15605891646090539</v>
      </c>
      <c r="Q21" s="45">
        <v>1</v>
      </c>
      <c r="R21" s="45">
        <v>0</v>
      </c>
      <c r="S21" s="45">
        <v>0</v>
      </c>
      <c r="T21" s="45">
        <v>0</v>
      </c>
      <c r="U21" s="45">
        <v>0.5</v>
      </c>
      <c r="V21" s="23">
        <v>948.62319995051143</v>
      </c>
      <c r="W21" s="8">
        <f t="shared" si="0"/>
        <v>0.39493354749812432</v>
      </c>
      <c r="X21" s="24">
        <v>36.313014199999991</v>
      </c>
      <c r="Y21" s="24">
        <v>0.14943627242798349</v>
      </c>
      <c r="Z21" s="45">
        <v>0</v>
      </c>
      <c r="AA21" s="45">
        <v>1</v>
      </c>
      <c r="AB21" s="45">
        <v>0.5</v>
      </c>
      <c r="AC21" s="45">
        <v>0</v>
      </c>
      <c r="AD21" s="45">
        <v>0</v>
      </c>
      <c r="AE21" s="23">
        <v>817.85346557994444</v>
      </c>
      <c r="AF21" s="24">
        <v>829.56608492848773</v>
      </c>
      <c r="AG21" s="8">
        <f t="shared" si="30"/>
        <v>0.20263897840004746</v>
      </c>
      <c r="AH21" s="8">
        <f t="shared" si="30"/>
        <v>0.2198621768830816</v>
      </c>
      <c r="AI21" s="32">
        <v>11.42338863999996</v>
      </c>
      <c r="AJ21" s="23">
        <v>817.85346557994444</v>
      </c>
      <c r="AK21" s="24">
        <v>829.56608492848773</v>
      </c>
      <c r="AL21" s="8">
        <f t="shared" si="31"/>
        <v>0.20263897840004746</v>
      </c>
      <c r="AM21" s="8">
        <f t="shared" si="31"/>
        <v>0.2198621768830816</v>
      </c>
      <c r="AN21" s="32">
        <v>11.383490129999879</v>
      </c>
      <c r="AO21" s="23">
        <v>808.23417067769708</v>
      </c>
      <c r="AP21" s="24">
        <v>828.99100037399307</v>
      </c>
      <c r="AQ21" s="8">
        <f t="shared" si="1"/>
        <v>0.18849397629265377</v>
      </c>
      <c r="AR21" s="8">
        <f t="shared" si="2"/>
        <v>0.21901652527161516</v>
      </c>
      <c r="AS21" s="32">
        <v>11.374848279999609</v>
      </c>
      <c r="AT21" s="23">
        <v>819.13405830167096</v>
      </c>
      <c r="AU21" s="24">
        <v>842.36230331666525</v>
      </c>
      <c r="AV21" s="8">
        <f t="shared" si="3"/>
        <v>0.20452206722637117</v>
      </c>
      <c r="AW21" s="8">
        <f t="shared" si="4"/>
        <v>0.23867878848578372</v>
      </c>
      <c r="AX21" s="32">
        <v>11.597006200000081</v>
      </c>
      <c r="AY21" s="23">
        <v>822.52641058346364</v>
      </c>
      <c r="AZ21" s="24">
        <v>832.20666616448284</v>
      </c>
      <c r="BA21" s="8">
        <f t="shared" si="5"/>
        <v>0.20951046093532885</v>
      </c>
      <c r="BB21" s="8">
        <f t="shared" si="6"/>
        <v>0.22374510463687869</v>
      </c>
      <c r="BC21" s="32">
        <v>11.615456149999771</v>
      </c>
      <c r="BD21" s="23">
        <v>825.13722081085746</v>
      </c>
      <c r="BE21" s="24">
        <v>849.67118584405523</v>
      </c>
      <c r="BF21" s="8">
        <f t="shared" si="7"/>
        <v>0.2133496109503536</v>
      </c>
      <c r="BG21" s="8">
        <f t="shared" si="8"/>
        <v>0.24942637027875594</v>
      </c>
      <c r="BH21" s="32">
        <v>13.946453310000001</v>
      </c>
      <c r="BI21" s="23">
        <v>783.35240510131473</v>
      </c>
      <c r="BJ21" s="24">
        <v>820.9397150694349</v>
      </c>
      <c r="BK21" s="8">
        <f t="shared" si="9"/>
        <v>0.15190578244994526</v>
      </c>
      <c r="BL21" s="8">
        <f t="shared" si="9"/>
        <v>0.20717725339591914</v>
      </c>
      <c r="BM21" s="32">
        <v>24.173061399161821</v>
      </c>
      <c r="BN21" s="23">
        <v>806.11628061553927</v>
      </c>
      <c r="BO21" s="24">
        <v>827.43166662470526</v>
      </c>
      <c r="BP21" s="8">
        <f t="shared" si="10"/>
        <v>0.1853796566157041</v>
      </c>
      <c r="BQ21" s="8">
        <f t="shared" si="10"/>
        <v>0.21672355272072133</v>
      </c>
      <c r="BR21" s="32">
        <v>29.089240686222912</v>
      </c>
      <c r="BS21" s="23">
        <v>793.44599180311502</v>
      </c>
      <c r="BT21" s="24">
        <v>828.2576719838562</v>
      </c>
      <c r="BU21" s="8">
        <f t="shared" si="11"/>
        <v>0.16674822221491906</v>
      </c>
      <c r="BV21" s="8">
        <f t="shared" si="12"/>
        <v>0.2179381789136639</v>
      </c>
      <c r="BW21" s="32">
        <v>19.004514410719271</v>
      </c>
      <c r="BX21" s="23">
        <v>731.9219741522453</v>
      </c>
      <c r="BY21" s="24">
        <v>787.53558346161833</v>
      </c>
      <c r="BZ21" s="8">
        <f t="shared" si="13"/>
        <v>7.6278248254191397E-2</v>
      </c>
      <c r="CA21" s="8">
        <f t="shared" si="14"/>
        <v>0.1580570718452079</v>
      </c>
      <c r="CB21" s="32">
        <v>23.51495217550546</v>
      </c>
      <c r="CC21" s="23">
        <v>773.9274710796044</v>
      </c>
      <c r="CD21" s="24">
        <v>799.36206859384015</v>
      </c>
      <c r="CE21" s="8">
        <f t="shared" si="15"/>
        <v>0.13804658456133573</v>
      </c>
      <c r="CF21" s="8">
        <f t="shared" si="16"/>
        <v>0.17544770793842662</v>
      </c>
      <c r="CG21" s="32">
        <v>21.23298588125035</v>
      </c>
      <c r="CH21" s="23">
        <v>766.85007482716139</v>
      </c>
      <c r="CI21" s="24">
        <v>804.96263371248028</v>
      </c>
      <c r="CJ21" s="8">
        <f t="shared" si="17"/>
        <v>0.12763939921947892</v>
      </c>
      <c r="CK21" s="8">
        <f t="shared" si="18"/>
        <v>0.18368323935843248</v>
      </c>
      <c r="CL21" s="32">
        <v>21.300727437902239</v>
      </c>
      <c r="CM21" s="23">
        <v>762.80917931560612</v>
      </c>
      <c r="CN21" s="24">
        <v>797.67805910221227</v>
      </c>
      <c r="CO21" s="8">
        <f t="shared" si="19"/>
        <v>0.12169733422328537</v>
      </c>
      <c r="CP21" s="8">
        <f t="shared" si="20"/>
        <v>0.17297140192535468</v>
      </c>
      <c r="CQ21" s="32">
        <v>35.687621398083863</v>
      </c>
      <c r="CR21" s="23"/>
      <c r="CS21" s="24"/>
      <c r="CT21" s="8">
        <f t="shared" si="21"/>
        <v>-1</v>
      </c>
      <c r="CU21" s="8">
        <f t="shared" si="22"/>
        <v>-1</v>
      </c>
      <c r="CV21" s="32"/>
      <c r="CW21" s="23"/>
      <c r="CX21" s="24"/>
      <c r="CY21" s="8">
        <f t="shared" si="23"/>
        <v>-1</v>
      </c>
      <c r="CZ21" s="8">
        <f t="shared" si="24"/>
        <v>-1</v>
      </c>
      <c r="DA21" s="32"/>
    </row>
    <row r="22" spans="1:105" x14ac:dyDescent="0.25">
      <c r="A22" s="6" t="s">
        <v>32</v>
      </c>
      <c r="B22" s="31">
        <f t="shared" si="25"/>
        <v>612.68603041317976</v>
      </c>
      <c r="C22" s="23">
        <v>604.47533570636188</v>
      </c>
      <c r="D22" s="24">
        <v>612.68603041317988</v>
      </c>
      <c r="E22" s="7">
        <v>1.340114561005998E-2</v>
      </c>
      <c r="F22" s="7">
        <f t="shared" si="26"/>
        <v>1.8555480634175475E-16</v>
      </c>
      <c r="G22" s="32">
        <v>3600.0086297988892</v>
      </c>
      <c r="H22" s="23">
        <v>612.62697848219545</v>
      </c>
      <c r="I22" s="24">
        <v>612.68603041317976</v>
      </c>
      <c r="J22" s="7">
        <v>9.6382042437952837E-5</v>
      </c>
      <c r="K22" s="7">
        <f t="shared" si="27"/>
        <v>0</v>
      </c>
      <c r="L22" s="32">
        <v>487.24543404579163</v>
      </c>
      <c r="M22" s="23">
        <v>722.28015353727926</v>
      </c>
      <c r="N22" s="8">
        <f t="shared" si="28"/>
        <v>0.17887485218194388</v>
      </c>
      <c r="O22" s="24">
        <f t="shared" si="29"/>
        <v>42.258382900002736</v>
      </c>
      <c r="P22" s="24">
        <v>0.17390281028807711</v>
      </c>
      <c r="Q22" s="45">
        <v>1</v>
      </c>
      <c r="R22" s="45">
        <v>0.5</v>
      </c>
      <c r="S22" s="45">
        <v>0.5</v>
      </c>
      <c r="T22" s="45">
        <v>0</v>
      </c>
      <c r="U22" s="45">
        <v>0.5</v>
      </c>
      <c r="V22" s="23">
        <v>808.51337428350905</v>
      </c>
      <c r="W22" s="8">
        <f t="shared" si="0"/>
        <v>0.31962103614190179</v>
      </c>
      <c r="X22" s="24">
        <v>37.513488800000232</v>
      </c>
      <c r="Y22" s="24">
        <v>0.15437649711934251</v>
      </c>
      <c r="Z22" s="45">
        <v>0</v>
      </c>
      <c r="AA22" s="45">
        <v>1</v>
      </c>
      <c r="AB22" s="45">
        <v>0</v>
      </c>
      <c r="AC22" s="45">
        <v>0</v>
      </c>
      <c r="AD22" s="45">
        <v>0</v>
      </c>
      <c r="AE22" s="23">
        <v>737.42243396887113</v>
      </c>
      <c r="AF22" s="24">
        <v>755.47628759066708</v>
      </c>
      <c r="AG22" s="8">
        <f t="shared" si="30"/>
        <v>0.20358943629181872</v>
      </c>
      <c r="AH22" s="8">
        <f t="shared" si="30"/>
        <v>0.23305616594717074</v>
      </c>
      <c r="AI22" s="32">
        <v>11.287455210000051</v>
      </c>
      <c r="AJ22" s="23">
        <v>737.42243396887113</v>
      </c>
      <c r="AK22" s="24">
        <v>755.47628759066708</v>
      </c>
      <c r="AL22" s="8">
        <f t="shared" si="31"/>
        <v>0.20358943629181872</v>
      </c>
      <c r="AM22" s="8">
        <f t="shared" si="31"/>
        <v>0.23305616594717074</v>
      </c>
      <c r="AN22" s="32">
        <v>11.314372149999871</v>
      </c>
      <c r="AO22" s="23">
        <v>749.44876617295813</v>
      </c>
      <c r="AP22" s="24">
        <v>756.57805872311712</v>
      </c>
      <c r="AQ22" s="8">
        <f t="shared" si="1"/>
        <v>0.22321830263952497</v>
      </c>
      <c r="AR22" s="8">
        <f t="shared" si="2"/>
        <v>0.23485442978502424</v>
      </c>
      <c r="AS22" s="32">
        <v>11.27300020000021</v>
      </c>
      <c r="AT22" s="23">
        <v>741.22821919869887</v>
      </c>
      <c r="AU22" s="24">
        <v>766.98518891676304</v>
      </c>
      <c r="AV22" s="8">
        <f t="shared" si="3"/>
        <v>0.20980107657886951</v>
      </c>
      <c r="AW22" s="8">
        <f t="shared" si="4"/>
        <v>0.2518405036908184</v>
      </c>
      <c r="AX22" s="32">
        <v>11.40155473999998</v>
      </c>
      <c r="AY22" s="23">
        <v>753.26845918305855</v>
      </c>
      <c r="AZ22" s="24">
        <v>759.85089538206171</v>
      </c>
      <c r="BA22" s="8">
        <f t="shared" si="5"/>
        <v>0.22945264261219339</v>
      </c>
      <c r="BB22" s="8">
        <f t="shared" si="6"/>
        <v>0.24019621415170464</v>
      </c>
      <c r="BC22" s="32">
        <v>11.61501816</v>
      </c>
      <c r="BD22" s="23">
        <v>746.03382263033006</v>
      </c>
      <c r="BE22" s="24">
        <v>764.86608875963361</v>
      </c>
      <c r="BF22" s="8">
        <f t="shared" si="7"/>
        <v>0.21764457747995977</v>
      </c>
      <c r="BG22" s="8">
        <f t="shared" si="8"/>
        <v>0.24838179882088632</v>
      </c>
      <c r="BH22" s="32">
        <v>13.648741340000001</v>
      </c>
      <c r="BI22" s="23">
        <v>667.40161798278632</v>
      </c>
      <c r="BJ22" s="24">
        <v>695.6648156280578</v>
      </c>
      <c r="BK22" s="8">
        <f t="shared" si="9"/>
        <v>8.9304447716406665E-2</v>
      </c>
      <c r="BL22" s="8">
        <f t="shared" si="9"/>
        <v>0.1354344331286928</v>
      </c>
      <c r="BM22" s="32">
        <v>45.472025338374081</v>
      </c>
      <c r="BN22" s="23">
        <v>640.14035258043486</v>
      </c>
      <c r="BO22" s="24">
        <v>690.94901222757426</v>
      </c>
      <c r="BP22" s="8">
        <f t="shared" si="10"/>
        <v>4.4809773365879761E-2</v>
      </c>
      <c r="BQ22" s="8">
        <f t="shared" si="10"/>
        <v>0.12773750000732992</v>
      </c>
      <c r="BR22" s="32">
        <v>43.735475179925558</v>
      </c>
      <c r="BS22" s="23">
        <v>642.63913284921614</v>
      </c>
      <c r="BT22" s="24">
        <v>685.32314835536567</v>
      </c>
      <c r="BU22" s="8">
        <f t="shared" si="11"/>
        <v>4.8888175915871246E-2</v>
      </c>
      <c r="BV22" s="8">
        <f t="shared" si="12"/>
        <v>0.11855520500965445</v>
      </c>
      <c r="BW22" s="32">
        <v>23.46401891056448</v>
      </c>
      <c r="BX22" s="23">
        <v>662.88511223670741</v>
      </c>
      <c r="BY22" s="24">
        <v>688.4322223058133</v>
      </c>
      <c r="BZ22" s="8">
        <f t="shared" si="13"/>
        <v>8.1932799723986968E-2</v>
      </c>
      <c r="CA22" s="8">
        <f t="shared" si="14"/>
        <v>0.12362970287008541</v>
      </c>
      <c r="CB22" s="32">
        <v>23.281921789981421</v>
      </c>
      <c r="CC22" s="23">
        <v>704.1034683270293</v>
      </c>
      <c r="CD22" s="24">
        <v>716.98588983730895</v>
      </c>
      <c r="CE22" s="8">
        <f t="shared" si="15"/>
        <v>0.14920764204824444</v>
      </c>
      <c r="CF22" s="8">
        <f t="shared" si="16"/>
        <v>0.17023378083843699</v>
      </c>
      <c r="CG22" s="32">
        <v>22.162718346435579</v>
      </c>
      <c r="CH22" s="23">
        <v>643.24910440229621</v>
      </c>
      <c r="CI22" s="24">
        <v>677.11244428986038</v>
      </c>
      <c r="CJ22" s="8">
        <f t="shared" si="17"/>
        <v>4.9883745461775084E-2</v>
      </c>
      <c r="CK22" s="8">
        <f t="shared" si="18"/>
        <v>0.10515404412474215</v>
      </c>
      <c r="CL22" s="32">
        <v>21.639939333498479</v>
      </c>
      <c r="CM22" s="23">
        <v>636.52071184985175</v>
      </c>
      <c r="CN22" s="24">
        <v>671.31226676481015</v>
      </c>
      <c r="CO22" s="8">
        <f t="shared" si="19"/>
        <v>3.8901950189069084E-2</v>
      </c>
      <c r="CP22" s="8">
        <f t="shared" si="20"/>
        <v>9.5687241819589638E-2</v>
      </c>
      <c r="CQ22" s="32">
        <v>40.763763952068977</v>
      </c>
      <c r="CR22" s="23"/>
      <c r="CS22" s="24"/>
      <c r="CT22" s="8">
        <f t="shared" si="21"/>
        <v>-1</v>
      </c>
      <c r="CU22" s="8">
        <f t="shared" si="22"/>
        <v>-1</v>
      </c>
      <c r="CV22" s="32"/>
      <c r="CW22" s="23"/>
      <c r="CX22" s="24"/>
      <c r="CY22" s="8">
        <f t="shared" si="23"/>
        <v>-1</v>
      </c>
      <c r="CZ22" s="8">
        <f t="shared" si="24"/>
        <v>-1</v>
      </c>
      <c r="DA22" s="32"/>
    </row>
    <row r="23" spans="1:105" x14ac:dyDescent="0.25">
      <c r="A23" s="6" t="s">
        <v>33</v>
      </c>
      <c r="B23" s="31">
        <f t="shared" si="25"/>
        <v>577.99550319556693</v>
      </c>
      <c r="C23" s="23">
        <v>574.94453063924493</v>
      </c>
      <c r="D23" s="24">
        <v>577.99550319556693</v>
      </c>
      <c r="E23" s="7">
        <v>5.278540299108795E-3</v>
      </c>
      <c r="F23" s="7">
        <f t="shared" si="26"/>
        <v>0</v>
      </c>
      <c r="G23" s="32">
        <v>3600.0087380409241</v>
      </c>
      <c r="H23" s="23">
        <v>577.93860991092049</v>
      </c>
      <c r="I23" s="24">
        <v>577.99550319556727</v>
      </c>
      <c r="J23" s="7">
        <v>9.8432054110955417E-5</v>
      </c>
      <c r="K23" s="7">
        <f t="shared" si="27"/>
        <v>5.9007468272542774E-16</v>
      </c>
      <c r="L23" s="32">
        <v>76.821014165878296</v>
      </c>
      <c r="M23" s="23">
        <v>624.67501266748025</v>
      </c>
      <c r="N23" s="8">
        <f t="shared" si="28"/>
        <v>8.0761025326038113E-2</v>
      </c>
      <c r="O23" s="24">
        <f t="shared" si="29"/>
        <v>45.236347600003221</v>
      </c>
      <c r="P23" s="24">
        <v>0.1861578090535112</v>
      </c>
      <c r="Q23" s="45">
        <v>0.5</v>
      </c>
      <c r="R23" s="45">
        <v>1</v>
      </c>
      <c r="S23" s="45">
        <v>0</v>
      </c>
      <c r="T23" s="45">
        <v>0</v>
      </c>
      <c r="U23" s="45">
        <v>1</v>
      </c>
      <c r="V23" s="23">
        <v>618.35981111328181</v>
      </c>
      <c r="W23" s="8">
        <f t="shared" si="0"/>
        <v>6.9834986076107011E-2</v>
      </c>
      <c r="X23" s="24">
        <v>40.133926999998508</v>
      </c>
      <c r="Y23" s="24">
        <v>0.16516019341563171</v>
      </c>
      <c r="Z23" s="45">
        <v>0.5</v>
      </c>
      <c r="AA23" s="45">
        <v>0</v>
      </c>
      <c r="AB23" s="45">
        <v>0</v>
      </c>
      <c r="AC23" s="45">
        <v>0</v>
      </c>
      <c r="AD23" s="45">
        <v>0.5</v>
      </c>
      <c r="AE23" s="23">
        <v>633.30588950482343</v>
      </c>
      <c r="AF23" s="24">
        <v>640.84925759654539</v>
      </c>
      <c r="AG23" s="8">
        <f t="shared" si="30"/>
        <v>9.5693454366792927E-2</v>
      </c>
      <c r="AH23" s="8">
        <f t="shared" si="30"/>
        <v>0.10874436574935023</v>
      </c>
      <c r="AI23" s="32">
        <v>11.059296979999949</v>
      </c>
      <c r="AJ23" s="23">
        <v>633.30588950482343</v>
      </c>
      <c r="AK23" s="24">
        <v>640.84925759654539</v>
      </c>
      <c r="AL23" s="8">
        <f t="shared" si="31"/>
        <v>9.5693454366792927E-2</v>
      </c>
      <c r="AM23" s="8">
        <f t="shared" si="31"/>
        <v>0.10874436574935023</v>
      </c>
      <c r="AN23" s="32">
        <v>11.005489579999811</v>
      </c>
      <c r="AO23" s="23">
        <v>619.94621188369854</v>
      </c>
      <c r="AP23" s="24">
        <v>638.85970598301185</v>
      </c>
      <c r="AQ23" s="8">
        <f t="shared" si="1"/>
        <v>7.2579645440489587E-2</v>
      </c>
      <c r="AR23" s="8">
        <f t="shared" si="2"/>
        <v>0.10530220815031376</v>
      </c>
      <c r="AS23" s="32">
        <v>11.11352980999982</v>
      </c>
      <c r="AT23" s="23">
        <v>621.53725987201767</v>
      </c>
      <c r="AU23" s="24">
        <v>640.57516620328659</v>
      </c>
      <c r="AV23" s="8">
        <f t="shared" si="3"/>
        <v>7.5332345036805984E-2</v>
      </c>
      <c r="AW23" s="8">
        <f t="shared" si="4"/>
        <v>0.10827015549729216</v>
      </c>
      <c r="AX23" s="32">
        <v>11.242683499999981</v>
      </c>
      <c r="AY23" s="23">
        <v>635.25391552741519</v>
      </c>
      <c r="AZ23" s="24">
        <v>644.89033596924946</v>
      </c>
      <c r="BA23" s="8">
        <f t="shared" si="5"/>
        <v>9.9063767823942162E-2</v>
      </c>
      <c r="BB23" s="8">
        <f t="shared" si="6"/>
        <v>0.11573590521697956</v>
      </c>
      <c r="BC23" s="32">
        <v>11.291202870000051</v>
      </c>
      <c r="BD23" s="23">
        <v>618.20349290558954</v>
      </c>
      <c r="BE23" s="24">
        <v>641.66936988108534</v>
      </c>
      <c r="BF23" s="8">
        <f t="shared" si="7"/>
        <v>6.9564537245920571E-2</v>
      </c>
      <c r="BG23" s="8">
        <f t="shared" si="8"/>
        <v>0.11016325617324765</v>
      </c>
      <c r="BH23" s="32">
        <v>13.45275865</v>
      </c>
      <c r="BI23" s="23">
        <v>598.17227801052661</v>
      </c>
      <c r="BJ23" s="24">
        <v>632.0132728546248</v>
      </c>
      <c r="BK23" s="8">
        <f t="shared" si="9"/>
        <v>3.4908186488317366E-2</v>
      </c>
      <c r="BL23" s="8">
        <f t="shared" si="9"/>
        <v>9.3457075981403889E-2</v>
      </c>
      <c r="BM23" s="32">
        <v>24.274436226487161</v>
      </c>
      <c r="BN23" s="23">
        <v>594.00515747376573</v>
      </c>
      <c r="BO23" s="24">
        <v>618.69876652329697</v>
      </c>
      <c r="BP23" s="8">
        <f t="shared" si="10"/>
        <v>2.7698579296354636E-2</v>
      </c>
      <c r="BQ23" s="8">
        <f t="shared" si="10"/>
        <v>7.0421418683525541E-2</v>
      </c>
      <c r="BR23" s="32">
        <v>32.595111241377893</v>
      </c>
      <c r="BS23" s="23">
        <v>594.00515747376573</v>
      </c>
      <c r="BT23" s="24">
        <v>617.16824484439269</v>
      </c>
      <c r="BU23" s="8">
        <f t="shared" si="11"/>
        <v>2.7698579296354636E-2</v>
      </c>
      <c r="BV23" s="8">
        <f t="shared" si="12"/>
        <v>6.777343670020132E-2</v>
      </c>
      <c r="BW23" s="32">
        <v>17.076479756832121</v>
      </c>
      <c r="BX23" s="23">
        <v>591.17552780397796</v>
      </c>
      <c r="BY23" s="24">
        <v>607.59201600643496</v>
      </c>
      <c r="BZ23" s="8">
        <f t="shared" si="13"/>
        <v>2.2802988147040171E-2</v>
      </c>
      <c r="CA23" s="8">
        <f t="shared" si="14"/>
        <v>5.1205437840325108E-2</v>
      </c>
      <c r="CB23" s="32">
        <v>18.415454727597531</v>
      </c>
      <c r="CC23" s="23">
        <v>598.51069990907786</v>
      </c>
      <c r="CD23" s="24">
        <v>614.2108607980058</v>
      </c>
      <c r="CE23" s="8">
        <f t="shared" si="15"/>
        <v>3.5493696058340331E-2</v>
      </c>
      <c r="CF23" s="8">
        <f t="shared" si="16"/>
        <v>6.2656815498070187E-2</v>
      </c>
      <c r="CG23" s="32">
        <v>17.169255566131319</v>
      </c>
      <c r="CH23" s="23">
        <v>591.21866168272948</v>
      </c>
      <c r="CI23" s="24">
        <v>603.57767963644574</v>
      </c>
      <c r="CJ23" s="8">
        <f t="shared" si="17"/>
        <v>2.2877614815436455E-2</v>
      </c>
      <c r="CK23" s="8">
        <f t="shared" si="18"/>
        <v>4.4260165173331784E-2</v>
      </c>
      <c r="CL23" s="32">
        <v>17.82300524748862</v>
      </c>
      <c r="CM23" s="23">
        <v>590.55869332236045</v>
      </c>
      <c r="CN23" s="24">
        <v>607.33491506048472</v>
      </c>
      <c r="CO23" s="8">
        <f t="shared" si="19"/>
        <v>2.1735792159861711E-2</v>
      </c>
      <c r="CP23" s="8">
        <f t="shared" si="20"/>
        <v>5.0760623054520018E-2</v>
      </c>
      <c r="CQ23" s="32">
        <v>33.188176538236441</v>
      </c>
      <c r="CR23" s="23"/>
      <c r="CS23" s="24"/>
      <c r="CT23" s="8">
        <f t="shared" si="21"/>
        <v>-1</v>
      </c>
      <c r="CU23" s="8">
        <f t="shared" si="22"/>
        <v>-1</v>
      </c>
      <c r="CV23" s="32"/>
      <c r="CW23" s="23"/>
      <c r="CX23" s="24"/>
      <c r="CY23" s="8">
        <f t="shared" si="23"/>
        <v>-1</v>
      </c>
      <c r="CZ23" s="8">
        <f t="shared" si="24"/>
        <v>-1</v>
      </c>
      <c r="DA23" s="32"/>
    </row>
    <row r="24" spans="1:105" x14ac:dyDescent="0.25">
      <c r="A24" s="6" t="s">
        <v>34</v>
      </c>
      <c r="B24" s="31">
        <f t="shared" si="25"/>
        <v>684.74793631534317</v>
      </c>
      <c r="C24" s="23">
        <v>684.7479363153434</v>
      </c>
      <c r="D24" s="24">
        <v>684.7479363153434</v>
      </c>
      <c r="E24" s="7">
        <v>0</v>
      </c>
      <c r="F24" s="7">
        <f t="shared" si="26"/>
        <v>3.3205456107942314E-16</v>
      </c>
      <c r="G24" s="32">
        <v>1.685260057449341</v>
      </c>
      <c r="H24" s="23">
        <v>684.7479363153434</v>
      </c>
      <c r="I24" s="24">
        <v>684.74793631534317</v>
      </c>
      <c r="J24" s="84">
        <v>0</v>
      </c>
      <c r="K24" s="84">
        <f t="shared" si="27"/>
        <v>0</v>
      </c>
      <c r="L24" s="32">
        <v>3.7215349674224849</v>
      </c>
      <c r="M24" s="23">
        <v>849.7954114567201</v>
      </c>
      <c r="N24" s="8">
        <f t="shared" si="28"/>
        <v>0.24103391392386547</v>
      </c>
      <c r="O24" s="24">
        <f t="shared" si="29"/>
        <v>38.720473499999123</v>
      </c>
      <c r="P24" s="24">
        <v>0.1593435123456754</v>
      </c>
      <c r="Q24" s="45">
        <v>0</v>
      </c>
      <c r="R24" s="45">
        <v>1</v>
      </c>
      <c r="S24" s="45">
        <v>0</v>
      </c>
      <c r="T24" s="45">
        <v>0</v>
      </c>
      <c r="U24" s="45">
        <v>0</v>
      </c>
      <c r="V24" s="23">
        <v>851.67510153589228</v>
      </c>
      <c r="W24" s="8">
        <f t="shared" si="0"/>
        <v>0.24377899715739351</v>
      </c>
      <c r="X24" s="24">
        <v>35.802408299997765</v>
      </c>
      <c r="Y24" s="24">
        <v>0.14733501358023771</v>
      </c>
      <c r="Z24" s="45">
        <v>0</v>
      </c>
      <c r="AA24" s="45">
        <v>1</v>
      </c>
      <c r="AB24" s="45">
        <v>0</v>
      </c>
      <c r="AC24" s="45">
        <v>0</v>
      </c>
      <c r="AD24" s="45">
        <v>0</v>
      </c>
      <c r="AE24" s="23">
        <v>745.5823788397181</v>
      </c>
      <c r="AF24" s="24">
        <v>776.42311952715659</v>
      </c>
      <c r="AG24" s="8">
        <f t="shared" si="30"/>
        <v>8.8842096920696945E-2</v>
      </c>
      <c r="AH24" s="8">
        <f t="shared" si="30"/>
        <v>0.13388164950904613</v>
      </c>
      <c r="AI24" s="32">
        <v>11.45523639000012</v>
      </c>
      <c r="AJ24" s="23">
        <v>745.5823788397181</v>
      </c>
      <c r="AK24" s="24">
        <v>776.42311952715659</v>
      </c>
      <c r="AL24" s="8">
        <f t="shared" si="31"/>
        <v>8.8842096920696945E-2</v>
      </c>
      <c r="AM24" s="8">
        <f t="shared" si="31"/>
        <v>0.13388164950904613</v>
      </c>
      <c r="AN24" s="32">
        <v>13.627129099999729</v>
      </c>
      <c r="AO24" s="23">
        <v>773.62356363351876</v>
      </c>
      <c r="AP24" s="24">
        <v>780.58436039435492</v>
      </c>
      <c r="AQ24" s="8">
        <f t="shared" si="1"/>
        <v>0.12979320214737558</v>
      </c>
      <c r="AR24" s="8">
        <f t="shared" si="2"/>
        <v>0.13995868990085825</v>
      </c>
      <c r="AS24" s="32">
        <v>11.434199550000081</v>
      </c>
      <c r="AT24" s="23">
        <v>767.84860954849341</v>
      </c>
      <c r="AU24" s="24">
        <v>786.46631275730397</v>
      </c>
      <c r="AV24" s="8">
        <f t="shared" si="3"/>
        <v>0.1213595088439673</v>
      </c>
      <c r="AW24" s="8">
        <f t="shared" si="4"/>
        <v>0.14854864256957323</v>
      </c>
      <c r="AX24" s="32">
        <v>11.67690152999999</v>
      </c>
      <c r="AY24" s="23">
        <v>749.38340973253491</v>
      </c>
      <c r="AZ24" s="24">
        <v>771.16727031465666</v>
      </c>
      <c r="BA24" s="8">
        <f t="shared" si="5"/>
        <v>9.4393089762340704E-2</v>
      </c>
      <c r="BB24" s="8">
        <f t="shared" si="6"/>
        <v>0.12620605249917144</v>
      </c>
      <c r="BC24" s="32">
        <v>11.801482659999969</v>
      </c>
      <c r="BD24" s="23">
        <v>773.44785744320302</v>
      </c>
      <c r="BE24" s="24">
        <v>786.18207654369655</v>
      </c>
      <c r="BF24" s="8">
        <f t="shared" si="7"/>
        <v>0.12953660233743497</v>
      </c>
      <c r="BG24" s="8">
        <f t="shared" si="8"/>
        <v>0.14813354644655766</v>
      </c>
      <c r="BH24" s="32">
        <v>14.14280413</v>
      </c>
      <c r="BI24" s="23">
        <v>713.77836880486268</v>
      </c>
      <c r="BJ24" s="24">
        <v>761.60140572390367</v>
      </c>
      <c r="BK24" s="8">
        <f t="shared" si="9"/>
        <v>4.239579405778638E-2</v>
      </c>
      <c r="BL24" s="8">
        <f t="shared" si="9"/>
        <v>0.11223614608042805</v>
      </c>
      <c r="BM24" s="32">
        <v>24.082361927255992</v>
      </c>
      <c r="BN24" s="23">
        <v>738.27325195053197</v>
      </c>
      <c r="BO24" s="24">
        <v>758.9565339061312</v>
      </c>
      <c r="BP24" s="8">
        <f t="shared" si="10"/>
        <v>7.8167910842069463E-2</v>
      </c>
      <c r="BQ24" s="8">
        <f t="shared" si="10"/>
        <v>0.10837359801346398</v>
      </c>
      <c r="BR24" s="32">
        <v>28.17358030732721</v>
      </c>
      <c r="BS24" s="23">
        <v>740.86049663310826</v>
      </c>
      <c r="BT24" s="24">
        <v>759.18730436839053</v>
      </c>
      <c r="BU24" s="8">
        <f t="shared" si="11"/>
        <v>8.1946300736164435E-2</v>
      </c>
      <c r="BV24" s="8">
        <f t="shared" si="12"/>
        <v>0.10871061321281034</v>
      </c>
      <c r="BW24" s="32">
        <v>18.637088003940882</v>
      </c>
      <c r="BX24" s="23">
        <v>703.92284208406329</v>
      </c>
      <c r="BY24" s="24">
        <v>741.9116594540742</v>
      </c>
      <c r="BZ24" s="8">
        <f t="shared" si="13"/>
        <v>2.8002867554301925E-2</v>
      </c>
      <c r="CA24" s="8">
        <f t="shared" si="14"/>
        <v>8.3481409883951418E-2</v>
      </c>
      <c r="CB24" s="32">
        <v>18.931073486804959</v>
      </c>
      <c r="CC24" s="23">
        <v>756.71117596659599</v>
      </c>
      <c r="CD24" s="24">
        <v>776.75209024217588</v>
      </c>
      <c r="CE24" s="8">
        <f t="shared" si="15"/>
        <v>0.10509449657999698</v>
      </c>
      <c r="CF24" s="8">
        <f t="shared" si="16"/>
        <v>0.1343620755133792</v>
      </c>
      <c r="CG24" s="32">
        <v>19.97347005652264</v>
      </c>
      <c r="CH24" s="23">
        <v>761.17505834451424</v>
      </c>
      <c r="CI24" s="24">
        <v>769.44955825765669</v>
      </c>
      <c r="CJ24" s="8">
        <f t="shared" si="17"/>
        <v>0.1116135120325131</v>
      </c>
      <c r="CK24" s="8">
        <f t="shared" si="18"/>
        <v>0.12369752057683654</v>
      </c>
      <c r="CL24" s="32">
        <v>20.481797183118761</v>
      </c>
      <c r="CM24" s="23">
        <v>722.32853707637867</v>
      </c>
      <c r="CN24" s="24">
        <v>740.41809574273327</v>
      </c>
      <c r="CO24" s="8">
        <f t="shared" si="19"/>
        <v>5.4882386302992393E-2</v>
      </c>
      <c r="CP24" s="8">
        <f t="shared" si="20"/>
        <v>8.1300222278804554E-2</v>
      </c>
      <c r="CQ24" s="32">
        <v>37.017046613991262</v>
      </c>
      <c r="CR24" s="23"/>
      <c r="CS24" s="24"/>
      <c r="CT24" s="8">
        <f t="shared" si="21"/>
        <v>-1</v>
      </c>
      <c r="CU24" s="8">
        <f t="shared" si="22"/>
        <v>-1</v>
      </c>
      <c r="CV24" s="32"/>
      <c r="CW24" s="23"/>
      <c r="CX24" s="24"/>
      <c r="CY24" s="8">
        <f t="shared" si="23"/>
        <v>-1</v>
      </c>
      <c r="CZ24" s="8">
        <f t="shared" si="24"/>
        <v>-1</v>
      </c>
      <c r="DA24" s="32"/>
    </row>
    <row r="25" spans="1:105" x14ac:dyDescent="0.25">
      <c r="A25" s="6" t="s">
        <v>35</v>
      </c>
      <c r="B25" s="31">
        <f t="shared" si="25"/>
        <v>637.65546955272259</v>
      </c>
      <c r="C25" s="23">
        <v>630.37979184170729</v>
      </c>
      <c r="D25" s="24">
        <v>637.65546955274795</v>
      </c>
      <c r="E25" s="7">
        <v>1.141004517085485E-2</v>
      </c>
      <c r="F25" s="7">
        <f t="shared" si="26"/>
        <v>3.9758405631968325E-14</v>
      </c>
      <c r="G25" s="32">
        <v>3600.0115609169011</v>
      </c>
      <c r="H25" s="23">
        <v>637.59459299594801</v>
      </c>
      <c r="I25" s="24">
        <v>637.65546955272259</v>
      </c>
      <c r="J25" s="7">
        <v>9.5469355602468184E-5</v>
      </c>
      <c r="K25" s="7">
        <f t="shared" si="27"/>
        <v>0</v>
      </c>
      <c r="L25" s="32">
        <v>725.26995706558228</v>
      </c>
      <c r="M25" s="23">
        <v>779.0615104803228</v>
      </c>
      <c r="N25" s="8">
        <f t="shared" si="28"/>
        <v>0.22175931624453585</v>
      </c>
      <c r="O25" s="24">
        <f t="shared" si="29"/>
        <v>42.106992600000922</v>
      </c>
      <c r="P25" s="24">
        <v>0.17327980493827541</v>
      </c>
      <c r="Q25" s="45">
        <v>0</v>
      </c>
      <c r="R25" s="45">
        <v>1</v>
      </c>
      <c r="S25" s="45">
        <v>1</v>
      </c>
      <c r="T25" s="45">
        <v>0</v>
      </c>
      <c r="U25" s="45">
        <v>0</v>
      </c>
      <c r="V25" s="23">
        <v>814.16472031581384</v>
      </c>
      <c r="W25" s="8">
        <f t="shared" si="0"/>
        <v>0.27680974945122322</v>
      </c>
      <c r="X25" s="24">
        <v>37.042497000000132</v>
      </c>
      <c r="Y25" s="24">
        <v>0.1524382592592598</v>
      </c>
      <c r="Z25" s="45">
        <v>0.5</v>
      </c>
      <c r="AA25" s="45">
        <v>1</v>
      </c>
      <c r="AB25" s="45">
        <v>0.5</v>
      </c>
      <c r="AC25" s="45">
        <v>0</v>
      </c>
      <c r="AD25" s="45">
        <v>0</v>
      </c>
      <c r="AE25" s="23">
        <v>740.83952400530416</v>
      </c>
      <c r="AF25" s="24">
        <v>753.65621831042472</v>
      </c>
      <c r="AG25" s="8">
        <f t="shared" si="30"/>
        <v>0.16181787717583454</v>
      </c>
      <c r="AH25" s="8">
        <f t="shared" si="30"/>
        <v>0.18191759389920981</v>
      </c>
      <c r="AI25" s="32">
        <v>11.257413510000021</v>
      </c>
      <c r="AJ25" s="23">
        <v>740.83952400530416</v>
      </c>
      <c r="AK25" s="24">
        <v>753.65621831042472</v>
      </c>
      <c r="AL25" s="8">
        <f t="shared" si="31"/>
        <v>0.16181787717583454</v>
      </c>
      <c r="AM25" s="8">
        <f t="shared" si="31"/>
        <v>0.18191759389920981</v>
      </c>
      <c r="AN25" s="32">
        <v>11.350156929999869</v>
      </c>
      <c r="AO25" s="23">
        <v>724.38928486517307</v>
      </c>
      <c r="AP25" s="24">
        <v>746.28923982225274</v>
      </c>
      <c r="AQ25" s="8">
        <f t="shared" si="1"/>
        <v>0.13601987194321266</v>
      </c>
      <c r="AR25" s="8">
        <f t="shared" si="2"/>
        <v>0.17036436674138508</v>
      </c>
      <c r="AS25" s="32">
        <v>11.259192560000161</v>
      </c>
      <c r="AT25" s="23">
        <v>737.466128200002</v>
      </c>
      <c r="AU25" s="24">
        <v>763.92570996843847</v>
      </c>
      <c r="AV25" s="8">
        <f t="shared" si="3"/>
        <v>0.15652756608092872</v>
      </c>
      <c r="AW25" s="8">
        <f t="shared" si="4"/>
        <v>0.19802267281465796</v>
      </c>
      <c r="AX25" s="32">
        <v>11.37987331000004</v>
      </c>
      <c r="AY25" s="23">
        <v>736.18862545305592</v>
      </c>
      <c r="AZ25" s="24">
        <v>749.51072377344985</v>
      </c>
      <c r="BA25" s="8">
        <f t="shared" si="5"/>
        <v>0.15452412878924801</v>
      </c>
      <c r="BB25" s="8">
        <f t="shared" si="6"/>
        <v>0.1754164428310904</v>
      </c>
      <c r="BC25" s="32">
        <v>11.48663918000002</v>
      </c>
      <c r="BD25" s="23">
        <v>752.62494112309912</v>
      </c>
      <c r="BE25" s="24">
        <v>765.73916237786966</v>
      </c>
      <c r="BF25" s="8">
        <f t="shared" si="7"/>
        <v>0.18030029860956226</v>
      </c>
      <c r="BG25" s="8">
        <f t="shared" si="8"/>
        <v>0.20086661048322876</v>
      </c>
      <c r="BH25" s="32">
        <v>13.744735349999999</v>
      </c>
      <c r="BI25" s="23">
        <v>690.16077867461024</v>
      </c>
      <c r="BJ25" s="24">
        <v>715.52984923051167</v>
      </c>
      <c r="BK25" s="8">
        <f t="shared" si="9"/>
        <v>8.2341188351629763E-2</v>
      </c>
      <c r="BL25" s="8">
        <f t="shared" si="9"/>
        <v>0.12212610633201865</v>
      </c>
      <c r="BM25" s="32">
        <v>27.375788350217039</v>
      </c>
      <c r="BN25" s="23">
        <v>679.05739743971469</v>
      </c>
      <c r="BO25" s="24">
        <v>702.4758811403201</v>
      </c>
      <c r="BP25" s="8">
        <f t="shared" si="10"/>
        <v>6.4928366279102243E-2</v>
      </c>
      <c r="BQ25" s="8">
        <f t="shared" si="10"/>
        <v>0.1016542861822626</v>
      </c>
      <c r="BR25" s="32">
        <v>35.140161089226602</v>
      </c>
      <c r="BS25" s="23">
        <v>686.35078461586272</v>
      </c>
      <c r="BT25" s="24">
        <v>704.20291220258082</v>
      </c>
      <c r="BU25" s="8">
        <f t="shared" si="11"/>
        <v>7.6366184230015302E-2</v>
      </c>
      <c r="BV25" s="8">
        <f t="shared" si="12"/>
        <v>0.10436269400549061</v>
      </c>
      <c r="BW25" s="32">
        <v>21.101892943494018</v>
      </c>
      <c r="BX25" s="23">
        <v>679.67309691311277</v>
      </c>
      <c r="BY25" s="24">
        <v>703.02130012185557</v>
      </c>
      <c r="BZ25" s="8">
        <f t="shared" si="13"/>
        <v>6.5893933897976362E-2</v>
      </c>
      <c r="CA25" s="8">
        <f t="shared" si="14"/>
        <v>0.10250963677137942</v>
      </c>
      <c r="CB25" s="32">
        <v>19.817326715029779</v>
      </c>
      <c r="CC25" s="23">
        <v>697.91564588437961</v>
      </c>
      <c r="CD25" s="24">
        <v>714.94660262467903</v>
      </c>
      <c r="CE25" s="8">
        <f t="shared" si="15"/>
        <v>9.4502720056531389E-2</v>
      </c>
      <c r="CF25" s="8">
        <f t="shared" si="16"/>
        <v>0.1212114327603456</v>
      </c>
      <c r="CG25" s="32">
        <v>23.95664542280138</v>
      </c>
      <c r="CH25" s="23">
        <v>697.1247147872142</v>
      </c>
      <c r="CI25" s="24">
        <v>718.37258641350786</v>
      </c>
      <c r="CJ25" s="8">
        <f t="shared" si="17"/>
        <v>9.3262346320350312E-2</v>
      </c>
      <c r="CK25" s="8">
        <f t="shared" si="18"/>
        <v>0.12658421469732475</v>
      </c>
      <c r="CL25" s="32">
        <v>21.845378496032211</v>
      </c>
      <c r="CM25" s="23">
        <v>664.37509466026279</v>
      </c>
      <c r="CN25" s="24">
        <v>689.69564819791003</v>
      </c>
      <c r="CO25" s="8">
        <f t="shared" si="19"/>
        <v>4.1902918399308056E-2</v>
      </c>
      <c r="CP25" s="8">
        <f t="shared" si="20"/>
        <v>8.1611749808545561E-2</v>
      </c>
      <c r="CQ25" s="32">
        <v>36.775492924172433</v>
      </c>
      <c r="CR25" s="23"/>
      <c r="CS25" s="24"/>
      <c r="CT25" s="8">
        <f t="shared" si="21"/>
        <v>-1</v>
      </c>
      <c r="CU25" s="8">
        <f t="shared" si="22"/>
        <v>-1</v>
      </c>
      <c r="CV25" s="32"/>
      <c r="CW25" s="23"/>
      <c r="CX25" s="24"/>
      <c r="CY25" s="8">
        <f t="shared" si="23"/>
        <v>-1</v>
      </c>
      <c r="CZ25" s="8">
        <f t="shared" si="24"/>
        <v>-1</v>
      </c>
      <c r="DA25" s="32"/>
    </row>
    <row r="26" spans="1:105" x14ac:dyDescent="0.25">
      <c r="A26" s="6" t="s">
        <v>36</v>
      </c>
      <c r="B26" s="31">
        <f t="shared" si="25"/>
        <v>603.24607818445895</v>
      </c>
      <c r="C26" s="23">
        <v>596.9003555776319</v>
      </c>
      <c r="D26" s="24">
        <v>603.24607818445907</v>
      </c>
      <c r="E26" s="7">
        <v>1.051929359561578E-2</v>
      </c>
      <c r="F26" s="7">
        <f t="shared" si="26"/>
        <v>1.8845847794613125E-16</v>
      </c>
      <c r="G26" s="32">
        <v>3600.0095629692082</v>
      </c>
      <c r="H26" s="23">
        <v>603.18595789269546</v>
      </c>
      <c r="I26" s="24">
        <v>603.24607818445895</v>
      </c>
      <c r="J26" s="7">
        <v>9.9661305622656164E-5</v>
      </c>
      <c r="K26" s="7">
        <f t="shared" si="27"/>
        <v>0</v>
      </c>
      <c r="L26" s="32">
        <v>398.33744096755981</v>
      </c>
      <c r="M26" s="23">
        <v>716.85172524885979</v>
      </c>
      <c r="N26" s="8">
        <f t="shared" si="28"/>
        <v>0.18832388833145935</v>
      </c>
      <c r="O26" s="24">
        <f t="shared" si="29"/>
        <v>44.444931099998037</v>
      </c>
      <c r="P26" s="24">
        <v>0.1829009510287985</v>
      </c>
      <c r="Q26" s="45">
        <v>0</v>
      </c>
      <c r="R26" s="45">
        <v>1</v>
      </c>
      <c r="S26" s="45">
        <v>1</v>
      </c>
      <c r="T26" s="45">
        <v>0</v>
      </c>
      <c r="U26" s="45">
        <v>0</v>
      </c>
      <c r="V26" s="23">
        <v>758.18490636544698</v>
      </c>
      <c r="W26" s="8">
        <f t="shared" si="0"/>
        <v>0.25684183251931769</v>
      </c>
      <c r="X26" s="24">
        <v>35.889636999996817</v>
      </c>
      <c r="Y26" s="24">
        <v>0.1476939794238552</v>
      </c>
      <c r="Z26" s="45">
        <v>0</v>
      </c>
      <c r="AA26" s="45">
        <v>1</v>
      </c>
      <c r="AB26" s="45">
        <v>0.5</v>
      </c>
      <c r="AC26" s="45">
        <v>0</v>
      </c>
      <c r="AD26" s="45">
        <v>0</v>
      </c>
      <c r="AE26" s="23">
        <v>691.89487231667954</v>
      </c>
      <c r="AF26" s="24">
        <v>706.38486132482581</v>
      </c>
      <c r="AG26" s="8">
        <f t="shared" si="30"/>
        <v>0.14695295558160892</v>
      </c>
      <c r="AH26" s="8">
        <f t="shared" si="30"/>
        <v>0.17097298576855291</v>
      </c>
      <c r="AI26" s="32">
        <v>11.165053259999921</v>
      </c>
      <c r="AJ26" s="23">
        <v>691.89487231667954</v>
      </c>
      <c r="AK26" s="24">
        <v>706.38486132482581</v>
      </c>
      <c r="AL26" s="8">
        <f t="shared" si="31"/>
        <v>0.14695295558160892</v>
      </c>
      <c r="AM26" s="8">
        <f t="shared" si="31"/>
        <v>0.17097298576855291</v>
      </c>
      <c r="AN26" s="32">
        <v>11.172505659999841</v>
      </c>
      <c r="AO26" s="23">
        <v>694.16265577136619</v>
      </c>
      <c r="AP26" s="24">
        <v>710.54454631107342</v>
      </c>
      <c r="AQ26" s="8">
        <f t="shared" si="1"/>
        <v>0.15071225636564689</v>
      </c>
      <c r="AR26" s="8">
        <f t="shared" si="2"/>
        <v>0.17786848851059589</v>
      </c>
      <c r="AS26" s="32">
        <v>11.1550970100001</v>
      </c>
      <c r="AT26" s="23">
        <v>713.1598139552392</v>
      </c>
      <c r="AU26" s="24">
        <v>726.66079243214483</v>
      </c>
      <c r="AV26" s="8">
        <f t="shared" si="3"/>
        <v>0.1822038132457964</v>
      </c>
      <c r="AW26" s="8">
        <f t="shared" si="4"/>
        <v>0.20458436235361394</v>
      </c>
      <c r="AX26" s="32">
        <v>11.367935029999989</v>
      </c>
      <c r="AY26" s="23">
        <v>700.43120912184122</v>
      </c>
      <c r="AZ26" s="24">
        <v>713.59922295116792</v>
      </c>
      <c r="BA26" s="8">
        <f t="shared" si="5"/>
        <v>0.16110362661597821</v>
      </c>
      <c r="BB26" s="8">
        <f t="shared" si="6"/>
        <v>0.18293222079259913</v>
      </c>
      <c r="BC26" s="32">
        <v>11.48846919000043</v>
      </c>
      <c r="BD26" s="23">
        <v>711.18374971189655</v>
      </c>
      <c r="BE26" s="24">
        <v>722.50271158864041</v>
      </c>
      <c r="BF26" s="8">
        <f t="shared" si="7"/>
        <v>0.1789280949033086</v>
      </c>
      <c r="BG26" s="8">
        <f t="shared" si="8"/>
        <v>0.19769151879627386</v>
      </c>
      <c r="BH26" s="32">
        <v>13.770903349999999</v>
      </c>
      <c r="BI26" s="23">
        <v>642.55229253272762</v>
      </c>
      <c r="BJ26" s="24">
        <v>674.43264945483713</v>
      </c>
      <c r="BK26" s="8">
        <f t="shared" si="9"/>
        <v>6.5157844816107896E-2</v>
      </c>
      <c r="BL26" s="8">
        <f t="shared" si="9"/>
        <v>0.11800585837975551</v>
      </c>
      <c r="BM26" s="32">
        <v>30.02306355126202</v>
      </c>
      <c r="BN26" s="23">
        <v>652.45309076758542</v>
      </c>
      <c r="BO26" s="24">
        <v>679.17441265937441</v>
      </c>
      <c r="BP26" s="8">
        <f t="shared" si="10"/>
        <v>8.1570381246772211E-2</v>
      </c>
      <c r="BQ26" s="8">
        <f t="shared" si="10"/>
        <v>0.12586627119637617</v>
      </c>
      <c r="BR26" s="32">
        <v>36.320064331963657</v>
      </c>
      <c r="BS26" s="23">
        <v>651.14217788673386</v>
      </c>
      <c r="BT26" s="24">
        <v>679.23396544940465</v>
      </c>
      <c r="BU26" s="8">
        <f t="shared" si="11"/>
        <v>7.9397283189016218E-2</v>
      </c>
      <c r="BV26" s="8">
        <f t="shared" si="12"/>
        <v>0.12596499175533857</v>
      </c>
      <c r="BW26" s="32">
        <v>21.747886314243079</v>
      </c>
      <c r="BX26" s="23">
        <v>655.85329648737979</v>
      </c>
      <c r="BY26" s="24">
        <v>684.82366349778272</v>
      </c>
      <c r="BZ26" s="8">
        <f t="shared" si="13"/>
        <v>8.7206896497775077E-2</v>
      </c>
      <c r="CA26" s="8">
        <f t="shared" si="14"/>
        <v>0.13523102472351126</v>
      </c>
      <c r="CB26" s="32">
        <v>18.802168025076391</v>
      </c>
      <c r="CC26" s="23">
        <v>659.27941343121688</v>
      </c>
      <c r="CD26" s="24">
        <v>680.20171379666203</v>
      </c>
      <c r="CE26" s="8">
        <f t="shared" si="15"/>
        <v>9.2886364740898009E-2</v>
      </c>
      <c r="CF26" s="8">
        <f t="shared" si="16"/>
        <v>0.12756922654816133</v>
      </c>
      <c r="CG26" s="32">
        <v>22.32832842040807</v>
      </c>
      <c r="CH26" s="23">
        <v>627.95397629504009</v>
      </c>
      <c r="CI26" s="24">
        <v>662.46541872811338</v>
      </c>
      <c r="CJ26" s="8">
        <f t="shared" si="17"/>
        <v>4.0958240764602249E-2</v>
      </c>
      <c r="CK26" s="8">
        <f t="shared" si="18"/>
        <v>9.8167800314395898E-2</v>
      </c>
      <c r="CL26" s="32">
        <v>22.32166803497821</v>
      </c>
      <c r="CM26" s="23">
        <v>636.28932992087039</v>
      </c>
      <c r="CN26" s="24">
        <v>654.89854108608858</v>
      </c>
      <c r="CO26" s="8">
        <f t="shared" si="19"/>
        <v>5.4775742323694906E-2</v>
      </c>
      <c r="CP26" s="8">
        <f t="shared" si="20"/>
        <v>8.5624200089429309E-2</v>
      </c>
      <c r="CQ26" s="32">
        <v>37.607412822823967</v>
      </c>
      <c r="CR26" s="23"/>
      <c r="CS26" s="24"/>
      <c r="CT26" s="8">
        <f t="shared" si="21"/>
        <v>-1</v>
      </c>
      <c r="CU26" s="8">
        <f t="shared" si="22"/>
        <v>-1</v>
      </c>
      <c r="CV26" s="32"/>
      <c r="CW26" s="23"/>
      <c r="CX26" s="24"/>
      <c r="CY26" s="8">
        <f t="shared" si="23"/>
        <v>-1</v>
      </c>
      <c r="CZ26" s="8">
        <f t="shared" si="24"/>
        <v>-1</v>
      </c>
      <c r="DA26" s="32"/>
    </row>
    <row r="27" spans="1:105" x14ac:dyDescent="0.25">
      <c r="A27" s="6" t="s">
        <v>37</v>
      </c>
      <c r="B27" s="31">
        <f t="shared" si="25"/>
        <v>575.16872970354405</v>
      </c>
      <c r="C27" s="23">
        <v>575.11121631360982</v>
      </c>
      <c r="D27" s="24">
        <v>575.16872970354405</v>
      </c>
      <c r="E27" s="84">
        <v>9.9993944322847406E-5</v>
      </c>
      <c r="F27" s="7">
        <f t="shared" si="26"/>
        <v>0</v>
      </c>
      <c r="G27" s="32">
        <v>2518.3636209964752</v>
      </c>
      <c r="H27" s="23">
        <v>575.11189504318054</v>
      </c>
      <c r="I27" s="24">
        <v>575.16872970354427</v>
      </c>
      <c r="J27" s="84">
        <v>9.8813891347675212E-5</v>
      </c>
      <c r="K27" s="84">
        <f t="shared" si="27"/>
        <v>3.9531647619373531E-16</v>
      </c>
      <c r="L27" s="32">
        <v>31.36716198921204</v>
      </c>
      <c r="M27" s="23">
        <v>623.61302201321746</v>
      </c>
      <c r="N27" s="8">
        <f t="shared" si="28"/>
        <v>8.4226227553509003E-2</v>
      </c>
      <c r="O27" s="24">
        <f t="shared" si="29"/>
        <v>43.62982440000313</v>
      </c>
      <c r="P27" s="24">
        <v>0.17954660246914869</v>
      </c>
      <c r="Q27" s="45">
        <v>0.5</v>
      </c>
      <c r="R27" s="45">
        <v>0.5</v>
      </c>
      <c r="S27" s="45">
        <v>0</v>
      </c>
      <c r="T27" s="45">
        <v>0</v>
      </c>
      <c r="U27" s="45">
        <v>0.5</v>
      </c>
      <c r="V27" s="23">
        <v>642.11707015434945</v>
      </c>
      <c r="W27" s="8">
        <f t="shared" si="0"/>
        <v>0.11639774033840854</v>
      </c>
      <c r="X27" s="24">
        <v>39.858068499999483</v>
      </c>
      <c r="Y27" s="24">
        <v>0.16402497325102669</v>
      </c>
      <c r="Z27" s="45">
        <v>1</v>
      </c>
      <c r="AA27" s="45">
        <v>0</v>
      </c>
      <c r="AB27" s="45">
        <v>0</v>
      </c>
      <c r="AC27" s="45">
        <v>0</v>
      </c>
      <c r="AD27" s="45">
        <v>1</v>
      </c>
      <c r="AE27" s="23">
        <v>612.48426488897815</v>
      </c>
      <c r="AF27" s="24">
        <v>625.36665115569758</v>
      </c>
      <c r="AG27" s="8">
        <f t="shared" si="30"/>
        <v>6.4877545072152015E-2</v>
      </c>
      <c r="AH27" s="8">
        <f t="shared" si="30"/>
        <v>8.7275122689696227E-2</v>
      </c>
      <c r="AI27" s="32">
        <v>11.04681757000003</v>
      </c>
      <c r="AJ27" s="23">
        <v>612.48426488897815</v>
      </c>
      <c r="AK27" s="24">
        <v>625.36665115569758</v>
      </c>
      <c r="AL27" s="8">
        <f t="shared" si="31"/>
        <v>6.4877545072152015E-2</v>
      </c>
      <c r="AM27" s="8">
        <f t="shared" si="31"/>
        <v>8.7275122689696227E-2</v>
      </c>
      <c r="AN27" s="32">
        <v>11.07179388000004</v>
      </c>
      <c r="AO27" s="23">
        <v>609.99950052380689</v>
      </c>
      <c r="AP27" s="24">
        <v>626.63819720157835</v>
      </c>
      <c r="AQ27" s="8">
        <f t="shared" si="1"/>
        <v>6.0557483433105741E-2</v>
      </c>
      <c r="AR27" s="8">
        <f t="shared" si="2"/>
        <v>8.9485858392480619E-2</v>
      </c>
      <c r="AS27" s="32">
        <v>11.04595142000016</v>
      </c>
      <c r="AT27" s="23">
        <v>620.23479360295755</v>
      </c>
      <c r="AU27" s="24">
        <v>637.15603138559641</v>
      </c>
      <c r="AV27" s="8">
        <f t="shared" si="3"/>
        <v>7.8352771234002333E-2</v>
      </c>
      <c r="AW27" s="8">
        <f t="shared" si="4"/>
        <v>0.10777237787944786</v>
      </c>
      <c r="AX27" s="32">
        <v>11.229230520000151</v>
      </c>
      <c r="AY27" s="23">
        <v>614.02339096904564</v>
      </c>
      <c r="AZ27" s="24">
        <v>629.0602512720709</v>
      </c>
      <c r="BA27" s="8">
        <f t="shared" si="5"/>
        <v>6.7553500840576347E-2</v>
      </c>
      <c r="BB27" s="8">
        <f t="shared" si="6"/>
        <v>9.3696890643383643E-2</v>
      </c>
      <c r="BC27" s="32">
        <v>11.25111341999982</v>
      </c>
      <c r="BD27" s="23">
        <v>619.00908107892246</v>
      </c>
      <c r="BE27" s="24">
        <v>638.54378663351986</v>
      </c>
      <c r="BF27" s="8">
        <f t="shared" si="7"/>
        <v>7.6221722620377505E-2</v>
      </c>
      <c r="BG27" s="8">
        <f t="shared" si="8"/>
        <v>0.11018515725401284</v>
      </c>
      <c r="BH27" s="32">
        <v>13.59075277</v>
      </c>
      <c r="BI27" s="23">
        <v>596.90344268641923</v>
      </c>
      <c r="BJ27" s="24">
        <v>604.3054974572658</v>
      </c>
      <c r="BK27" s="8">
        <f t="shared" si="9"/>
        <v>3.7788412096182243E-2</v>
      </c>
      <c r="BL27" s="8">
        <f t="shared" si="9"/>
        <v>5.0657774404285774E-2</v>
      </c>
      <c r="BM27" s="32">
        <v>30.644512706622479</v>
      </c>
      <c r="BN27" s="23">
        <v>593.25262361248701</v>
      </c>
      <c r="BO27" s="24">
        <v>608.06152523033529</v>
      </c>
      <c r="BP27" s="8">
        <f t="shared" si="10"/>
        <v>3.1441024129152235E-2</v>
      </c>
      <c r="BQ27" s="8">
        <f t="shared" si="10"/>
        <v>5.7188080345996893E-2</v>
      </c>
      <c r="BR27" s="32">
        <v>38.662078248895703</v>
      </c>
      <c r="BS27" s="23">
        <v>595.52515930903337</v>
      </c>
      <c r="BT27" s="24">
        <v>607.57219028819486</v>
      </c>
      <c r="BU27" s="8">
        <f t="shared" si="11"/>
        <v>3.5392100707528941E-2</v>
      </c>
      <c r="BV27" s="8">
        <f t="shared" si="12"/>
        <v>5.6337312707094397E-2</v>
      </c>
      <c r="BW27" s="32">
        <v>19.427135102450851</v>
      </c>
      <c r="BX27" s="23">
        <v>595.31129709872789</v>
      </c>
      <c r="BY27" s="24">
        <v>605.64459479935294</v>
      </c>
      <c r="BZ27" s="8">
        <f t="shared" si="13"/>
        <v>3.5020275538216093E-2</v>
      </c>
      <c r="CA27" s="8">
        <f t="shared" si="14"/>
        <v>5.2985956158494399E-2</v>
      </c>
      <c r="CB27" s="32">
        <v>18.625923257879911</v>
      </c>
      <c r="CC27" s="23">
        <v>592.79436678354989</v>
      </c>
      <c r="CD27" s="24">
        <v>607.16110286299988</v>
      </c>
      <c r="CE27" s="8">
        <f t="shared" si="15"/>
        <v>3.0644289527162798E-2</v>
      </c>
      <c r="CF27" s="8">
        <f t="shared" si="16"/>
        <v>5.5622587785579866E-2</v>
      </c>
      <c r="CG27" s="32">
        <v>19.867965611536061</v>
      </c>
      <c r="CH27" s="23">
        <v>598.00209842902007</v>
      </c>
      <c r="CI27" s="24">
        <v>609.9342124773442</v>
      </c>
      <c r="CJ27" s="8">
        <f t="shared" si="17"/>
        <v>3.969855721684469E-2</v>
      </c>
      <c r="CK27" s="8">
        <f t="shared" si="18"/>
        <v>6.044397231351422E-2</v>
      </c>
      <c r="CL27" s="32">
        <v>19.991702691093089</v>
      </c>
      <c r="CM27" s="23">
        <v>589.58483594349002</v>
      </c>
      <c r="CN27" s="24">
        <v>603.49412727630101</v>
      </c>
      <c r="CO27" s="8">
        <f t="shared" si="19"/>
        <v>2.5064134219147112E-2</v>
      </c>
      <c r="CP27" s="8">
        <f t="shared" si="20"/>
        <v>4.9247109778302045E-2</v>
      </c>
      <c r="CQ27" s="32">
        <v>34.485447227582327</v>
      </c>
      <c r="CR27" s="23"/>
      <c r="CS27" s="24"/>
      <c r="CT27" s="8">
        <f t="shared" si="21"/>
        <v>-1</v>
      </c>
      <c r="CU27" s="8">
        <f t="shared" si="22"/>
        <v>-1</v>
      </c>
      <c r="CV27" s="32"/>
      <c r="CW27" s="23"/>
      <c r="CX27" s="24"/>
      <c r="CY27" s="8">
        <f t="shared" si="23"/>
        <v>-1</v>
      </c>
      <c r="CZ27" s="8">
        <f t="shared" si="24"/>
        <v>-1</v>
      </c>
      <c r="DA27" s="32"/>
    </row>
    <row r="28" spans="1:105" x14ac:dyDescent="0.25">
      <c r="A28" s="6" t="s">
        <v>38</v>
      </c>
      <c r="B28" s="31">
        <f t="shared" si="25"/>
        <v>606.24527276608751</v>
      </c>
      <c r="C28" s="23">
        <v>605.07090025847913</v>
      </c>
      <c r="D28" s="24">
        <v>606.24527276608751</v>
      </c>
      <c r="E28" s="84">
        <v>1.937124395626101E-3</v>
      </c>
      <c r="F28" s="7">
        <f t="shared" si="26"/>
        <v>0</v>
      </c>
      <c r="G28" s="32">
        <v>3600.0068769454961</v>
      </c>
      <c r="H28" s="23">
        <v>606.18477125387142</v>
      </c>
      <c r="I28" s="24">
        <v>606.24527276608774</v>
      </c>
      <c r="J28" s="7">
        <v>9.9797086977945944E-5</v>
      </c>
      <c r="K28" s="7">
        <f t="shared" si="27"/>
        <v>3.7505228602576085E-16</v>
      </c>
      <c r="L28" s="32">
        <v>411.89949917793268</v>
      </c>
      <c r="M28" s="23">
        <v>665.24636533224975</v>
      </c>
      <c r="N28" s="8">
        <f t="shared" si="28"/>
        <v>9.7322148669235248E-2</v>
      </c>
      <c r="O28" s="24">
        <f t="shared" si="29"/>
        <v>41.972991600001464</v>
      </c>
      <c r="P28" s="24">
        <v>0.17272836049383319</v>
      </c>
      <c r="Q28" s="45">
        <v>1</v>
      </c>
      <c r="R28" s="45">
        <v>0.5</v>
      </c>
      <c r="S28" s="45">
        <v>1</v>
      </c>
      <c r="T28" s="45">
        <v>0</v>
      </c>
      <c r="U28" s="45">
        <v>0</v>
      </c>
      <c r="V28" s="23">
        <v>691.43233329214615</v>
      </c>
      <c r="W28" s="8">
        <f t="shared" si="0"/>
        <v>0.14051583468416926</v>
      </c>
      <c r="X28" s="24">
        <v>39.784475000001073</v>
      </c>
      <c r="Y28" s="24">
        <v>0.16372211934156819</v>
      </c>
      <c r="Z28" s="45">
        <v>1</v>
      </c>
      <c r="AA28" s="45">
        <v>0.5</v>
      </c>
      <c r="AB28" s="45">
        <v>1</v>
      </c>
      <c r="AC28" s="45">
        <v>0</v>
      </c>
      <c r="AD28" s="45">
        <v>0</v>
      </c>
      <c r="AE28" s="23">
        <v>638.2244877462681</v>
      </c>
      <c r="AF28" s="24">
        <v>645.94718305670563</v>
      </c>
      <c r="AG28" s="8">
        <f t="shared" si="30"/>
        <v>5.274963190107939E-2</v>
      </c>
      <c r="AH28" s="8">
        <f t="shared" si="30"/>
        <v>6.5488197721479999E-2</v>
      </c>
      <c r="AI28" s="32">
        <v>11.214630769999941</v>
      </c>
      <c r="AJ28" s="23">
        <v>638.2244877462681</v>
      </c>
      <c r="AK28" s="24">
        <v>645.94718305670563</v>
      </c>
      <c r="AL28" s="8">
        <f t="shared" si="31"/>
        <v>5.274963190107939E-2</v>
      </c>
      <c r="AM28" s="8">
        <f t="shared" si="31"/>
        <v>6.5488197721479999E-2</v>
      </c>
      <c r="AN28" s="32">
        <v>11.16312252999996</v>
      </c>
      <c r="AO28" s="23">
        <v>638.00118746411692</v>
      </c>
      <c r="AP28" s="24">
        <v>648.14106732144057</v>
      </c>
      <c r="AQ28" s="8">
        <f t="shared" si="1"/>
        <v>5.2381298666690064E-2</v>
      </c>
      <c r="AR28" s="8">
        <f t="shared" si="2"/>
        <v>6.9107004107754999E-2</v>
      </c>
      <c r="AS28" s="32">
        <v>11.180998490000089</v>
      </c>
      <c r="AT28" s="23">
        <v>628.36333346915649</v>
      </c>
      <c r="AU28" s="24">
        <v>640.72749246465287</v>
      </c>
      <c r="AV28" s="8">
        <f t="shared" si="3"/>
        <v>3.6483683579340613E-2</v>
      </c>
      <c r="AW28" s="8">
        <f t="shared" si="4"/>
        <v>5.687833167132985E-2</v>
      </c>
      <c r="AX28" s="32">
        <v>11.40729036000007</v>
      </c>
      <c r="AY28" s="23">
        <v>641.74302777938203</v>
      </c>
      <c r="AZ28" s="24">
        <v>645.7020716130387</v>
      </c>
      <c r="BA28" s="8">
        <f t="shared" si="5"/>
        <v>5.8553454530590472E-2</v>
      </c>
      <c r="BB28" s="8">
        <f t="shared" si="6"/>
        <v>6.5083887032922269E-2</v>
      </c>
      <c r="BC28" s="32">
        <v>11.39184390000009</v>
      </c>
      <c r="BD28" s="23">
        <v>631.76833560771138</v>
      </c>
      <c r="BE28" s="24">
        <v>639.92153048930663</v>
      </c>
      <c r="BF28" s="8">
        <f t="shared" si="7"/>
        <v>4.2100225747197927E-2</v>
      </c>
      <c r="BG28" s="8">
        <f t="shared" si="8"/>
        <v>5.554889949007933E-2</v>
      </c>
      <c r="BH28" s="32">
        <v>13.72639058</v>
      </c>
      <c r="BI28" s="23">
        <v>620.41260170341866</v>
      </c>
      <c r="BJ28" s="24">
        <v>633.32362745791488</v>
      </c>
      <c r="BK28" s="8">
        <f t="shared" si="9"/>
        <v>2.3368972219264535E-2</v>
      </c>
      <c r="BL28" s="8">
        <f t="shared" si="9"/>
        <v>4.4665675607297034E-2</v>
      </c>
      <c r="BM28" s="32">
        <v>26.038106318376961</v>
      </c>
      <c r="BN28" s="23">
        <v>625.0086541439963</v>
      </c>
      <c r="BO28" s="24">
        <v>633.85100941214137</v>
      </c>
      <c r="BP28" s="8">
        <f t="shared" si="10"/>
        <v>3.0950148761239762E-2</v>
      </c>
      <c r="BQ28" s="8">
        <f t="shared" si="10"/>
        <v>4.5535590768565379E-2</v>
      </c>
      <c r="BR28" s="32">
        <v>29.26996286716312</v>
      </c>
      <c r="BS28" s="23">
        <v>625.0086541439963</v>
      </c>
      <c r="BT28" s="24">
        <v>633.16029352746375</v>
      </c>
      <c r="BU28" s="8">
        <f t="shared" si="11"/>
        <v>3.0950148761239762E-2</v>
      </c>
      <c r="BV28" s="8">
        <f t="shared" si="12"/>
        <v>4.439625671400671E-2</v>
      </c>
      <c r="BW28" s="32">
        <v>20.571788665652271</v>
      </c>
      <c r="BX28" s="23">
        <v>636.3715524487136</v>
      </c>
      <c r="BY28" s="24">
        <v>642.63197360074128</v>
      </c>
      <c r="BZ28" s="8">
        <f t="shared" si="13"/>
        <v>4.969321994903201E-2</v>
      </c>
      <c r="CA28" s="8">
        <f t="shared" si="14"/>
        <v>6.0019768349918567E-2</v>
      </c>
      <c r="CB28" s="32">
        <v>18.50821389239281</v>
      </c>
      <c r="CC28" s="23">
        <v>624.30296066904623</v>
      </c>
      <c r="CD28" s="24">
        <v>630.10299795096796</v>
      </c>
      <c r="CE28" s="8">
        <f t="shared" si="15"/>
        <v>2.9786109210497815E-2</v>
      </c>
      <c r="CF28" s="8">
        <f t="shared" si="16"/>
        <v>3.9353255615546333E-2</v>
      </c>
      <c r="CG28" s="32">
        <v>23.171978751197461</v>
      </c>
      <c r="CH28" s="23">
        <v>616.14595981041532</v>
      </c>
      <c r="CI28" s="24">
        <v>629.5630834349754</v>
      </c>
      <c r="CJ28" s="8">
        <f t="shared" si="17"/>
        <v>1.6331157518399111E-2</v>
      </c>
      <c r="CK28" s="8">
        <f t="shared" si="18"/>
        <v>3.8462668026254095E-2</v>
      </c>
      <c r="CL28" s="32">
        <v>21.337939499411728</v>
      </c>
      <c r="CM28" s="23">
        <v>609.52016255390447</v>
      </c>
      <c r="CN28" s="24">
        <v>625.3816255104847</v>
      </c>
      <c r="CO28" s="8">
        <f t="shared" si="19"/>
        <v>5.4019221838625987E-3</v>
      </c>
      <c r="CP28" s="8">
        <f t="shared" si="20"/>
        <v>3.156536405980475E-2</v>
      </c>
      <c r="CQ28" s="32">
        <v>41.277813717909147</v>
      </c>
      <c r="CR28" s="23"/>
      <c r="CS28" s="24"/>
      <c r="CT28" s="8">
        <f t="shared" si="21"/>
        <v>-1</v>
      </c>
      <c r="CU28" s="8">
        <f t="shared" si="22"/>
        <v>-1</v>
      </c>
      <c r="CV28" s="32"/>
      <c r="CW28" s="23"/>
      <c r="CX28" s="24"/>
      <c r="CY28" s="8">
        <f t="shared" si="23"/>
        <v>-1</v>
      </c>
      <c r="CZ28" s="8">
        <f t="shared" si="24"/>
        <v>-1</v>
      </c>
      <c r="DA28" s="32"/>
    </row>
    <row r="29" spans="1:105" x14ac:dyDescent="0.25">
      <c r="A29" s="6" t="s">
        <v>39</v>
      </c>
      <c r="B29" s="31">
        <f t="shared" si="25"/>
        <v>585.83444035871355</v>
      </c>
      <c r="C29" s="23">
        <v>581.34664568547623</v>
      </c>
      <c r="D29" s="24">
        <v>588.23111401770734</v>
      </c>
      <c r="E29" s="7">
        <v>1.170367933312466E-2</v>
      </c>
      <c r="F29" s="7">
        <f t="shared" si="26"/>
        <v>4.091042611844873E-3</v>
      </c>
      <c r="G29" s="32">
        <v>3600.0103039741521</v>
      </c>
      <c r="H29" s="23">
        <v>585.775902710737</v>
      </c>
      <c r="I29" s="24">
        <v>585.83444035871355</v>
      </c>
      <c r="J29" s="7">
        <v>9.9921827642282421E-5</v>
      </c>
      <c r="K29" s="7">
        <f t="shared" si="27"/>
        <v>0</v>
      </c>
      <c r="L29" s="32">
        <v>1593.8379302024839</v>
      </c>
      <c r="M29" s="23">
        <v>614.79399403701086</v>
      </c>
      <c r="N29" s="8">
        <f t="shared" si="28"/>
        <v>4.9432999638199873E-2</v>
      </c>
      <c r="O29" s="24">
        <f t="shared" si="29"/>
        <v>38.399876700001194</v>
      </c>
      <c r="P29" s="24">
        <v>0.1580241839506222</v>
      </c>
      <c r="Q29" s="45">
        <v>0</v>
      </c>
      <c r="R29" s="45">
        <v>1</v>
      </c>
      <c r="S29" s="45">
        <v>0</v>
      </c>
      <c r="T29" s="45">
        <v>0</v>
      </c>
      <c r="U29" s="45">
        <v>0</v>
      </c>
      <c r="V29" s="23">
        <v>626.70722270399574</v>
      </c>
      <c r="W29" s="8">
        <f t="shared" si="0"/>
        <v>6.9768486673906172E-2</v>
      </c>
      <c r="X29" s="24">
        <v>37.7405467999995</v>
      </c>
      <c r="Y29" s="24">
        <v>0.15531089218106789</v>
      </c>
      <c r="Z29" s="45">
        <v>1</v>
      </c>
      <c r="AA29" s="45">
        <v>0</v>
      </c>
      <c r="AB29" s="45">
        <v>0.5</v>
      </c>
      <c r="AC29" s="45">
        <v>0</v>
      </c>
      <c r="AD29" s="45">
        <v>0</v>
      </c>
      <c r="AE29" s="23">
        <v>610.61078002001443</v>
      </c>
      <c r="AF29" s="24">
        <v>614.86550722085292</v>
      </c>
      <c r="AG29" s="8">
        <f t="shared" si="30"/>
        <v>4.2292391765376629E-2</v>
      </c>
      <c r="AH29" s="8">
        <f t="shared" si="30"/>
        <v>4.9555070276106152E-2</v>
      </c>
      <c r="AI29" s="32">
        <v>11.125266749999991</v>
      </c>
      <c r="AJ29" s="23">
        <v>610.61078002001443</v>
      </c>
      <c r="AK29" s="24">
        <v>614.86550722085292</v>
      </c>
      <c r="AL29" s="8">
        <f t="shared" si="31"/>
        <v>4.2292391765376629E-2</v>
      </c>
      <c r="AM29" s="8">
        <f t="shared" si="31"/>
        <v>4.9555070276106152E-2</v>
      </c>
      <c r="AN29" s="32">
        <v>11.124301999999631</v>
      </c>
      <c r="AO29" s="23">
        <v>608.87549980144456</v>
      </c>
      <c r="AP29" s="24">
        <v>614.7928179823773</v>
      </c>
      <c r="AQ29" s="8">
        <f t="shared" si="1"/>
        <v>3.9330325865824294E-2</v>
      </c>
      <c r="AR29" s="8">
        <f t="shared" si="2"/>
        <v>4.9430992151864923E-2</v>
      </c>
      <c r="AS29" s="32">
        <v>11.1203043700003</v>
      </c>
      <c r="AT29" s="23">
        <v>604.80999035696459</v>
      </c>
      <c r="AU29" s="24">
        <v>618.54512213755424</v>
      </c>
      <c r="AV29" s="8">
        <f t="shared" si="3"/>
        <v>3.2390635802552137E-2</v>
      </c>
      <c r="AW29" s="8">
        <f t="shared" si="4"/>
        <v>5.583605115262863E-2</v>
      </c>
      <c r="AX29" s="32">
        <v>11.35592957999993</v>
      </c>
      <c r="AY29" s="23">
        <v>610.61078002001443</v>
      </c>
      <c r="AZ29" s="24">
        <v>614.86550722085292</v>
      </c>
      <c r="BA29" s="8">
        <f t="shared" si="5"/>
        <v>4.2292391765376629E-2</v>
      </c>
      <c r="BB29" s="8">
        <f t="shared" si="6"/>
        <v>4.9555070276106152E-2</v>
      </c>
      <c r="BC29" s="32">
        <v>11.247903690000021</v>
      </c>
      <c r="BD29" s="23">
        <v>608.55780324970385</v>
      </c>
      <c r="BE29" s="24">
        <v>616.48257873714419</v>
      </c>
      <c r="BF29" s="8">
        <f t="shared" si="7"/>
        <v>3.8788028366984556E-2</v>
      </c>
      <c r="BG29" s="8">
        <f t="shared" si="8"/>
        <v>5.2315357833288903E-2</v>
      </c>
      <c r="BH29" s="32">
        <v>13.9031349</v>
      </c>
      <c r="BI29" s="23">
        <v>586.99172706770798</v>
      </c>
      <c r="BJ29" s="24">
        <v>599.67694706489976</v>
      </c>
      <c r="BK29" s="8">
        <f t="shared" si="9"/>
        <v>1.975450108883686E-3</v>
      </c>
      <c r="BL29" s="8">
        <f t="shared" si="9"/>
        <v>2.3628700794221452E-2</v>
      </c>
      <c r="BM29" s="32">
        <v>23.311268011480571</v>
      </c>
      <c r="BN29" s="23">
        <v>586.50238393314612</v>
      </c>
      <c r="BO29" s="24">
        <v>595.09340266711786</v>
      </c>
      <c r="BP29" s="8">
        <f t="shared" si="10"/>
        <v>1.1401575742518316E-3</v>
      </c>
      <c r="BQ29" s="8">
        <f t="shared" si="10"/>
        <v>1.5804742211357414E-2</v>
      </c>
      <c r="BR29" s="32">
        <v>33.093586298637092</v>
      </c>
      <c r="BS29" s="23">
        <v>587.79523578891963</v>
      </c>
      <c r="BT29" s="24">
        <v>594.20262969431042</v>
      </c>
      <c r="BU29" s="8">
        <f t="shared" si="11"/>
        <v>3.3470129018114015E-3</v>
      </c>
      <c r="BV29" s="8">
        <f t="shared" si="12"/>
        <v>1.4284222229189739E-2</v>
      </c>
      <c r="BW29" s="32">
        <v>20.64153173342347</v>
      </c>
      <c r="BX29" s="23">
        <v>605.44635437596116</v>
      </c>
      <c r="BY29" s="24">
        <v>610.73856187988724</v>
      </c>
      <c r="BZ29" s="8">
        <f t="shared" si="13"/>
        <v>3.3476888120881045E-2</v>
      </c>
      <c r="CA29" s="8">
        <f t="shared" si="14"/>
        <v>4.2510511170911355E-2</v>
      </c>
      <c r="CB29" s="32">
        <v>17.197872918471699</v>
      </c>
      <c r="CC29" s="23">
        <v>596.76632743628397</v>
      </c>
      <c r="CD29" s="24">
        <v>602.02176481930269</v>
      </c>
      <c r="CE29" s="8">
        <f t="shared" si="15"/>
        <v>1.8660369422590955E-2</v>
      </c>
      <c r="CF29" s="8">
        <f t="shared" si="16"/>
        <v>2.7631227093233787E-2</v>
      </c>
      <c r="CG29" s="32">
        <v>19.631547738425429</v>
      </c>
      <c r="CH29" s="23">
        <v>586.34582175153344</v>
      </c>
      <c r="CI29" s="24">
        <v>596.98555119692594</v>
      </c>
      <c r="CJ29" s="8">
        <f t="shared" si="17"/>
        <v>8.729111120656548E-4</v>
      </c>
      <c r="CK29" s="8">
        <f t="shared" si="18"/>
        <v>1.9034577126234555E-2</v>
      </c>
      <c r="CL29" s="32">
        <v>20.070584000460801</v>
      </c>
      <c r="CM29" s="23">
        <v>585.83444035871355</v>
      </c>
      <c r="CN29" s="24">
        <v>591.99916991290615</v>
      </c>
      <c r="CO29" s="8">
        <f t="shared" si="19"/>
        <v>0</v>
      </c>
      <c r="CP29" s="8">
        <f t="shared" si="20"/>
        <v>1.0522989311481696E-2</v>
      </c>
      <c r="CQ29" s="32">
        <v>38.972004322800792</v>
      </c>
      <c r="CR29" s="23"/>
      <c r="CS29" s="24"/>
      <c r="CT29" s="8">
        <f t="shared" si="21"/>
        <v>-1</v>
      </c>
      <c r="CU29" s="8">
        <f t="shared" si="22"/>
        <v>-1</v>
      </c>
      <c r="CV29" s="32"/>
      <c r="CW29" s="23"/>
      <c r="CX29" s="24"/>
      <c r="CY29" s="8">
        <f t="shared" si="23"/>
        <v>-1</v>
      </c>
      <c r="CZ29" s="8">
        <f t="shared" si="24"/>
        <v>-1</v>
      </c>
      <c r="DA29" s="32"/>
    </row>
    <row r="30" spans="1:105" x14ac:dyDescent="0.25">
      <c r="A30" s="6" t="s">
        <v>40</v>
      </c>
      <c r="B30" s="31">
        <f t="shared" si="25"/>
        <v>590.97095728322347</v>
      </c>
      <c r="C30" s="23">
        <v>584.94108111877392</v>
      </c>
      <c r="D30" s="24">
        <v>590.97095728322347</v>
      </c>
      <c r="E30" s="84">
        <v>1.020333755853031E-2</v>
      </c>
      <c r="F30" s="7">
        <f t="shared" si="26"/>
        <v>0</v>
      </c>
      <c r="G30" s="32">
        <v>3600.0058560371399</v>
      </c>
      <c r="H30" s="23">
        <v>590.9120388818601</v>
      </c>
      <c r="I30" s="24">
        <v>590.97095728323598</v>
      </c>
      <c r="J30" s="84">
        <v>9.9697625830240513E-5</v>
      </c>
      <c r="K30" s="84">
        <f t="shared" si="27"/>
        <v>2.1161026604196497E-14</v>
      </c>
      <c r="L30" s="32">
        <v>1151.9154119491579</v>
      </c>
      <c r="M30" s="23">
        <v>650.26947200619588</v>
      </c>
      <c r="N30" s="8">
        <f t="shared" si="28"/>
        <v>0.1003408272304548</v>
      </c>
      <c r="O30" s="24">
        <f t="shared" si="29"/>
        <v>39.44634189999897</v>
      </c>
      <c r="P30" s="24">
        <v>0.16233062510287641</v>
      </c>
      <c r="Q30" s="45">
        <v>0.5</v>
      </c>
      <c r="R30" s="45">
        <v>0</v>
      </c>
      <c r="S30" s="45">
        <v>0</v>
      </c>
      <c r="T30" s="45">
        <v>0</v>
      </c>
      <c r="U30" s="45">
        <v>0</v>
      </c>
      <c r="V30" s="23">
        <v>644.58715523085721</v>
      </c>
      <c r="W30" s="8">
        <f t="shared" si="0"/>
        <v>9.0725605525718109E-2</v>
      </c>
      <c r="X30" s="24">
        <v>39.480032900000182</v>
      </c>
      <c r="Y30" s="24">
        <v>0.16246927119341639</v>
      </c>
      <c r="Z30" s="45">
        <v>1</v>
      </c>
      <c r="AA30" s="45">
        <v>0</v>
      </c>
      <c r="AB30" s="45">
        <v>0</v>
      </c>
      <c r="AC30" s="45">
        <v>0</v>
      </c>
      <c r="AD30" s="45">
        <v>0</v>
      </c>
      <c r="AE30" s="23">
        <v>620.39970146890585</v>
      </c>
      <c r="AF30" s="24">
        <v>628.4246252147143</v>
      </c>
      <c r="AG30" s="8">
        <f t="shared" si="30"/>
        <v>4.9797276537869896E-2</v>
      </c>
      <c r="AH30" s="8">
        <f t="shared" si="30"/>
        <v>6.3376495020450077E-2</v>
      </c>
      <c r="AI30" s="32">
        <v>11.13419282999998</v>
      </c>
      <c r="AJ30" s="23">
        <v>620.39970146890585</v>
      </c>
      <c r="AK30" s="24">
        <v>628.4246252147143</v>
      </c>
      <c r="AL30" s="8">
        <f t="shared" si="31"/>
        <v>4.9797276537869896E-2</v>
      </c>
      <c r="AM30" s="8">
        <f t="shared" si="31"/>
        <v>6.3376495020450077E-2</v>
      </c>
      <c r="AN30" s="32">
        <v>11.134254800000241</v>
      </c>
      <c r="AO30" s="23">
        <v>622.64875532186841</v>
      </c>
      <c r="AP30" s="24">
        <v>629.8044671130981</v>
      </c>
      <c r="AQ30" s="8">
        <f t="shared" si="1"/>
        <v>5.3602969229270124E-2</v>
      </c>
      <c r="AR30" s="8">
        <f t="shared" si="2"/>
        <v>6.5711367625234468E-2</v>
      </c>
      <c r="AS30" s="32">
        <v>11.10037214000004</v>
      </c>
      <c r="AT30" s="23">
        <v>651.8266443340965</v>
      </c>
      <c r="AU30" s="24">
        <v>659.35877514214144</v>
      </c>
      <c r="AV30" s="8">
        <f t="shared" si="3"/>
        <v>0.10297576606917398</v>
      </c>
      <c r="AW30" s="8">
        <f t="shared" si="4"/>
        <v>0.11572111457609757</v>
      </c>
      <c r="AX30" s="32">
        <v>11.39676872000009</v>
      </c>
      <c r="AY30" s="23">
        <v>621.61820693534992</v>
      </c>
      <c r="AZ30" s="24">
        <v>628.94527635451061</v>
      </c>
      <c r="BA30" s="8">
        <f t="shared" si="5"/>
        <v>5.1859146840339092E-2</v>
      </c>
      <c r="BB30" s="8">
        <f t="shared" si="6"/>
        <v>6.4257504710316771E-2</v>
      </c>
      <c r="BC30" s="32">
        <v>11.29048085999966</v>
      </c>
      <c r="BD30" s="23">
        <v>641.0393171561534</v>
      </c>
      <c r="BE30" s="24">
        <v>655.7019632556586</v>
      </c>
      <c r="BF30" s="8">
        <f t="shared" si="7"/>
        <v>8.4722200398986133E-2</v>
      </c>
      <c r="BG30" s="8">
        <f t="shared" si="8"/>
        <v>0.10953331153532934</v>
      </c>
      <c r="BH30" s="32">
        <v>13.75300463</v>
      </c>
      <c r="BI30" s="23">
        <v>618.94844550438449</v>
      </c>
      <c r="BJ30" s="24">
        <v>630.32828447307315</v>
      </c>
      <c r="BK30" s="8">
        <f t="shared" si="9"/>
        <v>4.7341562011401488E-2</v>
      </c>
      <c r="BL30" s="8">
        <f t="shared" si="9"/>
        <v>6.6597734972934794E-2</v>
      </c>
      <c r="BM30" s="32">
        <v>24.65560684837401</v>
      </c>
      <c r="BN30" s="23">
        <v>616.02721631753718</v>
      </c>
      <c r="BO30" s="24">
        <v>628.89634978436106</v>
      </c>
      <c r="BP30" s="8">
        <f t="shared" si="10"/>
        <v>4.2398460915069082E-2</v>
      </c>
      <c r="BQ30" s="8">
        <f t="shared" si="10"/>
        <v>6.417471456716918E-2</v>
      </c>
      <c r="BR30" s="32">
        <v>29.016018676012759</v>
      </c>
      <c r="BS30" s="23">
        <v>618.17181717354856</v>
      </c>
      <c r="BT30" s="24">
        <v>630.07734346298264</v>
      </c>
      <c r="BU30" s="8">
        <f t="shared" si="11"/>
        <v>4.6027405501230155E-2</v>
      </c>
      <c r="BV30" s="8">
        <f t="shared" si="12"/>
        <v>6.6173110028175872E-2</v>
      </c>
      <c r="BW30" s="32">
        <v>19.33711101897061</v>
      </c>
      <c r="BX30" s="23">
        <v>611.20080006578678</v>
      </c>
      <c r="BY30" s="24">
        <v>616.59386403904205</v>
      </c>
      <c r="BZ30" s="8">
        <f t="shared" si="13"/>
        <v>3.4231534618152371E-2</v>
      </c>
      <c r="CA30" s="8">
        <f t="shared" si="14"/>
        <v>4.3357302825185656E-2</v>
      </c>
      <c r="CB30" s="32">
        <v>18.256441838108</v>
      </c>
      <c r="CC30" s="23">
        <v>618.14484470024377</v>
      </c>
      <c r="CD30" s="24">
        <v>627.88526861682908</v>
      </c>
      <c r="CE30" s="8">
        <f t="shared" si="15"/>
        <v>4.5981764555643269E-2</v>
      </c>
      <c r="CF30" s="8">
        <f t="shared" si="16"/>
        <v>6.2463833253847002E-2</v>
      </c>
      <c r="CG30" s="32">
        <v>20.001206714939329</v>
      </c>
      <c r="CH30" s="23">
        <v>618.24787492731571</v>
      </c>
      <c r="CI30" s="24">
        <v>627.06300971281291</v>
      </c>
      <c r="CJ30" s="8">
        <f t="shared" si="17"/>
        <v>4.615610514853058E-2</v>
      </c>
      <c r="CK30" s="8">
        <f t="shared" si="18"/>
        <v>6.1072463857631314E-2</v>
      </c>
      <c r="CL30" s="32">
        <v>20.090203196741641</v>
      </c>
      <c r="CM30" s="23">
        <v>612.22754975417308</v>
      </c>
      <c r="CN30" s="24">
        <v>625.59283537060799</v>
      </c>
      <c r="CO30" s="8">
        <f t="shared" si="19"/>
        <v>3.596892911399429E-2</v>
      </c>
      <c r="CP30" s="8">
        <f t="shared" si="20"/>
        <v>5.8584736966679637E-2</v>
      </c>
      <c r="CQ30" s="32">
        <v>34.271907674428078</v>
      </c>
      <c r="CR30" s="23"/>
      <c r="CS30" s="24"/>
      <c r="CT30" s="8">
        <f t="shared" si="21"/>
        <v>-1</v>
      </c>
      <c r="CU30" s="8">
        <f t="shared" si="22"/>
        <v>-1</v>
      </c>
      <c r="CV30" s="32"/>
      <c r="CW30" s="23"/>
      <c r="CX30" s="24"/>
      <c r="CY30" s="8">
        <f t="shared" si="23"/>
        <v>-1</v>
      </c>
      <c r="CZ30" s="8">
        <f t="shared" si="24"/>
        <v>-1</v>
      </c>
      <c r="DA30" s="32"/>
    </row>
    <row r="31" spans="1:105" x14ac:dyDescent="0.25">
      <c r="A31" s="6" t="s">
        <v>41</v>
      </c>
      <c r="B31" s="31">
        <f t="shared" si="25"/>
        <v>563.50872502891264</v>
      </c>
      <c r="C31" s="23">
        <v>563.45266416678032</v>
      </c>
      <c r="D31" s="24">
        <v>563.50872502891264</v>
      </c>
      <c r="E31" s="7">
        <v>9.9485348925921807E-5</v>
      </c>
      <c r="F31" s="7">
        <f t="shared" si="26"/>
        <v>0</v>
      </c>
      <c r="G31" s="32">
        <v>52.536743879318237</v>
      </c>
      <c r="H31" s="23">
        <v>563.45381856779579</v>
      </c>
      <c r="I31" s="24">
        <v>563.50872502891286</v>
      </c>
      <c r="J31" s="84">
        <v>9.7436754176301562E-5</v>
      </c>
      <c r="K31" s="84">
        <f t="shared" si="27"/>
        <v>4.034962820346143E-16</v>
      </c>
      <c r="L31" s="32">
        <v>17.05252909660339</v>
      </c>
      <c r="M31" s="23">
        <v>568.14406674425254</v>
      </c>
      <c r="N31" s="8">
        <f t="shared" si="28"/>
        <v>8.2258561570667313E-3</v>
      </c>
      <c r="O31" s="24">
        <f t="shared" si="29"/>
        <v>45.344142900005856</v>
      </c>
      <c r="P31" s="24">
        <v>0.18660141111113521</v>
      </c>
      <c r="Q31" s="45">
        <v>0.5</v>
      </c>
      <c r="R31" s="45">
        <v>0</v>
      </c>
      <c r="S31" s="45">
        <v>0</v>
      </c>
      <c r="T31" s="45">
        <v>0</v>
      </c>
      <c r="U31" s="45">
        <v>0</v>
      </c>
      <c r="V31" s="23">
        <v>564.530057312042</v>
      </c>
      <c r="W31" s="8">
        <f t="shared" si="0"/>
        <v>1.8124515872881388E-3</v>
      </c>
      <c r="X31" s="24">
        <v>40.271311600001361</v>
      </c>
      <c r="Y31" s="24">
        <v>0.16572556213992329</v>
      </c>
      <c r="Z31" s="45">
        <v>1</v>
      </c>
      <c r="AA31" s="45">
        <v>0.5</v>
      </c>
      <c r="AB31" s="45">
        <v>1</v>
      </c>
      <c r="AC31" s="45">
        <v>0</v>
      </c>
      <c r="AD31" s="45">
        <v>0</v>
      </c>
      <c r="AE31" s="23">
        <v>564.77269799916144</v>
      </c>
      <c r="AF31" s="24">
        <v>565.1858999650857</v>
      </c>
      <c r="AG31" s="8">
        <f t="shared" si="30"/>
        <v>2.2430406382508965E-3</v>
      </c>
      <c r="AH31" s="8">
        <f t="shared" si="30"/>
        <v>2.9763069526332659E-3</v>
      </c>
      <c r="AI31" s="32">
        <v>10.94308239000002</v>
      </c>
      <c r="AJ31" s="23">
        <v>564.77269799916144</v>
      </c>
      <c r="AK31" s="24">
        <v>565.1858999650857</v>
      </c>
      <c r="AL31" s="8">
        <f t="shared" si="31"/>
        <v>2.2430406382508965E-3</v>
      </c>
      <c r="AM31" s="8">
        <f t="shared" si="31"/>
        <v>2.9763069526332659E-3</v>
      </c>
      <c r="AN31" s="32">
        <v>10.90663675999949</v>
      </c>
      <c r="AO31" s="23">
        <v>564.77269799916144</v>
      </c>
      <c r="AP31" s="24">
        <v>565.18589996508558</v>
      </c>
      <c r="AQ31" s="8">
        <f t="shared" si="1"/>
        <v>2.2430406382508965E-3</v>
      </c>
      <c r="AR31" s="8">
        <f t="shared" si="2"/>
        <v>2.9763069526330642E-3</v>
      </c>
      <c r="AS31" s="32">
        <v>10.93296676000009</v>
      </c>
      <c r="AT31" s="23">
        <v>578.59836033420243</v>
      </c>
      <c r="AU31" s="24">
        <v>581.74051471859389</v>
      </c>
      <c r="AV31" s="8">
        <f t="shared" si="3"/>
        <v>2.6777997633515908E-2</v>
      </c>
      <c r="AW31" s="8">
        <f t="shared" si="4"/>
        <v>3.2354050398679821E-2</v>
      </c>
      <c r="AX31" s="32">
        <v>11.199341789999931</v>
      </c>
      <c r="AY31" s="23">
        <v>563.90317375344887</v>
      </c>
      <c r="AZ31" s="24">
        <v>564.7639702617148</v>
      </c>
      <c r="BA31" s="8">
        <f t="shared" si="5"/>
        <v>6.9998689819043001E-4</v>
      </c>
      <c r="BB31" s="8">
        <f t="shared" si="6"/>
        <v>2.2275524353908855E-3</v>
      </c>
      <c r="BC31" s="32">
        <v>11.189680760000011</v>
      </c>
      <c r="BD31" s="23">
        <v>577.29317816361151</v>
      </c>
      <c r="BE31" s="24">
        <v>583.18027829057212</v>
      </c>
      <c r="BF31" s="8">
        <f t="shared" si="7"/>
        <v>2.4461827337263719E-2</v>
      </c>
      <c r="BG31" s="8">
        <f t="shared" si="8"/>
        <v>3.4909048232838226E-2</v>
      </c>
      <c r="BH31" s="32">
        <v>13.62496668</v>
      </c>
      <c r="BI31" s="23">
        <v>565.02977543788666</v>
      </c>
      <c r="BJ31" s="24">
        <v>567.4712428040724</v>
      </c>
      <c r="BK31" s="8">
        <f t="shared" si="9"/>
        <v>2.6992490824272108E-3</v>
      </c>
      <c r="BL31" s="8">
        <f t="shared" si="9"/>
        <v>7.0318658774208998E-3</v>
      </c>
      <c r="BM31" s="32">
        <v>15.76892852932215</v>
      </c>
      <c r="BN31" s="23">
        <v>565.36161181734315</v>
      </c>
      <c r="BO31" s="24">
        <v>572.16407069663887</v>
      </c>
      <c r="BP31" s="8">
        <f t="shared" si="10"/>
        <v>3.2881244000888214E-3</v>
      </c>
      <c r="BQ31" s="8">
        <f t="shared" si="10"/>
        <v>1.5359736741045397E-2</v>
      </c>
      <c r="BR31" s="32">
        <v>21.351084943301981</v>
      </c>
      <c r="BS31" s="23">
        <v>565.36161181734315</v>
      </c>
      <c r="BT31" s="24">
        <v>572.16407069663887</v>
      </c>
      <c r="BU31" s="8">
        <f t="shared" si="11"/>
        <v>3.2881244000888214E-3</v>
      </c>
      <c r="BV31" s="8">
        <f t="shared" si="12"/>
        <v>1.5359736741045397E-2</v>
      </c>
      <c r="BW31" s="32">
        <v>16.149500240385532</v>
      </c>
      <c r="BX31" s="23">
        <v>564.53005731204212</v>
      </c>
      <c r="BY31" s="24">
        <v>564.53005731204212</v>
      </c>
      <c r="BZ31" s="8">
        <f t="shared" si="13"/>
        <v>1.8124515872883407E-3</v>
      </c>
      <c r="CA31" s="8">
        <f t="shared" si="14"/>
        <v>1.8124515872883407E-3</v>
      </c>
      <c r="CB31" s="32">
        <v>15.81049348544329</v>
      </c>
      <c r="CC31" s="23">
        <v>567.7949924846921</v>
      </c>
      <c r="CD31" s="24">
        <v>570.21988273284728</v>
      </c>
      <c r="CE31" s="8">
        <f t="shared" si="15"/>
        <v>7.6063905764006505E-3</v>
      </c>
      <c r="CF31" s="8">
        <f t="shared" si="16"/>
        <v>1.190958969373599E-2</v>
      </c>
      <c r="CG31" s="32">
        <v>20.135604056529701</v>
      </c>
      <c r="CH31" s="23">
        <v>568.14175494340384</v>
      </c>
      <c r="CI31" s="24">
        <v>570.76731075024145</v>
      </c>
      <c r="CJ31" s="8">
        <f t="shared" si="17"/>
        <v>8.2217536458792026E-3</v>
      </c>
      <c r="CK31" s="8">
        <f t="shared" si="18"/>
        <v>1.2881052943690248E-2</v>
      </c>
      <c r="CL31" s="32">
        <v>18.810815158579501</v>
      </c>
      <c r="CM31" s="23">
        <v>565.36161181734315</v>
      </c>
      <c r="CN31" s="24">
        <v>571.8094188977733</v>
      </c>
      <c r="CO31" s="8">
        <f t="shared" si="19"/>
        <v>3.2881244000888214E-3</v>
      </c>
      <c r="CP31" s="8">
        <f t="shared" si="20"/>
        <v>1.4730373284698952E-2</v>
      </c>
      <c r="CQ31" s="32">
        <v>30.755286353547131</v>
      </c>
      <c r="CR31" s="23"/>
      <c r="CS31" s="24"/>
      <c r="CT31" s="8">
        <f t="shared" si="21"/>
        <v>-1</v>
      </c>
      <c r="CU31" s="8">
        <f t="shared" si="22"/>
        <v>-1</v>
      </c>
      <c r="CV31" s="32"/>
      <c r="CW31" s="23"/>
      <c r="CX31" s="24"/>
      <c r="CY31" s="8">
        <f t="shared" si="23"/>
        <v>-1</v>
      </c>
      <c r="CZ31" s="8">
        <f t="shared" si="24"/>
        <v>-1</v>
      </c>
      <c r="DA31" s="32"/>
    </row>
    <row r="32" spans="1:105" x14ac:dyDescent="0.25">
      <c r="A32" s="6" t="s">
        <v>42</v>
      </c>
      <c r="B32" s="31">
        <f t="shared" si="25"/>
        <v>680.49728845243476</v>
      </c>
      <c r="C32" s="23">
        <v>680.49728845243476</v>
      </c>
      <c r="D32" s="24">
        <v>680.49728845243476</v>
      </c>
      <c r="E32" s="84">
        <v>0</v>
      </c>
      <c r="F32" s="7">
        <f t="shared" si="26"/>
        <v>0</v>
      </c>
      <c r="G32" s="32">
        <v>1.589518070220947</v>
      </c>
      <c r="H32" s="23">
        <v>680.49728845243999</v>
      </c>
      <c r="I32" s="24">
        <v>680.49728845243988</v>
      </c>
      <c r="J32" s="84">
        <v>0</v>
      </c>
      <c r="K32" s="84">
        <f t="shared" si="27"/>
        <v>7.5178957863405383E-15</v>
      </c>
      <c r="L32" s="32">
        <v>3.4533770084381099</v>
      </c>
      <c r="M32" s="23">
        <v>774.76635896888683</v>
      </c>
      <c r="N32" s="8">
        <f t="shared" si="28"/>
        <v>0.13852967839274685</v>
      </c>
      <c r="O32" s="24">
        <f t="shared" si="29"/>
        <v>35.558567199996091</v>
      </c>
      <c r="P32" s="24">
        <v>0.14633155226335839</v>
      </c>
      <c r="Q32" s="45">
        <v>0</v>
      </c>
      <c r="R32" s="45">
        <v>1</v>
      </c>
      <c r="S32" s="45">
        <v>0</v>
      </c>
      <c r="T32" s="45">
        <v>0</v>
      </c>
      <c r="U32" s="45">
        <v>0</v>
      </c>
      <c r="V32" s="23">
        <v>780.14217724364948</v>
      </c>
      <c r="W32" s="8">
        <f t="shared" si="0"/>
        <v>0.14642951629950496</v>
      </c>
      <c r="X32" s="24">
        <v>37.15206350000107</v>
      </c>
      <c r="Y32" s="24">
        <v>0.15288915020576571</v>
      </c>
      <c r="Z32" s="45">
        <v>0</v>
      </c>
      <c r="AA32" s="45">
        <v>1</v>
      </c>
      <c r="AB32" s="45">
        <v>0</v>
      </c>
      <c r="AC32" s="45">
        <v>0</v>
      </c>
      <c r="AD32" s="45">
        <v>0</v>
      </c>
      <c r="AE32" s="23">
        <v>709.50804678239012</v>
      </c>
      <c r="AF32" s="24">
        <v>714.62152346665312</v>
      </c>
      <c r="AG32" s="8">
        <f t="shared" si="30"/>
        <v>4.2631703053410699E-2</v>
      </c>
      <c r="AH32" s="8">
        <f t="shared" si="30"/>
        <v>5.0146026432849725E-2</v>
      </c>
      <c r="AI32" s="32">
        <v>11.28578918000003</v>
      </c>
      <c r="AJ32" s="23">
        <v>709.50804678239012</v>
      </c>
      <c r="AK32" s="24">
        <v>714.62152346665312</v>
      </c>
      <c r="AL32" s="8">
        <f t="shared" si="31"/>
        <v>4.2631703053410699E-2</v>
      </c>
      <c r="AM32" s="8">
        <f t="shared" si="31"/>
        <v>5.0146026432849725E-2</v>
      </c>
      <c r="AN32" s="32">
        <v>11.3151078400002</v>
      </c>
      <c r="AO32" s="23">
        <v>705.84743115948834</v>
      </c>
      <c r="AP32" s="24">
        <v>714.48544351785893</v>
      </c>
      <c r="AQ32" s="8">
        <f t="shared" si="1"/>
        <v>3.725237871954503E-2</v>
      </c>
      <c r="AR32" s="8">
        <f t="shared" si="2"/>
        <v>4.9946055101437577E-2</v>
      </c>
      <c r="AS32" s="32">
        <v>11.3012417599999</v>
      </c>
      <c r="AT32" s="23">
        <v>730.70734621123347</v>
      </c>
      <c r="AU32" s="24">
        <v>742.45775110742795</v>
      </c>
      <c r="AV32" s="8">
        <f t="shared" si="3"/>
        <v>7.3784361247029834E-2</v>
      </c>
      <c r="AW32" s="8">
        <f t="shared" si="4"/>
        <v>9.1051740699660544E-2</v>
      </c>
      <c r="AX32" s="32">
        <v>11.634290439999999</v>
      </c>
      <c r="AY32" s="23">
        <v>709.60833383872341</v>
      </c>
      <c r="AZ32" s="24">
        <v>713.89395046891218</v>
      </c>
      <c r="BA32" s="8">
        <f t="shared" si="5"/>
        <v>4.2779076243627749E-2</v>
      </c>
      <c r="BB32" s="8">
        <f t="shared" si="6"/>
        <v>4.9076848039214152E-2</v>
      </c>
      <c r="BC32" s="32">
        <v>11.570193260000091</v>
      </c>
      <c r="BD32" s="23">
        <v>737.23113251179086</v>
      </c>
      <c r="BE32" s="24">
        <v>746.90705655904821</v>
      </c>
      <c r="BF32" s="8">
        <f t="shared" si="7"/>
        <v>8.3371153746076496E-2</v>
      </c>
      <c r="BG32" s="8">
        <f t="shared" si="8"/>
        <v>9.7590055439663009E-2</v>
      </c>
      <c r="BH32" s="32">
        <v>14.050889229999999</v>
      </c>
      <c r="BI32" s="23">
        <v>711.90451827119568</v>
      </c>
      <c r="BJ32" s="24">
        <v>731.10534031624536</v>
      </c>
      <c r="BK32" s="8">
        <f t="shared" si="9"/>
        <v>4.615335042728274E-2</v>
      </c>
      <c r="BL32" s="8">
        <f t="shared" si="9"/>
        <v>7.4369218985283272E-2</v>
      </c>
      <c r="BM32" s="32">
        <v>23.186576689034698</v>
      </c>
      <c r="BN32" s="23">
        <v>717.74608180513655</v>
      </c>
      <c r="BO32" s="24">
        <v>731.08923845389177</v>
      </c>
      <c r="BP32" s="8">
        <f t="shared" si="10"/>
        <v>5.4737607312751846E-2</v>
      </c>
      <c r="BQ32" s="8">
        <f t="shared" si="10"/>
        <v>7.434555708004599E-2</v>
      </c>
      <c r="BR32" s="32">
        <v>28.32517337668687</v>
      </c>
      <c r="BS32" s="23">
        <v>721.85495002221774</v>
      </c>
      <c r="BT32" s="24">
        <v>733.91906441473657</v>
      </c>
      <c r="BU32" s="8">
        <f t="shared" si="11"/>
        <v>6.0775644916730313E-2</v>
      </c>
      <c r="BV32" s="8">
        <f t="shared" si="12"/>
        <v>7.8504024731372413E-2</v>
      </c>
      <c r="BW32" s="32">
        <v>18.967196650058028</v>
      </c>
      <c r="BX32" s="23">
        <v>705.49792553208101</v>
      </c>
      <c r="BY32" s="24">
        <v>710.02925697468993</v>
      </c>
      <c r="BZ32" s="8">
        <f t="shared" si="13"/>
        <v>3.6738775457139446E-2</v>
      </c>
      <c r="CA32" s="8">
        <f t="shared" si="14"/>
        <v>4.3397628504025093E-2</v>
      </c>
      <c r="CB32" s="32">
        <v>17.538753048144279</v>
      </c>
      <c r="CC32" s="23">
        <v>720.00203233763011</v>
      </c>
      <c r="CD32" s="24">
        <v>733.23828076745633</v>
      </c>
      <c r="CE32" s="8">
        <f t="shared" si="15"/>
        <v>5.8052757234398074E-2</v>
      </c>
      <c r="CF32" s="8">
        <f t="shared" si="16"/>
        <v>7.750360392318896E-2</v>
      </c>
      <c r="CG32" s="32">
        <v>19.162717868294571</v>
      </c>
      <c r="CH32" s="23">
        <v>716.81142840387645</v>
      </c>
      <c r="CI32" s="24">
        <v>732.07087164985501</v>
      </c>
      <c r="CJ32" s="8">
        <f t="shared" si="17"/>
        <v>5.336412145598133E-2</v>
      </c>
      <c r="CK32" s="8">
        <f t="shared" si="18"/>
        <v>7.5788080382667281E-2</v>
      </c>
      <c r="CL32" s="32">
        <v>19.446979072317479</v>
      </c>
      <c r="CM32" s="23">
        <v>701.82844214797046</v>
      </c>
      <c r="CN32" s="24">
        <v>721.51004500504723</v>
      </c>
      <c r="CO32" s="8">
        <f t="shared" si="19"/>
        <v>3.1346419827838451E-2</v>
      </c>
      <c r="CP32" s="8">
        <f t="shared" si="20"/>
        <v>6.0268802313499847E-2</v>
      </c>
      <c r="CQ32" s="32">
        <v>35.396977779176083</v>
      </c>
      <c r="CR32" s="23"/>
      <c r="CS32" s="24"/>
      <c r="CT32" s="8">
        <f t="shared" si="21"/>
        <v>-1</v>
      </c>
      <c r="CU32" s="8">
        <f t="shared" si="22"/>
        <v>-1</v>
      </c>
      <c r="CV32" s="32"/>
      <c r="CW32" s="23"/>
      <c r="CX32" s="24"/>
      <c r="CY32" s="8">
        <f t="shared" si="23"/>
        <v>-1</v>
      </c>
      <c r="CZ32" s="8">
        <f t="shared" si="24"/>
        <v>-1</v>
      </c>
      <c r="DA32" s="32"/>
    </row>
    <row r="33" spans="1:105" x14ac:dyDescent="0.25">
      <c r="A33" s="6" t="s">
        <v>43</v>
      </c>
      <c r="B33" s="31">
        <f t="shared" si="25"/>
        <v>635.75355952747714</v>
      </c>
      <c r="C33" s="23">
        <v>635.69012102455963</v>
      </c>
      <c r="D33" s="24">
        <v>635.75355952751602</v>
      </c>
      <c r="E33" s="7">
        <v>9.9784738922301932E-5</v>
      </c>
      <c r="F33" s="7">
        <f t="shared" si="26"/>
        <v>6.1157185702099493E-14</v>
      </c>
      <c r="G33" s="32">
        <v>1314.898620128632</v>
      </c>
      <c r="H33" s="23">
        <v>635.69210901726024</v>
      </c>
      <c r="I33" s="24">
        <v>635.75355952747714</v>
      </c>
      <c r="J33" s="7">
        <v>9.6657752514313103E-5</v>
      </c>
      <c r="K33" s="7">
        <f t="shared" si="27"/>
        <v>0</v>
      </c>
      <c r="L33" s="32">
        <v>59.701404094696038</v>
      </c>
      <c r="M33" s="23">
        <v>749.78731854977389</v>
      </c>
      <c r="N33" s="8">
        <f t="shared" si="28"/>
        <v>0.17936786560354009</v>
      </c>
      <c r="O33" s="24">
        <f t="shared" si="29"/>
        <v>39.655833100007399</v>
      </c>
      <c r="P33" s="24">
        <v>0.16319272880661481</v>
      </c>
      <c r="Q33" s="45">
        <v>0</v>
      </c>
      <c r="R33" s="45">
        <v>1</v>
      </c>
      <c r="S33" s="45">
        <v>1</v>
      </c>
      <c r="T33" s="45">
        <v>0</v>
      </c>
      <c r="U33" s="45">
        <v>0</v>
      </c>
      <c r="V33" s="23">
        <v>802.67474251690521</v>
      </c>
      <c r="W33" s="8">
        <f t="shared" si="0"/>
        <v>0.26255642691720354</v>
      </c>
      <c r="X33" s="24">
        <v>37.022779200000073</v>
      </c>
      <c r="Y33" s="24">
        <v>0.15235711604938301</v>
      </c>
      <c r="Z33" s="45">
        <v>0.5</v>
      </c>
      <c r="AA33" s="45">
        <v>1</v>
      </c>
      <c r="AB33" s="45">
        <v>0.5</v>
      </c>
      <c r="AC33" s="45">
        <v>0</v>
      </c>
      <c r="AD33" s="45">
        <v>0</v>
      </c>
      <c r="AE33" s="23">
        <v>709.18616239230198</v>
      </c>
      <c r="AF33" s="24">
        <v>735.28243814897576</v>
      </c>
      <c r="AG33" s="8">
        <f t="shared" si="30"/>
        <v>0.11550482378644253</v>
      </c>
      <c r="AH33" s="8">
        <f t="shared" si="30"/>
        <v>0.15655260930898021</v>
      </c>
      <c r="AI33" s="32">
        <v>11.281086560000039</v>
      </c>
      <c r="AJ33" s="23">
        <v>709.18616239230198</v>
      </c>
      <c r="AK33" s="24">
        <v>735.28243814897576</v>
      </c>
      <c r="AL33" s="8">
        <f t="shared" si="31"/>
        <v>0.11550482378644253</v>
      </c>
      <c r="AM33" s="8">
        <f t="shared" si="31"/>
        <v>0.15655260930898021</v>
      </c>
      <c r="AN33" s="32">
        <v>11.21109520000009</v>
      </c>
      <c r="AO33" s="23">
        <v>723.11863981314639</v>
      </c>
      <c r="AP33" s="24">
        <v>738.83557606492809</v>
      </c>
      <c r="AQ33" s="8">
        <f t="shared" si="1"/>
        <v>0.13741972652202405</v>
      </c>
      <c r="AR33" s="8">
        <f t="shared" si="2"/>
        <v>0.16214146974507937</v>
      </c>
      <c r="AS33" s="32">
        <v>11.20907178999969</v>
      </c>
      <c r="AT33" s="23">
        <v>744.37624821303098</v>
      </c>
      <c r="AU33" s="24">
        <v>751.59955366341558</v>
      </c>
      <c r="AV33" s="8">
        <f t="shared" si="3"/>
        <v>0.17085659538624917</v>
      </c>
      <c r="AW33" s="8">
        <f t="shared" si="4"/>
        <v>0.18221839642084081</v>
      </c>
      <c r="AX33" s="32">
        <v>11.396902549999909</v>
      </c>
      <c r="AY33" s="23">
        <v>724.33710634478916</v>
      </c>
      <c r="AZ33" s="24">
        <v>736.15340163153246</v>
      </c>
      <c r="BA33" s="8">
        <f t="shared" si="5"/>
        <v>0.13933629704433209</v>
      </c>
      <c r="BB33" s="8">
        <f t="shared" si="6"/>
        <v>0.15792257958992373</v>
      </c>
      <c r="BC33" s="32">
        <v>11.447547520000439</v>
      </c>
      <c r="BD33" s="23">
        <v>737.64441623763355</v>
      </c>
      <c r="BE33" s="24">
        <v>748.55453844741703</v>
      </c>
      <c r="BF33" s="8">
        <f t="shared" si="7"/>
        <v>0.16026785093564658</v>
      </c>
      <c r="BG33" s="8">
        <f t="shared" si="8"/>
        <v>0.17742878074293292</v>
      </c>
      <c r="BH33" s="32">
        <v>13.66704232</v>
      </c>
      <c r="BI33" s="23">
        <v>702.8557481692593</v>
      </c>
      <c r="BJ33" s="24">
        <v>711.61285704584759</v>
      </c>
      <c r="BK33" s="8">
        <f t="shared" si="9"/>
        <v>0.10554748398366147</v>
      </c>
      <c r="BL33" s="8">
        <f t="shared" si="9"/>
        <v>0.11932186046233506</v>
      </c>
      <c r="BM33" s="32">
        <v>31.02587721012533</v>
      </c>
      <c r="BN33" s="23">
        <v>683.76702160131185</v>
      </c>
      <c r="BO33" s="24">
        <v>700.01436097063072</v>
      </c>
      <c r="BP33" s="8">
        <f t="shared" si="10"/>
        <v>7.5522128589450052E-2</v>
      </c>
      <c r="BQ33" s="8">
        <f t="shared" si="10"/>
        <v>0.10107816225349225</v>
      </c>
      <c r="BR33" s="32">
        <v>32.731191246025261</v>
      </c>
      <c r="BS33" s="23">
        <v>685.70279235730061</v>
      </c>
      <c r="BT33" s="24">
        <v>702.15905419462706</v>
      </c>
      <c r="BU33" s="8">
        <f t="shared" si="11"/>
        <v>7.8566973131771634E-2</v>
      </c>
      <c r="BV33" s="8">
        <f t="shared" si="12"/>
        <v>0.10445162857838454</v>
      </c>
      <c r="BW33" s="32">
        <v>20.868998366594319</v>
      </c>
      <c r="BX33" s="23">
        <v>687.00157646128116</v>
      </c>
      <c r="BY33" s="24">
        <v>709.85800344062727</v>
      </c>
      <c r="BZ33" s="8">
        <f t="shared" si="13"/>
        <v>8.0609878097881255E-2</v>
      </c>
      <c r="CA33" s="8">
        <f t="shared" si="14"/>
        <v>0.11656158711597014</v>
      </c>
      <c r="CB33" s="32">
        <v>19.098326646350319</v>
      </c>
      <c r="CC33" s="23">
        <v>687.83440089365274</v>
      </c>
      <c r="CD33" s="24">
        <v>705.56878471772609</v>
      </c>
      <c r="CE33" s="8">
        <f t="shared" si="15"/>
        <v>8.1919858073440613E-2</v>
      </c>
      <c r="CF33" s="8">
        <f t="shared" si="16"/>
        <v>0.10981491828710957</v>
      </c>
      <c r="CG33" s="32">
        <v>20.27987270355225</v>
      </c>
      <c r="CH33" s="23">
        <v>685.46101002161083</v>
      </c>
      <c r="CI33" s="24">
        <v>704.54505101584266</v>
      </c>
      <c r="CJ33" s="8">
        <f t="shared" si="17"/>
        <v>7.8186664862841954E-2</v>
      </c>
      <c r="CK33" s="8">
        <f t="shared" si="18"/>
        <v>0.10820465014697628</v>
      </c>
      <c r="CL33" s="32">
        <v>19.97407300658524</v>
      </c>
      <c r="CM33" s="23">
        <v>668.54968038552465</v>
      </c>
      <c r="CN33" s="24">
        <v>686.2223918762827</v>
      </c>
      <c r="CO33" s="8">
        <f t="shared" si="19"/>
        <v>5.1586216650400168E-2</v>
      </c>
      <c r="CP33" s="8">
        <f t="shared" si="20"/>
        <v>7.9384270197899398E-2</v>
      </c>
      <c r="CQ33" s="32">
        <v>36.551472222898163</v>
      </c>
      <c r="CR33" s="23"/>
      <c r="CS33" s="24"/>
      <c r="CT33" s="8">
        <f t="shared" si="21"/>
        <v>-1</v>
      </c>
      <c r="CU33" s="8">
        <f t="shared" si="22"/>
        <v>-1</v>
      </c>
      <c r="CV33" s="32"/>
      <c r="CW33" s="23"/>
      <c r="CX33" s="24"/>
      <c r="CY33" s="8">
        <f t="shared" si="23"/>
        <v>-1</v>
      </c>
      <c r="CZ33" s="8">
        <f t="shared" si="24"/>
        <v>-1</v>
      </c>
      <c r="DA33" s="32"/>
    </row>
    <row r="34" spans="1:105" x14ac:dyDescent="0.25">
      <c r="A34" s="6" t="s">
        <v>44</v>
      </c>
      <c r="B34" s="31">
        <f t="shared" si="25"/>
        <v>594.86304682254047</v>
      </c>
      <c r="C34" s="23">
        <v>593.22677018283582</v>
      </c>
      <c r="D34" s="24">
        <v>594.86304724549336</v>
      </c>
      <c r="E34" s="7">
        <v>2.7506786145719232E-3</v>
      </c>
      <c r="F34" s="7">
        <f t="shared" si="26"/>
        <v>7.1100885540054099E-10</v>
      </c>
      <c r="G34" s="32">
        <v>3600.0060670375819</v>
      </c>
      <c r="H34" s="23">
        <v>594.80947154810656</v>
      </c>
      <c r="I34" s="24">
        <v>594.86304682254047</v>
      </c>
      <c r="J34" s="7">
        <v>9.0063208195897379E-5</v>
      </c>
      <c r="K34" s="7">
        <f t="shared" si="27"/>
        <v>0</v>
      </c>
      <c r="L34" s="32">
        <v>34.139436960220337</v>
      </c>
      <c r="M34" s="23">
        <v>688.41636465845522</v>
      </c>
      <c r="N34" s="8">
        <f t="shared" si="28"/>
        <v>0.15726866601586631</v>
      </c>
      <c r="O34" s="24">
        <f t="shared" si="29"/>
        <v>40.590591499995767</v>
      </c>
      <c r="P34" s="24">
        <v>0.16703947119339821</v>
      </c>
      <c r="Q34" s="45">
        <v>0.5</v>
      </c>
      <c r="R34" s="45">
        <v>0</v>
      </c>
      <c r="S34" s="45">
        <v>0</v>
      </c>
      <c r="T34" s="45">
        <v>0</v>
      </c>
      <c r="U34" s="45">
        <v>0</v>
      </c>
      <c r="V34" s="23">
        <v>703.31760715875578</v>
      </c>
      <c r="W34" s="8">
        <f t="shared" si="0"/>
        <v>0.18231853687252061</v>
      </c>
      <c r="X34" s="24">
        <v>37.216327499998656</v>
      </c>
      <c r="Y34" s="24">
        <v>0.15315361111110559</v>
      </c>
      <c r="Z34" s="45">
        <v>0.5</v>
      </c>
      <c r="AA34" s="45">
        <v>0</v>
      </c>
      <c r="AB34" s="45">
        <v>0</v>
      </c>
      <c r="AC34" s="45">
        <v>0</v>
      </c>
      <c r="AD34" s="45">
        <v>0</v>
      </c>
      <c r="AE34" s="23">
        <v>679.81470622455174</v>
      </c>
      <c r="AF34" s="24">
        <v>688.7390812821294</v>
      </c>
      <c r="AG34" s="8">
        <f t="shared" si="30"/>
        <v>0.14280876893560687</v>
      </c>
      <c r="AH34" s="8">
        <f t="shared" si="30"/>
        <v>0.15781117176638815</v>
      </c>
      <c r="AI34" s="32">
        <v>11.04608915000003</v>
      </c>
      <c r="AJ34" s="23">
        <v>679.81470622455174</v>
      </c>
      <c r="AK34" s="24">
        <v>688.7390812821294</v>
      </c>
      <c r="AL34" s="8">
        <f t="shared" si="31"/>
        <v>0.14280876893560687</v>
      </c>
      <c r="AM34" s="8">
        <f t="shared" si="31"/>
        <v>0.15781117176638815</v>
      </c>
      <c r="AN34" s="32">
        <v>11.106253610000021</v>
      </c>
      <c r="AO34" s="23">
        <v>674.25998231605593</v>
      </c>
      <c r="AP34" s="24">
        <v>688.55792256717825</v>
      </c>
      <c r="AQ34" s="8">
        <f t="shared" si="1"/>
        <v>0.13347094918336919</v>
      </c>
      <c r="AR34" s="8">
        <f t="shared" si="2"/>
        <v>0.15750663324122877</v>
      </c>
      <c r="AS34" s="32">
        <v>11.039160899999841</v>
      </c>
      <c r="AT34" s="23">
        <v>692.8693308940276</v>
      </c>
      <c r="AU34" s="24">
        <v>702.3205697377565</v>
      </c>
      <c r="AV34" s="8">
        <f t="shared" si="3"/>
        <v>0.16475436589142234</v>
      </c>
      <c r="AW34" s="8">
        <f t="shared" si="4"/>
        <v>0.18064245793918471</v>
      </c>
      <c r="AX34" s="32">
        <v>11.359770429999941</v>
      </c>
      <c r="AY34" s="23">
        <v>686.04827891583432</v>
      </c>
      <c r="AZ34" s="24">
        <v>691.67517081713072</v>
      </c>
      <c r="BA34" s="8">
        <f t="shared" si="5"/>
        <v>0.15328777368229468</v>
      </c>
      <c r="BB34" s="8">
        <f t="shared" si="6"/>
        <v>0.16274691210306638</v>
      </c>
      <c r="BC34" s="32">
        <v>11.253108040000191</v>
      </c>
      <c r="BD34" s="23">
        <v>688.68658866650753</v>
      </c>
      <c r="BE34" s="24">
        <v>702.67835436600694</v>
      </c>
      <c r="BF34" s="8">
        <f t="shared" si="7"/>
        <v>0.15772292857175327</v>
      </c>
      <c r="BG34" s="8">
        <f t="shared" si="8"/>
        <v>0.18124391508156656</v>
      </c>
      <c r="BH34" s="32">
        <v>13.577445519999999</v>
      </c>
      <c r="BI34" s="23">
        <v>628.85647609581633</v>
      </c>
      <c r="BJ34" s="24">
        <v>660.36139098034982</v>
      </c>
      <c r="BK34" s="8">
        <f t="shared" si="9"/>
        <v>5.7144967156476913E-2</v>
      </c>
      <c r="BL34" s="8">
        <f t="shared" si="9"/>
        <v>0.11010659429539052</v>
      </c>
      <c r="BM34" s="32">
        <v>18.965667618811128</v>
      </c>
      <c r="BN34" s="23">
        <v>644.08920802132002</v>
      </c>
      <c r="BO34" s="24">
        <v>657.63561776430197</v>
      </c>
      <c r="BP34" s="8">
        <f t="shared" si="10"/>
        <v>8.2752091362408492E-2</v>
      </c>
      <c r="BQ34" s="8">
        <f t="shared" si="10"/>
        <v>0.1055244081424473</v>
      </c>
      <c r="BR34" s="32">
        <v>28.031635211594399</v>
      </c>
      <c r="BS34" s="23">
        <v>631.11189476544621</v>
      </c>
      <c r="BT34" s="24">
        <v>657.36370631130217</v>
      </c>
      <c r="BU34" s="8">
        <f t="shared" si="11"/>
        <v>6.0936459470005533E-2</v>
      </c>
      <c r="BV34" s="8">
        <f t="shared" si="12"/>
        <v>0.10506730889170006</v>
      </c>
      <c r="BW34" s="32">
        <v>19.721471609361469</v>
      </c>
      <c r="BX34" s="23">
        <v>669.44570964907518</v>
      </c>
      <c r="BY34" s="24">
        <v>677.1941002132869</v>
      </c>
      <c r="BZ34" s="8">
        <f t="shared" si="13"/>
        <v>0.12537787180581789</v>
      </c>
      <c r="CA34" s="8">
        <f t="shared" si="14"/>
        <v>0.13840337508022654</v>
      </c>
      <c r="CB34" s="32">
        <v>18.490396991930901</v>
      </c>
      <c r="CC34" s="23">
        <v>651.77631314303585</v>
      </c>
      <c r="CD34" s="24">
        <v>664.72376892188151</v>
      </c>
      <c r="CE34" s="8">
        <f t="shared" si="15"/>
        <v>9.5674570179636237E-2</v>
      </c>
      <c r="CF34" s="8">
        <f t="shared" si="16"/>
        <v>0.11744000988547183</v>
      </c>
      <c r="CG34" s="32">
        <v>18.645661661680791</v>
      </c>
      <c r="CH34" s="23">
        <v>639.09687953435696</v>
      </c>
      <c r="CI34" s="24">
        <v>662.18442860795199</v>
      </c>
      <c r="CJ34" s="8">
        <f t="shared" si="17"/>
        <v>7.4359691609844319E-2</v>
      </c>
      <c r="CK34" s="8">
        <f t="shared" si="18"/>
        <v>0.11317122847856917</v>
      </c>
      <c r="CL34" s="32">
        <v>18.350529814232139</v>
      </c>
      <c r="CM34" s="23">
        <v>627.14576264205891</v>
      </c>
      <c r="CN34" s="24">
        <v>649.70230033673784</v>
      </c>
      <c r="CO34" s="8">
        <f t="shared" si="19"/>
        <v>5.4269156559575336E-2</v>
      </c>
      <c r="CP34" s="8">
        <f t="shared" si="20"/>
        <v>9.2188031862327144E-2</v>
      </c>
      <c r="CQ34" s="32">
        <v>36.217208453640339</v>
      </c>
      <c r="CR34" s="23"/>
      <c r="CS34" s="24"/>
      <c r="CT34" s="8">
        <f t="shared" si="21"/>
        <v>-1</v>
      </c>
      <c r="CU34" s="8">
        <f t="shared" si="22"/>
        <v>-1</v>
      </c>
      <c r="CV34" s="32"/>
      <c r="CW34" s="23"/>
      <c r="CX34" s="24"/>
      <c r="CY34" s="8">
        <f t="shared" si="23"/>
        <v>-1</v>
      </c>
      <c r="CZ34" s="8">
        <f t="shared" si="24"/>
        <v>-1</v>
      </c>
      <c r="DA34" s="32"/>
    </row>
    <row r="35" spans="1:105" x14ac:dyDescent="0.25">
      <c r="A35" s="6" t="s">
        <v>45</v>
      </c>
      <c r="B35" s="31">
        <f t="shared" si="25"/>
        <v>575.01781314392815</v>
      </c>
      <c r="C35" s="23">
        <v>574.96035524969579</v>
      </c>
      <c r="D35" s="24">
        <v>575.01781314392815</v>
      </c>
      <c r="E35" s="84">
        <v>9.9923677004359337E-5</v>
      </c>
      <c r="F35" s="7">
        <f t="shared" si="26"/>
        <v>0</v>
      </c>
      <c r="G35" s="32">
        <v>938.68072605133057</v>
      </c>
      <c r="H35" s="23">
        <v>574.96062298489551</v>
      </c>
      <c r="I35" s="24">
        <v>575.01781314392827</v>
      </c>
      <c r="J35" s="7">
        <v>9.9458064994463976E-5</v>
      </c>
      <c r="K35" s="7">
        <f t="shared" si="27"/>
        <v>1.9771011457893737E-16</v>
      </c>
      <c r="L35" s="32">
        <v>42.923338890075676</v>
      </c>
      <c r="M35" s="23">
        <v>608.71182283347582</v>
      </c>
      <c r="N35" s="8">
        <f t="shared" si="28"/>
        <v>5.8596462438832292E-2</v>
      </c>
      <c r="O35" s="24">
        <f t="shared" si="29"/>
        <v>44.382781800002697</v>
      </c>
      <c r="P35" s="24">
        <v>0.1826451925926037</v>
      </c>
      <c r="Q35" s="45">
        <v>0</v>
      </c>
      <c r="R35" s="45">
        <v>0.5</v>
      </c>
      <c r="S35" s="45">
        <v>0</v>
      </c>
      <c r="T35" s="45">
        <v>0</v>
      </c>
      <c r="U35" s="45">
        <v>0.5</v>
      </c>
      <c r="V35" s="23">
        <v>629.72182130948249</v>
      </c>
      <c r="W35" s="8">
        <f t="shared" ref="W35:W58" si="32">(V35-B35)/B35</f>
        <v>9.5134458298706329E-2</v>
      </c>
      <c r="X35" s="24">
        <v>39.651171900002517</v>
      </c>
      <c r="Y35" s="24">
        <v>0.16317354691359059</v>
      </c>
      <c r="Z35" s="45">
        <v>0</v>
      </c>
      <c r="AA35" s="45">
        <v>1</v>
      </c>
      <c r="AB35" s="45">
        <v>1</v>
      </c>
      <c r="AC35" s="45">
        <v>0</v>
      </c>
      <c r="AD35" s="45">
        <v>0.5</v>
      </c>
      <c r="AE35" s="23">
        <v>608.77202223542611</v>
      </c>
      <c r="AF35" s="24">
        <v>632.35762071896193</v>
      </c>
      <c r="AG35" s="8">
        <f t="shared" si="30"/>
        <v>5.870115380764597E-2</v>
      </c>
      <c r="AH35" s="8">
        <f t="shared" si="30"/>
        <v>9.9718315266663748E-2</v>
      </c>
      <c r="AI35" s="32">
        <v>11.06410309999996</v>
      </c>
      <c r="AJ35" s="23">
        <v>608.77202223542611</v>
      </c>
      <c r="AK35" s="24">
        <v>632.35762071896193</v>
      </c>
      <c r="AL35" s="8">
        <f t="shared" si="31"/>
        <v>5.870115380764597E-2</v>
      </c>
      <c r="AM35" s="8">
        <f t="shared" si="31"/>
        <v>9.9718315266663748E-2</v>
      </c>
      <c r="AN35" s="32">
        <v>11.113175960000079</v>
      </c>
      <c r="AO35" s="23">
        <v>607.03451270998596</v>
      </c>
      <c r="AP35" s="24">
        <v>631.49009811188523</v>
      </c>
      <c r="AQ35" s="8">
        <f t="shared" ref="AQ35:AQ58" si="33">(AO35-$B35)/$B35</f>
        <v>5.5679491720448601E-2</v>
      </c>
      <c r="AR35" s="8">
        <f t="shared" ref="AR35:AR58" si="34">(AP35-$B35)/$B35</f>
        <v>9.8209627036061842E-2</v>
      </c>
      <c r="AS35" s="32">
        <v>11.03332006999972</v>
      </c>
      <c r="AT35" s="23">
        <v>624.78148680825666</v>
      </c>
      <c r="AU35" s="24">
        <v>636.97076395719819</v>
      </c>
      <c r="AV35" s="8">
        <f t="shared" si="3"/>
        <v>8.6542838372682826E-2</v>
      </c>
      <c r="AW35" s="8">
        <f t="shared" si="4"/>
        <v>0.10774092453682489</v>
      </c>
      <c r="AX35" s="32">
        <v>11.187977779999979</v>
      </c>
      <c r="AY35" s="23">
        <v>615.83442735093922</v>
      </c>
      <c r="AZ35" s="24">
        <v>632.7407095498877</v>
      </c>
      <c r="BA35" s="8">
        <f t="shared" si="5"/>
        <v>7.0983216996087367E-2</v>
      </c>
      <c r="BB35" s="8">
        <f t="shared" si="6"/>
        <v>0.10038453607264404</v>
      </c>
      <c r="BC35" s="32">
        <v>11.314195529999781</v>
      </c>
      <c r="BD35" s="23">
        <v>630.54008783267989</v>
      </c>
      <c r="BE35" s="24">
        <v>637.89222144990686</v>
      </c>
      <c r="BF35" s="8">
        <f t="shared" si="7"/>
        <v>9.6557486428432426E-2</v>
      </c>
      <c r="BG35" s="8">
        <f t="shared" si="8"/>
        <v>0.10934340966275616</v>
      </c>
      <c r="BH35" s="32">
        <v>13.35643812</v>
      </c>
      <c r="BI35" s="23">
        <v>597.2465276228578</v>
      </c>
      <c r="BJ35" s="24">
        <v>611.10685200264345</v>
      </c>
      <c r="BK35" s="8">
        <f t="shared" si="9"/>
        <v>3.8657436292961853E-2</v>
      </c>
      <c r="BL35" s="8">
        <f t="shared" si="9"/>
        <v>6.2761601525694197E-2</v>
      </c>
      <c r="BM35" s="32">
        <v>22.952209456637501</v>
      </c>
      <c r="BN35" s="23">
        <v>603.86315297650083</v>
      </c>
      <c r="BO35" s="24">
        <v>617.12969969583764</v>
      </c>
      <c r="BP35" s="8">
        <f t="shared" si="10"/>
        <v>5.0164254346939038E-2</v>
      </c>
      <c r="BQ35" s="8">
        <f t="shared" si="10"/>
        <v>7.3235794768967966E-2</v>
      </c>
      <c r="BR35" s="32">
        <v>26.755610901489849</v>
      </c>
      <c r="BS35" s="23">
        <v>595.6494128075725</v>
      </c>
      <c r="BT35" s="24">
        <v>615.1113813223858</v>
      </c>
      <c r="BU35" s="8">
        <f t="shared" si="11"/>
        <v>3.587993135523998E-2</v>
      </c>
      <c r="BV35" s="8">
        <f t="shared" si="12"/>
        <v>6.9725784596558468E-2</v>
      </c>
      <c r="BW35" s="32">
        <v>17.303513952903451</v>
      </c>
      <c r="BX35" s="23">
        <v>597.10123819829948</v>
      </c>
      <c r="BY35" s="24">
        <v>609.99126336705046</v>
      </c>
      <c r="BZ35" s="8">
        <f t="shared" si="13"/>
        <v>3.8404766860402992E-2</v>
      </c>
      <c r="CA35" s="8">
        <f t="shared" si="14"/>
        <v>6.0821507479748953E-2</v>
      </c>
      <c r="CB35" s="32">
        <v>18.218318252265451</v>
      </c>
      <c r="CC35" s="23">
        <v>604.44174671053884</v>
      </c>
      <c r="CD35" s="24">
        <v>622.60319366069712</v>
      </c>
      <c r="CE35" s="8">
        <f t="shared" si="15"/>
        <v>5.1170473147143729E-2</v>
      </c>
      <c r="CF35" s="8">
        <f t="shared" si="16"/>
        <v>8.2754619820548492E-2</v>
      </c>
      <c r="CG35" s="32">
        <v>18.758549415413292</v>
      </c>
      <c r="CH35" s="23">
        <v>600.78994601029842</v>
      </c>
      <c r="CI35" s="24">
        <v>613.24929550976969</v>
      </c>
      <c r="CJ35" s="8">
        <f t="shared" si="17"/>
        <v>4.4819712150238125E-2</v>
      </c>
      <c r="CK35" s="8">
        <f t="shared" si="18"/>
        <v>6.6487474808492805E-2</v>
      </c>
      <c r="CL35" s="32">
        <v>18.37519904589281</v>
      </c>
      <c r="CM35" s="23">
        <v>591.30227770438921</v>
      </c>
      <c r="CN35" s="24">
        <v>609.11840305047463</v>
      </c>
      <c r="CO35" s="8">
        <f t="shared" si="19"/>
        <v>2.8319930597323992E-2</v>
      </c>
      <c r="CP35" s="8">
        <f t="shared" si="20"/>
        <v>5.9303536563676901E-2</v>
      </c>
      <c r="CQ35" s="32">
        <v>34.861795135214933</v>
      </c>
      <c r="CR35" s="23"/>
      <c r="CS35" s="24"/>
      <c r="CT35" s="8">
        <f t="shared" si="21"/>
        <v>-1</v>
      </c>
      <c r="CU35" s="8">
        <f t="shared" si="22"/>
        <v>-1</v>
      </c>
      <c r="CV35" s="32"/>
      <c r="CW35" s="23"/>
      <c r="CX35" s="24"/>
      <c r="CY35" s="8">
        <f t="shared" si="23"/>
        <v>-1</v>
      </c>
      <c r="CZ35" s="8">
        <f t="shared" si="24"/>
        <v>-1</v>
      </c>
      <c r="DA35" s="32"/>
    </row>
    <row r="36" spans="1:105" x14ac:dyDescent="0.25">
      <c r="A36" s="6" t="s">
        <v>46</v>
      </c>
      <c r="B36" s="31">
        <f t="shared" si="25"/>
        <v>622.97725453749956</v>
      </c>
      <c r="C36" s="23">
        <v>622.91865920317616</v>
      </c>
      <c r="D36" s="24">
        <v>622.97725453749956</v>
      </c>
      <c r="E36" s="7">
        <v>9.4056940115560956E-5</v>
      </c>
      <c r="F36" s="7">
        <f t="shared" si="26"/>
        <v>0</v>
      </c>
      <c r="G36" s="32">
        <v>133.16580677032471</v>
      </c>
      <c r="H36" s="23">
        <v>622.97725453749945</v>
      </c>
      <c r="I36" s="24">
        <v>622.97725453749979</v>
      </c>
      <c r="J36" s="84">
        <v>0</v>
      </c>
      <c r="K36" s="84">
        <f t="shared" si="27"/>
        <v>3.6497909640703502E-16</v>
      </c>
      <c r="L36" s="32">
        <v>37.044744968414307</v>
      </c>
      <c r="M36" s="23">
        <v>702.12767284583674</v>
      </c>
      <c r="N36" s="8">
        <f t="shared" si="28"/>
        <v>0.12705185900743474</v>
      </c>
      <c r="O36" s="24">
        <f t="shared" si="29"/>
        <v>39.176974799998781</v>
      </c>
      <c r="P36" s="24">
        <v>0.16122211851851351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710.87251055423087</v>
      </c>
      <c r="W36" s="8">
        <f t="shared" si="32"/>
        <v>0.14108902913636076</v>
      </c>
      <c r="X36" s="24">
        <v>37.407968900000697</v>
      </c>
      <c r="Y36" s="24">
        <v>0.15394225884773949</v>
      </c>
      <c r="Z36" s="45">
        <v>0</v>
      </c>
      <c r="AA36" s="45">
        <v>1</v>
      </c>
      <c r="AB36" s="45">
        <v>0</v>
      </c>
      <c r="AC36" s="45">
        <v>0</v>
      </c>
      <c r="AD36" s="45">
        <v>0</v>
      </c>
      <c r="AE36" s="23">
        <v>650.8588418276521</v>
      </c>
      <c r="AF36" s="24">
        <v>655.725769676342</v>
      </c>
      <c r="AG36" s="8">
        <f t="shared" si="30"/>
        <v>4.4755385669500762E-2</v>
      </c>
      <c r="AH36" s="8">
        <f t="shared" si="30"/>
        <v>5.2567754119939809E-2</v>
      </c>
      <c r="AI36" s="32">
        <v>11.11472376999996</v>
      </c>
      <c r="AJ36" s="23">
        <v>650.8588418276521</v>
      </c>
      <c r="AK36" s="24">
        <v>655.725769676342</v>
      </c>
      <c r="AL36" s="8">
        <f t="shared" si="31"/>
        <v>4.4755385669500762E-2</v>
      </c>
      <c r="AM36" s="8">
        <f t="shared" si="31"/>
        <v>5.2567754119939809E-2</v>
      </c>
      <c r="AN36" s="32">
        <v>11.168506999999771</v>
      </c>
      <c r="AO36" s="23">
        <v>651.19790859663965</v>
      </c>
      <c r="AP36" s="24">
        <v>655.04591532458574</v>
      </c>
      <c r="AQ36" s="8">
        <f t="shared" si="33"/>
        <v>4.5299653965843741E-2</v>
      </c>
      <c r="AR36" s="8">
        <f t="shared" si="34"/>
        <v>5.1476455285504853E-2</v>
      </c>
      <c r="AS36" s="32">
        <v>11.14099981000018</v>
      </c>
      <c r="AT36" s="23">
        <v>647.07475291493517</v>
      </c>
      <c r="AU36" s="24">
        <v>655.66279153468452</v>
      </c>
      <c r="AV36" s="8">
        <f t="shared" si="3"/>
        <v>3.8681184909914054E-2</v>
      </c>
      <c r="AW36" s="8">
        <f t="shared" si="4"/>
        <v>5.2466661919223376E-2</v>
      </c>
      <c r="AX36" s="32">
        <v>11.33598421000006</v>
      </c>
      <c r="AY36" s="23">
        <v>650.8588418276521</v>
      </c>
      <c r="AZ36" s="24">
        <v>655.725769676342</v>
      </c>
      <c r="BA36" s="8">
        <f t="shared" si="5"/>
        <v>4.4755385669500762E-2</v>
      </c>
      <c r="BB36" s="8">
        <f t="shared" si="6"/>
        <v>5.2567754119939809E-2</v>
      </c>
      <c r="BC36" s="32">
        <v>11.375490419999551</v>
      </c>
      <c r="BD36" s="23">
        <v>653.24520860457483</v>
      </c>
      <c r="BE36" s="24">
        <v>657.07408049461253</v>
      </c>
      <c r="BF36" s="8">
        <f t="shared" si="7"/>
        <v>4.8585969787205634E-2</v>
      </c>
      <c r="BG36" s="8">
        <f t="shared" si="8"/>
        <v>5.4732055959934793E-2</v>
      </c>
      <c r="BH36" s="32">
        <v>13.72301564</v>
      </c>
      <c r="BI36" s="23">
        <v>640.86297707856818</v>
      </c>
      <c r="BJ36" s="24">
        <v>644.75904746966148</v>
      </c>
      <c r="BK36" s="8">
        <f t="shared" si="9"/>
        <v>2.871007313797843E-2</v>
      </c>
      <c r="BL36" s="8">
        <f t="shared" si="9"/>
        <v>3.4964026011403575E-2</v>
      </c>
      <c r="BM36" s="32">
        <v>19.310332193039361</v>
      </c>
      <c r="BN36" s="23">
        <v>641.34472307558713</v>
      </c>
      <c r="BO36" s="24">
        <v>645.21832260883332</v>
      </c>
      <c r="BP36" s="8">
        <f t="shared" si="10"/>
        <v>2.9483369423693704E-2</v>
      </c>
      <c r="BQ36" s="8">
        <f t="shared" si="10"/>
        <v>3.5701252187522646E-2</v>
      </c>
      <c r="BR36" s="32">
        <v>24.711889924481511</v>
      </c>
      <c r="BS36" s="23">
        <v>641.34472307558713</v>
      </c>
      <c r="BT36" s="24">
        <v>645.21832260883332</v>
      </c>
      <c r="BU36" s="8">
        <f t="shared" si="11"/>
        <v>2.9483369423693704E-2</v>
      </c>
      <c r="BV36" s="8">
        <f t="shared" si="12"/>
        <v>3.5701252187522646E-2</v>
      </c>
      <c r="BW36" s="32">
        <v>17.277301634848119</v>
      </c>
      <c r="BX36" s="23">
        <v>647.65987867333354</v>
      </c>
      <c r="BY36" s="24">
        <v>651.93116420375384</v>
      </c>
      <c r="BZ36" s="8">
        <f t="shared" si="13"/>
        <v>3.9620425875995166E-2</v>
      </c>
      <c r="CA36" s="8">
        <f t="shared" si="14"/>
        <v>4.6476672230593326E-2</v>
      </c>
      <c r="CB36" s="32">
        <v>17.340515144914391</v>
      </c>
      <c r="CC36" s="23">
        <v>641.34472307558713</v>
      </c>
      <c r="CD36" s="24">
        <v>644.70867555510313</v>
      </c>
      <c r="CE36" s="8">
        <f t="shared" si="15"/>
        <v>2.9483369423693704E-2</v>
      </c>
      <c r="CF36" s="8">
        <f t="shared" si="16"/>
        <v>3.4883169263919669E-2</v>
      </c>
      <c r="CG36" s="32">
        <v>20.086429689638319</v>
      </c>
      <c r="CH36" s="23">
        <v>639.31497747238905</v>
      </c>
      <c r="CI36" s="24">
        <v>644.70406920023652</v>
      </c>
      <c r="CJ36" s="8">
        <f t="shared" si="17"/>
        <v>2.6225231845773671E-2</v>
      </c>
      <c r="CK36" s="8">
        <f t="shared" si="18"/>
        <v>3.4875775165928033E-2</v>
      </c>
      <c r="CL36" s="32">
        <v>19.352912518568338</v>
      </c>
      <c r="CM36" s="23">
        <v>640.15190867356</v>
      </c>
      <c r="CN36" s="24">
        <v>644.04045707460182</v>
      </c>
      <c r="CO36" s="8">
        <f t="shared" si="19"/>
        <v>2.7568669660035922E-2</v>
      </c>
      <c r="CP36" s="8">
        <f t="shared" si="20"/>
        <v>3.3810548272327615E-2</v>
      </c>
      <c r="CQ36" s="32">
        <v>35.557032237760723</v>
      </c>
      <c r="CR36" s="23"/>
      <c r="CS36" s="24"/>
      <c r="CT36" s="8">
        <f t="shared" si="21"/>
        <v>-1</v>
      </c>
      <c r="CU36" s="8">
        <f t="shared" si="22"/>
        <v>-1</v>
      </c>
      <c r="CV36" s="32"/>
      <c r="CW36" s="23"/>
      <c r="CX36" s="24"/>
      <c r="CY36" s="8">
        <f t="shared" si="23"/>
        <v>-1</v>
      </c>
      <c r="CZ36" s="8">
        <f t="shared" si="24"/>
        <v>-1</v>
      </c>
      <c r="DA36" s="32"/>
    </row>
    <row r="37" spans="1:105" x14ac:dyDescent="0.25">
      <c r="A37" s="6" t="s">
        <v>47</v>
      </c>
      <c r="B37" s="31">
        <f t="shared" si="25"/>
        <v>604.32360323072965</v>
      </c>
      <c r="C37" s="23">
        <v>602.24729690933145</v>
      </c>
      <c r="D37" s="24">
        <v>604.32360323072965</v>
      </c>
      <c r="E37" s="84">
        <v>3.4357524847579359E-3</v>
      </c>
      <c r="F37" s="7">
        <f t="shared" si="26"/>
        <v>0</v>
      </c>
      <c r="G37" s="32">
        <v>3600.004594802856</v>
      </c>
      <c r="H37" s="23">
        <v>604.2648123813201</v>
      </c>
      <c r="I37" s="24">
        <v>604.32360323072976</v>
      </c>
      <c r="J37" s="7">
        <v>9.7283721991412982E-5</v>
      </c>
      <c r="K37" s="7">
        <f t="shared" si="27"/>
        <v>1.8812245147110464E-16</v>
      </c>
      <c r="L37" s="32">
        <v>110.4379980564117</v>
      </c>
      <c r="M37" s="23">
        <v>673.0234587819275</v>
      </c>
      <c r="N37" s="8">
        <f t="shared" si="28"/>
        <v>0.11368057640629399</v>
      </c>
      <c r="O37" s="24">
        <f t="shared" si="29"/>
        <v>37.001153400003204</v>
      </c>
      <c r="P37" s="24">
        <v>0.15226812098766751</v>
      </c>
      <c r="Q37" s="45">
        <v>1</v>
      </c>
      <c r="R37" s="45">
        <v>0.5</v>
      </c>
      <c r="S37" s="45">
        <v>0.5</v>
      </c>
      <c r="T37" s="45">
        <v>0</v>
      </c>
      <c r="U37" s="45">
        <v>0</v>
      </c>
      <c r="V37" s="23">
        <v>689.99616749844927</v>
      </c>
      <c r="W37" s="8">
        <f t="shared" si="32"/>
        <v>0.14176604026338185</v>
      </c>
      <c r="X37" s="24">
        <v>38.802371700000769</v>
      </c>
      <c r="Y37" s="24">
        <v>0.15968054197531181</v>
      </c>
      <c r="Z37" s="45">
        <v>1</v>
      </c>
      <c r="AA37" s="45">
        <v>0.5</v>
      </c>
      <c r="AB37" s="45">
        <v>0.5</v>
      </c>
      <c r="AC37" s="45">
        <v>0</v>
      </c>
      <c r="AD37" s="45">
        <v>0</v>
      </c>
      <c r="AE37" s="23">
        <v>643.76537942800348</v>
      </c>
      <c r="AF37" s="24">
        <v>654.15086686434881</v>
      </c>
      <c r="AG37" s="8">
        <f t="shared" si="30"/>
        <v>6.5265986611175011E-2</v>
      </c>
      <c r="AH37" s="8">
        <f t="shared" si="30"/>
        <v>8.2451294914250128E-2</v>
      </c>
      <c r="AI37" s="32">
        <v>11.232941700000129</v>
      </c>
      <c r="AJ37" s="23">
        <v>643.76537942800348</v>
      </c>
      <c r="AK37" s="24">
        <v>654.15086686434881</v>
      </c>
      <c r="AL37" s="8">
        <f t="shared" si="31"/>
        <v>6.5265986611175011E-2</v>
      </c>
      <c r="AM37" s="8">
        <f t="shared" si="31"/>
        <v>8.2451294914250128E-2</v>
      </c>
      <c r="AN37" s="32">
        <v>11.232348809999889</v>
      </c>
      <c r="AO37" s="23">
        <v>648.15889254070908</v>
      </c>
      <c r="AP37" s="24">
        <v>653.58505822459017</v>
      </c>
      <c r="AQ37" s="8">
        <f t="shared" si="33"/>
        <v>7.2536119846444577E-2</v>
      </c>
      <c r="AR37" s="8">
        <f t="shared" si="34"/>
        <v>8.1515027264378731E-2</v>
      </c>
      <c r="AS37" s="32">
        <v>11.147603069999789</v>
      </c>
      <c r="AT37" s="23">
        <v>657.98436933989922</v>
      </c>
      <c r="AU37" s="24">
        <v>670.76730398806069</v>
      </c>
      <c r="AV37" s="8">
        <f t="shared" si="3"/>
        <v>8.8794754701450887E-2</v>
      </c>
      <c r="AW37" s="8">
        <f t="shared" si="4"/>
        <v>0.1099472209957071</v>
      </c>
      <c r="AX37" s="32">
        <v>11.43224469000006</v>
      </c>
      <c r="AY37" s="23">
        <v>644.20440586989378</v>
      </c>
      <c r="AZ37" s="24">
        <v>656.23950964470998</v>
      </c>
      <c r="BA37" s="8">
        <f t="shared" si="5"/>
        <v>6.5992462359504622E-2</v>
      </c>
      <c r="BB37" s="8">
        <f t="shared" si="6"/>
        <v>8.5907461062974463E-2</v>
      </c>
      <c r="BC37" s="32">
        <v>11.384739789999911</v>
      </c>
      <c r="BD37" s="23">
        <v>656.82662275473911</v>
      </c>
      <c r="BE37" s="24">
        <v>670.61960463612638</v>
      </c>
      <c r="BF37" s="8">
        <f t="shared" si="7"/>
        <v>8.68789821270044E-2</v>
      </c>
      <c r="BG37" s="8">
        <f t="shared" si="8"/>
        <v>0.10970281658862337</v>
      </c>
      <c r="BH37" s="32">
        <v>13.68904281</v>
      </c>
      <c r="BI37" s="23">
        <v>646.63523194112497</v>
      </c>
      <c r="BJ37" s="24">
        <v>663.68742574710393</v>
      </c>
      <c r="BK37" s="8">
        <f t="shared" si="9"/>
        <v>7.0014853770721946E-2</v>
      </c>
      <c r="BL37" s="8">
        <f t="shared" si="9"/>
        <v>9.8231844990024797E-2</v>
      </c>
      <c r="BM37" s="32">
        <v>24.199909590557219</v>
      </c>
      <c r="BN37" s="23">
        <v>646.08969561518893</v>
      </c>
      <c r="BO37" s="24">
        <v>659.39703104666808</v>
      </c>
      <c r="BP37" s="8">
        <f t="shared" si="10"/>
        <v>6.9112131581782796E-2</v>
      </c>
      <c r="BQ37" s="8">
        <f t="shared" si="10"/>
        <v>9.1132346182598953E-2</v>
      </c>
      <c r="BR37" s="32">
        <v>30.927168365195389</v>
      </c>
      <c r="BS37" s="23">
        <v>646.90030282822613</v>
      </c>
      <c r="BT37" s="24">
        <v>660.79972876066097</v>
      </c>
      <c r="BU37" s="8">
        <f t="shared" si="11"/>
        <v>7.04534778550438E-2</v>
      </c>
      <c r="BV37" s="8">
        <f t="shared" si="12"/>
        <v>9.3453449820606868E-2</v>
      </c>
      <c r="BW37" s="32">
        <v>17.646222865767779</v>
      </c>
      <c r="BX37" s="23">
        <v>638.38449495330053</v>
      </c>
      <c r="BY37" s="24">
        <v>643.72663241363659</v>
      </c>
      <c r="BZ37" s="8">
        <f t="shared" si="13"/>
        <v>5.6362007938264326E-2</v>
      </c>
      <c r="CA37" s="8">
        <f t="shared" si="14"/>
        <v>6.5201870276549403E-2</v>
      </c>
      <c r="CB37" s="32">
        <v>18.03079365640879</v>
      </c>
      <c r="CC37" s="23">
        <v>645.4392795643696</v>
      </c>
      <c r="CD37" s="24">
        <v>659.855358560171</v>
      </c>
      <c r="CE37" s="8">
        <f t="shared" si="15"/>
        <v>6.803586044601681E-2</v>
      </c>
      <c r="CF37" s="8">
        <f t="shared" si="16"/>
        <v>9.1890760236017832E-2</v>
      </c>
      <c r="CG37" s="32">
        <v>19.076315311994399</v>
      </c>
      <c r="CH37" s="23">
        <v>644.97082298752139</v>
      </c>
      <c r="CI37" s="24">
        <v>664.24112608851021</v>
      </c>
      <c r="CJ37" s="8">
        <f t="shared" si="17"/>
        <v>6.7260685400157547E-2</v>
      </c>
      <c r="CK37" s="8">
        <f t="shared" si="18"/>
        <v>9.914807652300843E-2</v>
      </c>
      <c r="CL37" s="32">
        <v>18.14510560985655</v>
      </c>
      <c r="CM37" s="23">
        <v>636.84261208193902</v>
      </c>
      <c r="CN37" s="24">
        <v>653.74649460691103</v>
      </c>
      <c r="CO37" s="8">
        <f t="shared" si="19"/>
        <v>5.381058869347799E-2</v>
      </c>
      <c r="CP37" s="8">
        <f t="shared" si="20"/>
        <v>8.1782162920603016E-2</v>
      </c>
      <c r="CQ37" s="32">
        <v>34.573722354415807</v>
      </c>
      <c r="CR37" s="23"/>
      <c r="CS37" s="24"/>
      <c r="CT37" s="8">
        <f t="shared" si="21"/>
        <v>-1</v>
      </c>
      <c r="CU37" s="8">
        <f t="shared" si="22"/>
        <v>-1</v>
      </c>
      <c r="CV37" s="32"/>
      <c r="CW37" s="23"/>
      <c r="CX37" s="24"/>
      <c r="CY37" s="8">
        <f t="shared" si="23"/>
        <v>-1</v>
      </c>
      <c r="CZ37" s="8">
        <f t="shared" si="24"/>
        <v>-1</v>
      </c>
      <c r="DA37" s="32"/>
    </row>
    <row r="38" spans="1:105" x14ac:dyDescent="0.25">
      <c r="A38" s="6" t="s">
        <v>48</v>
      </c>
      <c r="B38" s="31">
        <f t="shared" si="25"/>
        <v>589.39294281586876</v>
      </c>
      <c r="C38" s="23">
        <v>589.33415427230295</v>
      </c>
      <c r="D38" s="24">
        <v>589.39294281586876</v>
      </c>
      <c r="E38" s="7">
        <v>9.9744227144855577E-5</v>
      </c>
      <c r="F38" s="7">
        <f t="shared" si="26"/>
        <v>0</v>
      </c>
      <c r="G38" s="32">
        <v>425.27439713478088</v>
      </c>
      <c r="H38" s="23">
        <v>589.34613190541745</v>
      </c>
      <c r="I38" s="24">
        <v>589.39294281586876</v>
      </c>
      <c r="J38" s="84">
        <v>7.9422244568380738E-5</v>
      </c>
      <c r="K38" s="84">
        <f t="shared" si="27"/>
        <v>0</v>
      </c>
      <c r="L38" s="32">
        <v>14.564439058303829</v>
      </c>
      <c r="M38" s="23">
        <v>659.3321860848489</v>
      </c>
      <c r="N38" s="8">
        <f t="shared" si="28"/>
        <v>0.11866318408028467</v>
      </c>
      <c r="O38" s="24">
        <f t="shared" si="29"/>
        <v>37.61923350001053</v>
      </c>
      <c r="P38" s="24">
        <v>0.15481166049387049</v>
      </c>
      <c r="Q38" s="45">
        <v>0.5</v>
      </c>
      <c r="R38" s="45">
        <v>0.5</v>
      </c>
      <c r="S38" s="45">
        <v>0.5</v>
      </c>
      <c r="T38" s="45">
        <v>0</v>
      </c>
      <c r="U38" s="45">
        <v>0</v>
      </c>
      <c r="V38" s="23">
        <v>675.75490224923067</v>
      </c>
      <c r="W38" s="8">
        <f t="shared" si="32"/>
        <v>0.14652696556012565</v>
      </c>
      <c r="X38" s="24">
        <v>36.477325900000537</v>
      </c>
      <c r="Y38" s="24">
        <v>0.15011245226337669</v>
      </c>
      <c r="Z38" s="45">
        <v>0</v>
      </c>
      <c r="AA38" s="45">
        <v>1</v>
      </c>
      <c r="AB38" s="45">
        <v>0.5</v>
      </c>
      <c r="AC38" s="45">
        <v>0</v>
      </c>
      <c r="AD38" s="45">
        <v>0</v>
      </c>
      <c r="AE38" s="23">
        <v>639.29213924152543</v>
      </c>
      <c r="AF38" s="24">
        <v>643.95840179769959</v>
      </c>
      <c r="AG38" s="8">
        <f t="shared" si="30"/>
        <v>8.4662018834598757E-2</v>
      </c>
      <c r="AH38" s="8">
        <f t="shared" si="30"/>
        <v>9.2579084373050471E-2</v>
      </c>
      <c r="AI38" s="32">
        <v>11.15879016999984</v>
      </c>
      <c r="AJ38" s="23">
        <v>639.29213924152543</v>
      </c>
      <c r="AK38" s="24">
        <v>643.95840179769959</v>
      </c>
      <c r="AL38" s="8">
        <f t="shared" si="31"/>
        <v>8.4662018834598757E-2</v>
      </c>
      <c r="AM38" s="8">
        <f t="shared" si="31"/>
        <v>9.2579084373050471E-2</v>
      </c>
      <c r="AN38" s="32">
        <v>11.07344062000011</v>
      </c>
      <c r="AO38" s="23">
        <v>639.46288853145256</v>
      </c>
      <c r="AP38" s="24">
        <v>645.36153742309125</v>
      </c>
      <c r="AQ38" s="8">
        <f t="shared" si="33"/>
        <v>8.4951722489873899E-2</v>
      </c>
      <c r="AR38" s="8">
        <f t="shared" si="34"/>
        <v>9.4959729819343183E-2</v>
      </c>
      <c r="AS38" s="32">
        <v>11.1136248499999</v>
      </c>
      <c r="AT38" s="23">
        <v>655.32490108000673</v>
      </c>
      <c r="AU38" s="24">
        <v>667.10329081937721</v>
      </c>
      <c r="AV38" s="8">
        <f t="shared" si="3"/>
        <v>0.11186418003097069</v>
      </c>
      <c r="AW38" s="8">
        <f t="shared" si="4"/>
        <v>0.13184811414985978</v>
      </c>
      <c r="AX38" s="32">
        <v>11.355731820000161</v>
      </c>
      <c r="AY38" s="23">
        <v>643.339323297639</v>
      </c>
      <c r="AZ38" s="24">
        <v>649.72310156035667</v>
      </c>
      <c r="BA38" s="8">
        <f t="shared" si="5"/>
        <v>9.1528718046804861E-2</v>
      </c>
      <c r="BB38" s="8">
        <f t="shared" si="6"/>
        <v>0.10235982544388141</v>
      </c>
      <c r="BC38" s="32">
        <v>11.20462884999997</v>
      </c>
      <c r="BD38" s="23">
        <v>656.45457864952311</v>
      </c>
      <c r="BE38" s="24">
        <v>665.30679881654135</v>
      </c>
      <c r="BF38" s="8">
        <f t="shared" si="7"/>
        <v>0.11378085986788776</v>
      </c>
      <c r="BG38" s="8">
        <f t="shared" si="8"/>
        <v>0.12880007629203782</v>
      </c>
      <c r="BH38" s="32">
        <v>13.42690092</v>
      </c>
      <c r="BI38" s="23">
        <v>646.18726558178355</v>
      </c>
      <c r="BJ38" s="24">
        <v>655.41848749014309</v>
      </c>
      <c r="BK38" s="8">
        <f t="shared" si="9"/>
        <v>9.6360710555127571E-2</v>
      </c>
      <c r="BL38" s="8">
        <f t="shared" si="9"/>
        <v>0.11202296444004294</v>
      </c>
      <c r="BM38" s="32">
        <v>18.953161495365201</v>
      </c>
      <c r="BN38" s="23">
        <v>635.9396080102415</v>
      </c>
      <c r="BO38" s="24">
        <v>648.35254648868408</v>
      </c>
      <c r="BP38" s="8">
        <f t="shared" si="10"/>
        <v>7.8973909955542682E-2</v>
      </c>
      <c r="BQ38" s="8">
        <f t="shared" si="10"/>
        <v>0.10003445815135047</v>
      </c>
      <c r="BR38" s="32">
        <v>28.85524202622473</v>
      </c>
      <c r="BS38" s="23">
        <v>632.75050860103624</v>
      </c>
      <c r="BT38" s="24">
        <v>646.81888231327025</v>
      </c>
      <c r="BU38" s="8">
        <f t="shared" si="11"/>
        <v>7.356308946968973E-2</v>
      </c>
      <c r="BV38" s="8">
        <f t="shared" si="12"/>
        <v>9.7432350009222665E-2</v>
      </c>
      <c r="BW38" s="32">
        <v>17.283883443661029</v>
      </c>
      <c r="BX38" s="23">
        <v>623.69143944263601</v>
      </c>
      <c r="BY38" s="24">
        <v>629.11698331525156</v>
      </c>
      <c r="BZ38" s="8">
        <f t="shared" si="13"/>
        <v>5.8192920435904134E-2</v>
      </c>
      <c r="CA38" s="8">
        <f t="shared" si="14"/>
        <v>6.7398228946546637E-2</v>
      </c>
      <c r="CB38" s="32">
        <v>17.882440981455151</v>
      </c>
      <c r="CC38" s="23">
        <v>641.64159919995382</v>
      </c>
      <c r="CD38" s="24">
        <v>651.28300601516253</v>
      </c>
      <c r="CE38" s="8">
        <f t="shared" si="15"/>
        <v>8.8648255838393988E-2</v>
      </c>
      <c r="CF38" s="8">
        <f t="shared" si="16"/>
        <v>0.10500645444380342</v>
      </c>
      <c r="CG38" s="32">
        <v>18.757858940120791</v>
      </c>
      <c r="CH38" s="23">
        <v>641.54224948722697</v>
      </c>
      <c r="CI38" s="24">
        <v>649.77120193035364</v>
      </c>
      <c r="CJ38" s="8">
        <f t="shared" si="17"/>
        <v>8.8479693058778411E-2</v>
      </c>
      <c r="CK38" s="8">
        <f t="shared" si="18"/>
        <v>0.10244143546412897</v>
      </c>
      <c r="CL38" s="32">
        <v>17.012880737334491</v>
      </c>
      <c r="CM38" s="23">
        <v>630.22009802570562</v>
      </c>
      <c r="CN38" s="24">
        <v>639.69398494807035</v>
      </c>
      <c r="CO38" s="8">
        <f t="shared" si="19"/>
        <v>6.9269840617334308E-2</v>
      </c>
      <c r="CP38" s="8">
        <f t="shared" si="20"/>
        <v>8.5343814759444872E-2</v>
      </c>
      <c r="CQ38" s="32">
        <v>31.988544133864341</v>
      </c>
      <c r="CR38" s="23"/>
      <c r="CS38" s="24"/>
      <c r="CT38" s="8">
        <f t="shared" si="21"/>
        <v>-1</v>
      </c>
      <c r="CU38" s="8">
        <f t="shared" si="22"/>
        <v>-1</v>
      </c>
      <c r="CV38" s="32"/>
      <c r="CW38" s="23"/>
      <c r="CX38" s="24"/>
      <c r="CY38" s="8">
        <f t="shared" si="23"/>
        <v>-1</v>
      </c>
      <c r="CZ38" s="8">
        <f t="shared" si="24"/>
        <v>-1</v>
      </c>
      <c r="DA38" s="32"/>
    </row>
    <row r="39" spans="1:105" x14ac:dyDescent="0.25">
      <c r="A39" s="6" t="s">
        <v>49</v>
      </c>
      <c r="B39" s="31">
        <f t="shared" si="25"/>
        <v>571.3479261662186</v>
      </c>
      <c r="C39" s="23">
        <v>571.29163342861114</v>
      </c>
      <c r="D39" s="24">
        <v>571.34792640355113</v>
      </c>
      <c r="E39" s="84">
        <v>9.8526611086748503E-5</v>
      </c>
      <c r="F39" s="7">
        <f t="shared" si="26"/>
        <v>4.1539054903607415E-10</v>
      </c>
      <c r="G39" s="32">
        <v>442.36442112922668</v>
      </c>
      <c r="H39" s="23">
        <v>571.33726116935634</v>
      </c>
      <c r="I39" s="24">
        <v>571.3479261662186</v>
      </c>
      <c r="J39" s="7">
        <v>1.866637888004539E-5</v>
      </c>
      <c r="K39" s="7">
        <f t="shared" si="27"/>
        <v>0</v>
      </c>
      <c r="L39" s="32">
        <v>26.202003955841061</v>
      </c>
      <c r="M39" s="23">
        <v>613.37718703099631</v>
      </c>
      <c r="N39" s="8">
        <f t="shared" si="28"/>
        <v>7.3561588202125383E-2</v>
      </c>
      <c r="O39" s="24">
        <f t="shared" si="29"/>
        <v>40.857442100003937</v>
      </c>
      <c r="P39" s="24">
        <v>0.16813762181071579</v>
      </c>
      <c r="Q39" s="45">
        <v>1</v>
      </c>
      <c r="R39" s="45">
        <v>0.5</v>
      </c>
      <c r="S39" s="45">
        <v>0</v>
      </c>
      <c r="T39" s="45">
        <v>0</v>
      </c>
      <c r="U39" s="45">
        <v>0.5</v>
      </c>
      <c r="V39" s="23">
        <v>636.71293139186548</v>
      </c>
      <c r="W39" s="8">
        <f t="shared" si="32"/>
        <v>0.11440490501864649</v>
      </c>
      <c r="X39" s="24">
        <v>39.327365999999294</v>
      </c>
      <c r="Y39" s="24">
        <v>0.16184101234567611</v>
      </c>
      <c r="Z39" s="45">
        <v>0.5</v>
      </c>
      <c r="AA39" s="45">
        <v>1</v>
      </c>
      <c r="AB39" s="45">
        <v>0</v>
      </c>
      <c r="AC39" s="45">
        <v>0</v>
      </c>
      <c r="AD39" s="45">
        <v>0</v>
      </c>
      <c r="AE39" s="23">
        <v>601.01733386192257</v>
      </c>
      <c r="AF39" s="24">
        <v>603.42058106465686</v>
      </c>
      <c r="AG39" s="8">
        <f t="shared" si="30"/>
        <v>5.192879213684664E-2</v>
      </c>
      <c r="AH39" s="8">
        <f t="shared" si="30"/>
        <v>5.6135068370069777E-2</v>
      </c>
      <c r="AI39" s="32">
        <v>10.92890310999983</v>
      </c>
      <c r="AJ39" s="23">
        <v>601.01733386192257</v>
      </c>
      <c r="AK39" s="24">
        <v>603.42058106465686</v>
      </c>
      <c r="AL39" s="8">
        <f t="shared" si="31"/>
        <v>5.192879213684664E-2</v>
      </c>
      <c r="AM39" s="8">
        <f t="shared" si="31"/>
        <v>5.6135068370069777E-2</v>
      </c>
      <c r="AN39" s="32">
        <v>10.950186729999951</v>
      </c>
      <c r="AO39" s="23">
        <v>600.97627384608325</v>
      </c>
      <c r="AP39" s="24">
        <v>603.48911242157862</v>
      </c>
      <c r="AQ39" s="8">
        <f t="shared" si="33"/>
        <v>5.1856926966853227E-2</v>
      </c>
      <c r="AR39" s="8">
        <f t="shared" si="34"/>
        <v>5.6255015172680257E-2</v>
      </c>
      <c r="AS39" s="32">
        <v>11.016594499999339</v>
      </c>
      <c r="AT39" s="23">
        <v>604.04566010112649</v>
      </c>
      <c r="AU39" s="24">
        <v>612.73929005816399</v>
      </c>
      <c r="AV39" s="8">
        <f t="shared" si="3"/>
        <v>5.7229111085274766E-2</v>
      </c>
      <c r="AW39" s="8">
        <f t="shared" si="4"/>
        <v>7.2445110932114712E-2</v>
      </c>
      <c r="AX39" s="32">
        <v>11.144385730000071</v>
      </c>
      <c r="AY39" s="23">
        <v>601.24926242270203</v>
      </c>
      <c r="AZ39" s="24">
        <v>607.56138746206875</v>
      </c>
      <c r="BA39" s="8">
        <f t="shared" si="5"/>
        <v>5.2334724407110962E-2</v>
      </c>
      <c r="BB39" s="8">
        <f t="shared" si="6"/>
        <v>6.3382502390171971E-2</v>
      </c>
      <c r="BC39" s="32">
        <v>11.264349390000101</v>
      </c>
      <c r="BD39" s="23">
        <v>608.43239899347282</v>
      </c>
      <c r="BE39" s="24">
        <v>613.74947398342533</v>
      </c>
      <c r="BF39" s="8">
        <f t="shared" si="7"/>
        <v>6.4906987719537929E-2</v>
      </c>
      <c r="BG39" s="8">
        <f t="shared" si="8"/>
        <v>7.42131823278398E-2</v>
      </c>
      <c r="BH39" s="32">
        <v>13.210544799999999</v>
      </c>
      <c r="BI39" s="23">
        <v>593.41366886899948</v>
      </c>
      <c r="BJ39" s="24">
        <v>600.46945078949148</v>
      </c>
      <c r="BK39" s="8">
        <f t="shared" si="9"/>
        <v>3.8620500210516974E-2</v>
      </c>
      <c r="BL39" s="8">
        <f t="shared" si="9"/>
        <v>5.0969861426959542E-2</v>
      </c>
      <c r="BM39" s="32">
        <v>23.734686844237149</v>
      </c>
      <c r="BN39" s="23">
        <v>592.34672926839119</v>
      </c>
      <c r="BO39" s="24">
        <v>598.58145926660802</v>
      </c>
      <c r="BP39" s="8">
        <f t="shared" si="10"/>
        <v>3.675309236365993E-2</v>
      </c>
      <c r="BQ39" s="8">
        <f t="shared" si="10"/>
        <v>4.7665409907283962E-2</v>
      </c>
      <c r="BR39" s="32">
        <v>26.583158220164481</v>
      </c>
      <c r="BS39" s="23">
        <v>587.23330587992371</v>
      </c>
      <c r="BT39" s="24">
        <v>598.82022243723168</v>
      </c>
      <c r="BU39" s="8">
        <f t="shared" si="11"/>
        <v>2.780333836213781E-2</v>
      </c>
      <c r="BV39" s="8">
        <f t="shared" si="12"/>
        <v>4.8083304432999269E-2</v>
      </c>
      <c r="BW39" s="32">
        <v>16.49774908423424</v>
      </c>
      <c r="BX39" s="23">
        <v>579.0340030779264</v>
      </c>
      <c r="BY39" s="24">
        <v>593.2700771446697</v>
      </c>
      <c r="BZ39" s="8">
        <f t="shared" si="13"/>
        <v>1.3452533140851446E-2</v>
      </c>
      <c r="CA39" s="8">
        <f t="shared" si="14"/>
        <v>3.8369179224207822E-2</v>
      </c>
      <c r="CB39" s="32">
        <v>17.733227836899459</v>
      </c>
      <c r="CC39" s="23">
        <v>592.92991304461918</v>
      </c>
      <c r="CD39" s="24">
        <v>602.66327990579589</v>
      </c>
      <c r="CE39" s="8">
        <f t="shared" si="15"/>
        <v>3.7773808024852924E-2</v>
      </c>
      <c r="CF39" s="8">
        <f t="shared" si="16"/>
        <v>5.4809604280364389E-2</v>
      </c>
      <c r="CG39" s="32">
        <v>17.505894764233378</v>
      </c>
      <c r="CH39" s="23">
        <v>585.49112492947904</v>
      </c>
      <c r="CI39" s="24">
        <v>600.01255780993802</v>
      </c>
      <c r="CJ39" s="8">
        <f t="shared" si="17"/>
        <v>2.475409136104198E-2</v>
      </c>
      <c r="CK39" s="8">
        <f t="shared" si="18"/>
        <v>5.0170185855159997E-2</v>
      </c>
      <c r="CL39" s="32">
        <v>16.133579804468901</v>
      </c>
      <c r="CM39" s="23">
        <v>587.09269178753857</v>
      </c>
      <c r="CN39" s="24">
        <v>596.36093191190832</v>
      </c>
      <c r="CO39" s="8">
        <f t="shared" si="19"/>
        <v>2.7557228967239562E-2</v>
      </c>
      <c r="CP39" s="8">
        <f t="shared" si="20"/>
        <v>4.3778938541929442E-2</v>
      </c>
      <c r="CQ39" s="32">
        <v>31.462664864771071</v>
      </c>
      <c r="CR39" s="23"/>
      <c r="CS39" s="24"/>
      <c r="CT39" s="8">
        <f t="shared" si="21"/>
        <v>-1</v>
      </c>
      <c r="CU39" s="8">
        <f t="shared" si="22"/>
        <v>-1</v>
      </c>
      <c r="CV39" s="32"/>
      <c r="CW39" s="23"/>
      <c r="CX39" s="24"/>
      <c r="CY39" s="8">
        <f t="shared" si="23"/>
        <v>-1</v>
      </c>
      <c r="CZ39" s="8">
        <f t="shared" si="24"/>
        <v>-1</v>
      </c>
      <c r="DA39" s="32"/>
    </row>
    <row r="40" spans="1:105" x14ac:dyDescent="0.25">
      <c r="A40" s="6" t="s">
        <v>50</v>
      </c>
      <c r="B40" s="31">
        <f t="shared" si="25"/>
        <v>594.28234708599643</v>
      </c>
      <c r="C40" s="23">
        <v>594.22295516796419</v>
      </c>
      <c r="D40" s="24">
        <v>594.28234708599643</v>
      </c>
      <c r="E40" s="7">
        <v>9.9938889861796477E-5</v>
      </c>
      <c r="F40" s="7">
        <f t="shared" si="26"/>
        <v>0</v>
      </c>
      <c r="G40" s="32">
        <v>3176.8135960102081</v>
      </c>
      <c r="H40" s="23">
        <v>594.22824123691805</v>
      </c>
      <c r="I40" s="24">
        <v>594.28234708599678</v>
      </c>
      <c r="J40" s="7">
        <v>9.1044011897373052E-5</v>
      </c>
      <c r="K40" s="7">
        <f t="shared" si="27"/>
        <v>5.7390315367300396E-16</v>
      </c>
      <c r="L40" s="32">
        <v>229.5263249874115</v>
      </c>
      <c r="M40" s="23">
        <v>633.51870241478139</v>
      </c>
      <c r="N40" s="8">
        <f t="shared" si="28"/>
        <v>6.6023087377870909E-2</v>
      </c>
      <c r="O40" s="24">
        <f t="shared" si="29"/>
        <v>41.016421700011051</v>
      </c>
      <c r="P40" s="24">
        <v>0.16879185884778211</v>
      </c>
      <c r="Q40" s="45">
        <v>1</v>
      </c>
      <c r="R40" s="45">
        <v>0</v>
      </c>
      <c r="S40" s="45">
        <v>0</v>
      </c>
      <c r="T40" s="45">
        <v>0</v>
      </c>
      <c r="U40" s="45">
        <v>0</v>
      </c>
      <c r="V40" s="23">
        <v>629.25858532208656</v>
      </c>
      <c r="W40" s="8">
        <f t="shared" si="32"/>
        <v>5.8854580499643955E-2</v>
      </c>
      <c r="X40" s="24">
        <v>38.773132200000411</v>
      </c>
      <c r="Y40" s="24">
        <v>0.1595602148148165</v>
      </c>
      <c r="Z40" s="45">
        <v>0.5</v>
      </c>
      <c r="AA40" s="45">
        <v>0.5</v>
      </c>
      <c r="AB40" s="45">
        <v>0</v>
      </c>
      <c r="AC40" s="45">
        <v>0</v>
      </c>
      <c r="AD40" s="45">
        <v>0</v>
      </c>
      <c r="AE40" s="23">
        <v>608.08122337908662</v>
      </c>
      <c r="AF40" s="24">
        <v>612.49473570177418</v>
      </c>
      <c r="AG40" s="8">
        <f t="shared" si="30"/>
        <v>2.3219394553366069E-2</v>
      </c>
      <c r="AH40" s="8">
        <f t="shared" si="30"/>
        <v>3.0646019867627487E-2</v>
      </c>
      <c r="AI40" s="32">
        <v>11.14257666000012</v>
      </c>
      <c r="AJ40" s="23">
        <v>608.08122337908662</v>
      </c>
      <c r="AK40" s="24">
        <v>612.49473570177418</v>
      </c>
      <c r="AL40" s="8">
        <f t="shared" si="31"/>
        <v>2.3219394553366069E-2</v>
      </c>
      <c r="AM40" s="8">
        <f t="shared" si="31"/>
        <v>3.0646019867627487E-2</v>
      </c>
      <c r="AN40" s="32">
        <v>11.151912259999881</v>
      </c>
      <c r="AO40" s="23">
        <v>605.46645859671742</v>
      </c>
      <c r="AP40" s="24">
        <v>611.21715353850084</v>
      </c>
      <c r="AQ40" s="8">
        <f t="shared" si="33"/>
        <v>1.8819525038159295E-2</v>
      </c>
      <c r="AR40" s="8">
        <f t="shared" si="34"/>
        <v>2.8496230008416907E-2</v>
      </c>
      <c r="AS40" s="32">
        <v>11.093309169998969</v>
      </c>
      <c r="AT40" s="23">
        <v>611.33138260839132</v>
      </c>
      <c r="AU40" s="24">
        <v>615.34226791296601</v>
      </c>
      <c r="AV40" s="8">
        <f t="shared" si="3"/>
        <v>2.8688443474710487E-2</v>
      </c>
      <c r="AW40" s="8">
        <f t="shared" si="4"/>
        <v>3.5437567564028737E-2</v>
      </c>
      <c r="AX40" s="32">
        <v>11.34653525999993</v>
      </c>
      <c r="AY40" s="23">
        <v>608.08122337908662</v>
      </c>
      <c r="AZ40" s="24">
        <v>612.49473570177418</v>
      </c>
      <c r="BA40" s="8">
        <f t="shared" si="5"/>
        <v>2.3219394553366069E-2</v>
      </c>
      <c r="BB40" s="8">
        <f t="shared" si="6"/>
        <v>3.0646019867627487E-2</v>
      </c>
      <c r="BC40" s="32">
        <v>11.310914869999939</v>
      </c>
      <c r="BD40" s="23">
        <v>610.81462960790907</v>
      </c>
      <c r="BE40" s="24">
        <v>614.73493695054515</v>
      </c>
      <c r="BF40" s="8">
        <f t="shared" si="7"/>
        <v>2.7818902249035354E-2</v>
      </c>
      <c r="BG40" s="8">
        <f t="shared" si="8"/>
        <v>3.4415610634971616E-2</v>
      </c>
      <c r="BH40" s="32">
        <v>13.588489969999999</v>
      </c>
      <c r="BI40" s="23">
        <v>600.53645754414424</v>
      </c>
      <c r="BJ40" s="24">
        <v>604.90772221183613</v>
      </c>
      <c r="BK40" s="8">
        <f t="shared" si="9"/>
        <v>1.0523803186842427E-2</v>
      </c>
      <c r="BL40" s="8">
        <f t="shared" si="9"/>
        <v>1.7879338294230263E-2</v>
      </c>
      <c r="BM40" s="32">
        <v>20.962766183167691</v>
      </c>
      <c r="BN40" s="23">
        <v>599.69211578571469</v>
      </c>
      <c r="BO40" s="24">
        <v>604.12847486283863</v>
      </c>
      <c r="BP40" s="8">
        <f t="shared" si="10"/>
        <v>9.1030277548113485E-3</v>
      </c>
      <c r="BQ40" s="8">
        <f t="shared" si="10"/>
        <v>1.6568097344842381E-2</v>
      </c>
      <c r="BR40" s="32">
        <v>27.912251735478641</v>
      </c>
      <c r="BS40" s="23">
        <v>599.69211578571469</v>
      </c>
      <c r="BT40" s="24">
        <v>604.12847486283863</v>
      </c>
      <c r="BU40" s="8">
        <f t="shared" si="11"/>
        <v>9.1030277548113485E-3</v>
      </c>
      <c r="BV40" s="8">
        <f t="shared" si="12"/>
        <v>1.6568097344842381E-2</v>
      </c>
      <c r="BW40" s="32">
        <v>22.082943370193242</v>
      </c>
      <c r="BX40" s="23">
        <v>601.8999448830325</v>
      </c>
      <c r="BY40" s="24">
        <v>604.20208380385122</v>
      </c>
      <c r="BZ40" s="8">
        <f t="shared" si="13"/>
        <v>1.281814584328172E-2</v>
      </c>
      <c r="CA40" s="8">
        <f t="shared" si="14"/>
        <v>1.6691959245458354E-2</v>
      </c>
      <c r="CB40" s="32">
        <v>21.825043661147351</v>
      </c>
      <c r="CC40" s="23">
        <v>602.9824625885708</v>
      </c>
      <c r="CD40" s="24">
        <v>604.60474766645223</v>
      </c>
      <c r="CE40" s="8">
        <f t="shared" si="15"/>
        <v>1.4639700380188815E-2</v>
      </c>
      <c r="CF40" s="8">
        <f t="shared" si="16"/>
        <v>1.7369522468689575E-2</v>
      </c>
      <c r="CG40" s="32">
        <v>21.641768977977339</v>
      </c>
      <c r="CH40" s="23">
        <v>602.87980993153531</v>
      </c>
      <c r="CI40" s="24">
        <v>604.1628410647578</v>
      </c>
      <c r="CJ40" s="8">
        <f t="shared" si="17"/>
        <v>1.4466966565127946E-2</v>
      </c>
      <c r="CK40" s="8">
        <f t="shared" si="18"/>
        <v>1.6625925416107967E-2</v>
      </c>
      <c r="CL40" s="32">
        <v>20.41958881244063</v>
      </c>
      <c r="CM40" s="23">
        <v>599.32925190634865</v>
      </c>
      <c r="CN40" s="24">
        <v>603.09185956911915</v>
      </c>
      <c r="CO40" s="8">
        <f t="shared" si="19"/>
        <v>8.4924360366738123E-3</v>
      </c>
      <c r="CP40" s="8">
        <f t="shared" si="20"/>
        <v>1.4823782880846575E-2</v>
      </c>
      <c r="CQ40" s="32">
        <v>37.803159026149658</v>
      </c>
      <c r="CR40" s="23"/>
      <c r="CS40" s="24"/>
      <c r="CT40" s="8">
        <f t="shared" si="21"/>
        <v>-1</v>
      </c>
      <c r="CU40" s="8">
        <f t="shared" si="22"/>
        <v>-1</v>
      </c>
      <c r="CV40" s="32"/>
      <c r="CW40" s="23"/>
      <c r="CX40" s="24"/>
      <c r="CY40" s="8">
        <f t="shared" si="23"/>
        <v>-1</v>
      </c>
      <c r="CZ40" s="8">
        <f t="shared" si="24"/>
        <v>-1</v>
      </c>
      <c r="DA40" s="32"/>
    </row>
    <row r="41" spans="1:105" x14ac:dyDescent="0.25">
      <c r="A41" s="6" t="s">
        <v>51</v>
      </c>
      <c r="B41" s="31">
        <f t="shared" si="25"/>
        <v>601.67271949049598</v>
      </c>
      <c r="C41" s="23">
        <v>601.61270478197696</v>
      </c>
      <c r="D41" s="24">
        <v>601.67271949049598</v>
      </c>
      <c r="E41" s="84">
        <v>9.97464345231264E-5</v>
      </c>
      <c r="F41" s="7">
        <f t="shared" si="26"/>
        <v>0</v>
      </c>
      <c r="G41" s="32">
        <v>2490.8251578807831</v>
      </c>
      <c r="H41" s="23">
        <v>601.63785883995286</v>
      </c>
      <c r="I41" s="24">
        <v>601.67271949049598</v>
      </c>
      <c r="J41" s="84">
        <v>5.7939556529221127E-5</v>
      </c>
      <c r="K41" s="84">
        <f t="shared" si="27"/>
        <v>0</v>
      </c>
      <c r="L41" s="32">
        <v>133.78327107429499</v>
      </c>
      <c r="M41" s="23">
        <v>657.30480509018241</v>
      </c>
      <c r="N41" s="8">
        <f t="shared" si="28"/>
        <v>9.2462369985457177E-2</v>
      </c>
      <c r="O41" s="24">
        <f t="shared" si="29"/>
        <v>37.199959900010057</v>
      </c>
      <c r="P41" s="24">
        <v>0.15308625473255169</v>
      </c>
      <c r="Q41" s="45">
        <v>0.5</v>
      </c>
      <c r="R41" s="45">
        <v>0</v>
      </c>
      <c r="S41" s="45">
        <v>0</v>
      </c>
      <c r="T41" s="45">
        <v>0</v>
      </c>
      <c r="U41" s="45">
        <v>0</v>
      </c>
      <c r="V41" s="23">
        <v>666.00333214041291</v>
      </c>
      <c r="W41" s="8">
        <f t="shared" si="32"/>
        <v>0.10691961022330031</v>
      </c>
      <c r="X41" s="24">
        <v>40.342075099999406</v>
      </c>
      <c r="Y41" s="24">
        <v>0.16601676995884529</v>
      </c>
      <c r="Z41" s="45">
        <v>0.5</v>
      </c>
      <c r="AA41" s="45">
        <v>0</v>
      </c>
      <c r="AB41" s="45">
        <v>0</v>
      </c>
      <c r="AC41" s="45">
        <v>0</v>
      </c>
      <c r="AD41" s="45">
        <v>0</v>
      </c>
      <c r="AE41" s="23">
        <v>652.04452732355105</v>
      </c>
      <c r="AF41" s="24">
        <v>656.91752305863497</v>
      </c>
      <c r="AG41" s="8">
        <f t="shared" si="30"/>
        <v>8.3719614004953646E-2</v>
      </c>
      <c r="AH41" s="8">
        <f t="shared" si="30"/>
        <v>9.1818694414001326E-2</v>
      </c>
      <c r="AI41" s="32">
        <v>11.22159317999995</v>
      </c>
      <c r="AJ41" s="23">
        <v>652.04452732355105</v>
      </c>
      <c r="AK41" s="24">
        <v>656.91752305863497</v>
      </c>
      <c r="AL41" s="8">
        <f t="shared" si="31"/>
        <v>8.3719614004953646E-2</v>
      </c>
      <c r="AM41" s="8">
        <f t="shared" si="31"/>
        <v>9.1818694414001326E-2</v>
      </c>
      <c r="AN41" s="32">
        <v>11.20022326000017</v>
      </c>
      <c r="AO41" s="23">
        <v>649.12662265030804</v>
      </c>
      <c r="AP41" s="24">
        <v>654.11138783052934</v>
      </c>
      <c r="AQ41" s="8">
        <f t="shared" si="33"/>
        <v>7.8869959734914716E-2</v>
      </c>
      <c r="AR41" s="8">
        <f t="shared" si="34"/>
        <v>8.7154804665963717E-2</v>
      </c>
      <c r="AS41" s="32">
        <v>11.130002239999889</v>
      </c>
      <c r="AT41" s="23">
        <v>654.79599933875272</v>
      </c>
      <c r="AU41" s="24">
        <v>664.62112591683285</v>
      </c>
      <c r="AV41" s="8">
        <f t="shared" si="3"/>
        <v>8.8292651681535772E-2</v>
      </c>
      <c r="AW41" s="8">
        <f t="shared" si="4"/>
        <v>0.10462233767162051</v>
      </c>
      <c r="AX41" s="32">
        <v>11.421537079999871</v>
      </c>
      <c r="AY41" s="23">
        <v>650.64525809182442</v>
      </c>
      <c r="AZ41" s="24">
        <v>658.43924467510908</v>
      </c>
      <c r="BA41" s="8">
        <f t="shared" si="5"/>
        <v>8.1393982168244228E-2</v>
      </c>
      <c r="BB41" s="8">
        <f t="shared" si="6"/>
        <v>9.4347846172390379E-2</v>
      </c>
      <c r="BC41" s="32">
        <v>11.37351691000003</v>
      </c>
      <c r="BD41" s="23">
        <v>659.50209657096275</v>
      </c>
      <c r="BE41" s="24">
        <v>667.00121906573929</v>
      </c>
      <c r="BF41" s="8">
        <f t="shared" si="7"/>
        <v>9.6114341247576285E-2</v>
      </c>
      <c r="BG41" s="8">
        <f t="shared" si="8"/>
        <v>0.10857813136444729</v>
      </c>
      <c r="BH41" s="32">
        <v>13.57943042</v>
      </c>
      <c r="BI41" s="23">
        <v>651.73664790836415</v>
      </c>
      <c r="BJ41" s="24">
        <v>657.07676443635273</v>
      </c>
      <c r="BK41" s="8">
        <f t="shared" si="9"/>
        <v>8.3207908213393703E-2</v>
      </c>
      <c r="BL41" s="8">
        <f t="shared" si="9"/>
        <v>9.2083358861232062E-2</v>
      </c>
      <c r="BM41" s="32">
        <v>20.894969493150711</v>
      </c>
      <c r="BN41" s="23">
        <v>645.86494488793869</v>
      </c>
      <c r="BO41" s="24">
        <v>655.62190502053113</v>
      </c>
      <c r="BP41" s="8">
        <f t="shared" si="10"/>
        <v>7.3448943197666067E-2</v>
      </c>
      <c r="BQ41" s="8">
        <f t="shared" si="10"/>
        <v>8.9665334296226695E-2</v>
      </c>
      <c r="BR41" s="32">
        <v>26.65842719860375</v>
      </c>
      <c r="BS41" s="23">
        <v>648.21707034442386</v>
      </c>
      <c r="BT41" s="24">
        <v>656.54034853886765</v>
      </c>
      <c r="BU41" s="8">
        <f t="shared" si="11"/>
        <v>7.7358253658803444E-2</v>
      </c>
      <c r="BV41" s="8">
        <f t="shared" si="12"/>
        <v>9.1191817862099955E-2</v>
      </c>
      <c r="BW41" s="32">
        <v>19.30788436513394</v>
      </c>
      <c r="BX41" s="23">
        <v>640.47863127689686</v>
      </c>
      <c r="BY41" s="24">
        <v>647.49187841930393</v>
      </c>
      <c r="BZ41" s="8">
        <f t="shared" si="13"/>
        <v>6.4496711466762557E-2</v>
      </c>
      <c r="CA41" s="8">
        <f t="shared" si="14"/>
        <v>7.6152960645462189E-2</v>
      </c>
      <c r="CB41" s="32">
        <v>18.278491874970491</v>
      </c>
      <c r="CC41" s="23">
        <v>647.95091597120313</v>
      </c>
      <c r="CD41" s="24">
        <v>653.66606193875884</v>
      </c>
      <c r="CE41" s="8">
        <f t="shared" si="15"/>
        <v>7.6915896269812781E-2</v>
      </c>
      <c r="CF41" s="8">
        <f t="shared" si="16"/>
        <v>8.6414658275169073E-2</v>
      </c>
      <c r="CG41" s="32">
        <v>21.766006428748369</v>
      </c>
      <c r="CH41" s="23">
        <v>645.66887600862378</v>
      </c>
      <c r="CI41" s="24">
        <v>653.81022786104006</v>
      </c>
      <c r="CJ41" s="8">
        <f t="shared" si="17"/>
        <v>7.3123070222270173E-2</v>
      </c>
      <c r="CK41" s="8">
        <f t="shared" si="18"/>
        <v>8.6654266815844302E-2</v>
      </c>
      <c r="CL41" s="32">
        <v>21.24452363876626</v>
      </c>
      <c r="CM41" s="23">
        <v>645.11088790333804</v>
      </c>
      <c r="CN41" s="24">
        <v>653.27540855138534</v>
      </c>
      <c r="CO41" s="8">
        <f t="shared" si="19"/>
        <v>7.2195675498842704E-2</v>
      </c>
      <c r="CP41" s="8">
        <f t="shared" si="20"/>
        <v>8.576537939859924E-2</v>
      </c>
      <c r="CQ41" s="32">
        <v>35.769478863012047</v>
      </c>
      <c r="CR41" s="23"/>
      <c r="CS41" s="24"/>
      <c r="CT41" s="8">
        <f t="shared" si="21"/>
        <v>-1</v>
      </c>
      <c r="CU41" s="8">
        <f t="shared" si="22"/>
        <v>-1</v>
      </c>
      <c r="CV41" s="32"/>
      <c r="CW41" s="23"/>
      <c r="CX41" s="24"/>
      <c r="CY41" s="8">
        <f t="shared" si="23"/>
        <v>-1</v>
      </c>
      <c r="CZ41" s="8">
        <f t="shared" si="24"/>
        <v>-1</v>
      </c>
      <c r="DA41" s="32"/>
    </row>
    <row r="42" spans="1:105" x14ac:dyDescent="0.25">
      <c r="A42" s="6" t="s">
        <v>52</v>
      </c>
      <c r="B42" s="31">
        <f t="shared" si="25"/>
        <v>565.39896260566718</v>
      </c>
      <c r="C42" s="23">
        <v>565.34246046205317</v>
      </c>
      <c r="D42" s="24">
        <v>565.39896291920491</v>
      </c>
      <c r="E42" s="84">
        <v>9.9933782792949906E-5</v>
      </c>
      <c r="F42" s="7">
        <f t="shared" si="26"/>
        <v>5.5454244930934408E-10</v>
      </c>
      <c r="G42" s="32">
        <v>98.997709035873413</v>
      </c>
      <c r="H42" s="23">
        <v>565.34457462998284</v>
      </c>
      <c r="I42" s="24">
        <v>565.39896260566718</v>
      </c>
      <c r="J42" s="84">
        <v>9.6193978555553271E-5</v>
      </c>
      <c r="K42" s="84">
        <f t="shared" si="27"/>
        <v>0</v>
      </c>
      <c r="L42" s="32">
        <v>68.083038091659546</v>
      </c>
      <c r="M42" s="23">
        <v>573.74991401224213</v>
      </c>
      <c r="N42" s="8">
        <f t="shared" si="28"/>
        <v>1.477001543845996E-2</v>
      </c>
      <c r="O42" s="24">
        <f t="shared" si="29"/>
        <v>42.800224900003734</v>
      </c>
      <c r="P42" s="24">
        <v>0.17613261275721701</v>
      </c>
      <c r="Q42" s="45">
        <v>0.5</v>
      </c>
      <c r="R42" s="45">
        <v>0</v>
      </c>
      <c r="S42" s="45">
        <v>0</v>
      </c>
      <c r="T42" s="45">
        <v>0</v>
      </c>
      <c r="U42" s="45">
        <v>0</v>
      </c>
      <c r="V42" s="23">
        <v>569.66652621013952</v>
      </c>
      <c r="W42" s="8">
        <f t="shared" si="32"/>
        <v>7.5478801460920264E-3</v>
      </c>
      <c r="X42" s="24">
        <v>39.949003200004206</v>
      </c>
      <c r="Y42" s="24">
        <v>0.16439919012347409</v>
      </c>
      <c r="Z42" s="45">
        <v>0</v>
      </c>
      <c r="AA42" s="45">
        <v>1</v>
      </c>
      <c r="AB42" s="45">
        <v>1</v>
      </c>
      <c r="AC42" s="45">
        <v>0</v>
      </c>
      <c r="AD42" s="45">
        <v>0</v>
      </c>
      <c r="AE42" s="23">
        <v>567.07230848642541</v>
      </c>
      <c r="AF42" s="24">
        <v>567.15608072040857</v>
      </c>
      <c r="AG42" s="8">
        <f t="shared" si="30"/>
        <v>2.9595842784120828E-3</v>
      </c>
      <c r="AH42" s="8">
        <f t="shared" si="30"/>
        <v>3.1077490956892251E-3</v>
      </c>
      <c r="AI42" s="32">
        <v>10.9139954100001</v>
      </c>
      <c r="AJ42" s="23">
        <v>567.07230848642541</v>
      </c>
      <c r="AK42" s="24">
        <v>567.15608072040857</v>
      </c>
      <c r="AL42" s="8">
        <f t="shared" si="31"/>
        <v>2.9595842784120828E-3</v>
      </c>
      <c r="AM42" s="8">
        <f t="shared" si="31"/>
        <v>3.1077490956892251E-3</v>
      </c>
      <c r="AN42" s="32">
        <v>10.89256953000022</v>
      </c>
      <c r="AO42" s="23">
        <v>567.07230848642541</v>
      </c>
      <c r="AP42" s="24">
        <v>567.29426854212011</v>
      </c>
      <c r="AQ42" s="8">
        <f t="shared" si="33"/>
        <v>2.9595842784120828E-3</v>
      </c>
      <c r="AR42" s="8">
        <f t="shared" si="34"/>
        <v>3.3521567279117801E-3</v>
      </c>
      <c r="AS42" s="32">
        <v>11.327487930000281</v>
      </c>
      <c r="AT42" s="23">
        <v>573.82985568632239</v>
      </c>
      <c r="AU42" s="24">
        <v>578.56137867924099</v>
      </c>
      <c r="AV42" s="8">
        <f t="shared" si="3"/>
        <v>1.491140528769464E-2</v>
      </c>
      <c r="AW42" s="8">
        <f t="shared" si="4"/>
        <v>2.3279873052674534E-2</v>
      </c>
      <c r="AX42" s="32">
        <v>11.154996450000001</v>
      </c>
      <c r="AY42" s="23">
        <v>569.38986126268378</v>
      </c>
      <c r="AZ42" s="24">
        <v>570.16062450887182</v>
      </c>
      <c r="BA42" s="8">
        <f t="shared" si="5"/>
        <v>7.0585532004239279E-3</v>
      </c>
      <c r="BB42" s="8">
        <f t="shared" si="6"/>
        <v>8.4217733284481129E-3</v>
      </c>
      <c r="BC42" s="32">
        <v>11.141007270000051</v>
      </c>
      <c r="BD42" s="23">
        <v>570.85548575200346</v>
      </c>
      <c r="BE42" s="24">
        <v>578.23005471932788</v>
      </c>
      <c r="BF42" s="8">
        <f t="shared" si="7"/>
        <v>9.6507484222992605E-3</v>
      </c>
      <c r="BG42" s="8">
        <f t="shared" si="8"/>
        <v>2.2693872755846639E-2</v>
      </c>
      <c r="BH42" s="32">
        <v>13.633100710000001</v>
      </c>
      <c r="BI42" s="23">
        <v>570.26830874951884</v>
      </c>
      <c r="BJ42" s="24">
        <v>574.70726662876916</v>
      </c>
      <c r="BK42" s="8">
        <f t="shared" si="9"/>
        <v>8.6122304176347465E-3</v>
      </c>
      <c r="BL42" s="8">
        <f t="shared" si="9"/>
        <v>1.6463249207611268E-2</v>
      </c>
      <c r="BM42" s="32">
        <v>15.00298586040735</v>
      </c>
      <c r="BN42" s="23">
        <v>569.54293474258441</v>
      </c>
      <c r="BO42" s="24">
        <v>573.22584774785491</v>
      </c>
      <c r="BP42" s="8">
        <f t="shared" si="10"/>
        <v>7.3292885395819284E-3</v>
      </c>
      <c r="BQ42" s="8">
        <f t="shared" si="10"/>
        <v>1.3843119036011622E-2</v>
      </c>
      <c r="BR42" s="32">
        <v>21.462742289341989</v>
      </c>
      <c r="BS42" s="23">
        <v>569.54293474258441</v>
      </c>
      <c r="BT42" s="24">
        <v>573.22584774785491</v>
      </c>
      <c r="BU42" s="8">
        <f t="shared" si="11"/>
        <v>7.3292885395819284E-3</v>
      </c>
      <c r="BV42" s="8">
        <f t="shared" si="12"/>
        <v>1.3843119036011622E-2</v>
      </c>
      <c r="BW42" s="32">
        <v>15.93736471682787</v>
      </c>
      <c r="BX42" s="23">
        <v>567.80523231462246</v>
      </c>
      <c r="BY42" s="24">
        <v>569.13260569863951</v>
      </c>
      <c r="BZ42" s="8">
        <f t="shared" si="13"/>
        <v>4.2558792429789284E-3</v>
      </c>
      <c r="CA42" s="8">
        <f t="shared" si="14"/>
        <v>6.6035549053108673E-3</v>
      </c>
      <c r="CB42" s="32">
        <v>15.826310239732271</v>
      </c>
      <c r="CC42" s="23">
        <v>570.26830874951884</v>
      </c>
      <c r="CD42" s="24">
        <v>577.19099053252262</v>
      </c>
      <c r="CE42" s="8">
        <f t="shared" si="15"/>
        <v>8.6122304176347465E-3</v>
      </c>
      <c r="CF42" s="8">
        <f t="shared" si="16"/>
        <v>2.0856118788247037E-2</v>
      </c>
      <c r="CG42" s="32">
        <v>18.14572557201609</v>
      </c>
      <c r="CH42" s="23">
        <v>570.26830874951884</v>
      </c>
      <c r="CI42" s="24">
        <v>575.29552794759616</v>
      </c>
      <c r="CJ42" s="8">
        <f t="shared" si="17"/>
        <v>8.6122304176347465E-3</v>
      </c>
      <c r="CK42" s="8">
        <f t="shared" si="18"/>
        <v>1.7503685002038558E-2</v>
      </c>
      <c r="CL42" s="32">
        <v>15.97627386748791</v>
      </c>
      <c r="CM42" s="23">
        <v>569.54293474258441</v>
      </c>
      <c r="CN42" s="24">
        <v>571.58047870726682</v>
      </c>
      <c r="CO42" s="8">
        <f t="shared" si="19"/>
        <v>7.3292885395819284E-3</v>
      </c>
      <c r="CP42" s="8">
        <f t="shared" si="20"/>
        <v>1.0933016348512277E-2</v>
      </c>
      <c r="CQ42" s="32">
        <v>31.275548795610671</v>
      </c>
      <c r="CR42" s="23"/>
      <c r="CS42" s="24"/>
      <c r="CT42" s="8">
        <f t="shared" si="21"/>
        <v>-1</v>
      </c>
      <c r="CU42" s="8">
        <f t="shared" si="22"/>
        <v>-1</v>
      </c>
      <c r="CV42" s="32"/>
      <c r="CW42" s="23"/>
      <c r="CX42" s="24"/>
      <c r="CY42" s="8">
        <f t="shared" si="23"/>
        <v>-1</v>
      </c>
      <c r="CZ42" s="8">
        <f t="shared" si="24"/>
        <v>-1</v>
      </c>
      <c r="DA42" s="32"/>
    </row>
    <row r="43" spans="1:105" x14ac:dyDescent="0.25">
      <c r="A43" s="9" t="s">
        <v>53</v>
      </c>
      <c r="B43" s="31">
        <f t="shared" si="25"/>
        <v>693.08239338416763</v>
      </c>
      <c r="C43" s="26">
        <v>693.08239338416763</v>
      </c>
      <c r="D43" s="27">
        <v>693.08239338416763</v>
      </c>
      <c r="E43" s="85">
        <v>0</v>
      </c>
      <c r="F43" s="10">
        <f t="shared" si="26"/>
        <v>0</v>
      </c>
      <c r="G43" s="33">
        <v>9.884774923324585</v>
      </c>
      <c r="H43" s="26">
        <v>693.08239338416752</v>
      </c>
      <c r="I43" s="27">
        <v>693.08239338416797</v>
      </c>
      <c r="J43" s="85">
        <v>0</v>
      </c>
      <c r="K43" s="85">
        <f t="shared" si="27"/>
        <v>4.9209230593714157E-16</v>
      </c>
      <c r="L43" s="33">
        <v>5.2407610416412354</v>
      </c>
      <c r="M43" s="26">
        <v>870.94862452430482</v>
      </c>
      <c r="N43" s="11">
        <f t="shared" si="28"/>
        <v>0.25663071640249846</v>
      </c>
      <c r="O43" s="27">
        <f t="shared" si="29"/>
        <v>32.782144600001629</v>
      </c>
      <c r="P43" s="27">
        <v>0.13490594485597379</v>
      </c>
      <c r="Q43" s="46">
        <v>0</v>
      </c>
      <c r="R43" s="46">
        <v>1</v>
      </c>
      <c r="S43" s="46">
        <v>1</v>
      </c>
      <c r="T43" s="46">
        <v>0</v>
      </c>
      <c r="U43" s="46">
        <v>0</v>
      </c>
      <c r="V43" s="26">
        <v>881.85824992484572</v>
      </c>
      <c r="W43" s="11">
        <f t="shared" si="32"/>
        <v>0.27237145012287423</v>
      </c>
      <c r="X43" s="27">
        <v>34.586572599999734</v>
      </c>
      <c r="Y43" s="27">
        <v>0.14233157448559561</v>
      </c>
      <c r="Z43" s="46">
        <v>0</v>
      </c>
      <c r="AA43" s="46">
        <v>1</v>
      </c>
      <c r="AB43" s="46">
        <v>0.5</v>
      </c>
      <c r="AC43" s="46">
        <v>0</v>
      </c>
      <c r="AD43" s="46">
        <v>0</v>
      </c>
      <c r="AE43" s="26">
        <v>711.47401953534086</v>
      </c>
      <c r="AF43" s="27">
        <v>717.56158959119443</v>
      </c>
      <c r="AG43" s="11">
        <f t="shared" si="30"/>
        <v>2.653598811155914E-2</v>
      </c>
      <c r="AH43" s="11">
        <f t="shared" si="30"/>
        <v>3.5319316203518483E-2</v>
      </c>
      <c r="AI43" s="33">
        <v>11.31019215999995</v>
      </c>
      <c r="AJ43" s="26">
        <v>711.47401953534086</v>
      </c>
      <c r="AK43" s="27">
        <v>717.56158959119443</v>
      </c>
      <c r="AL43" s="11">
        <f t="shared" si="31"/>
        <v>2.653598811155914E-2</v>
      </c>
      <c r="AM43" s="11">
        <f t="shared" si="31"/>
        <v>3.5319316203518483E-2</v>
      </c>
      <c r="AN43" s="33">
        <v>11.27849478999997</v>
      </c>
      <c r="AO43" s="26">
        <v>710.36965410220455</v>
      </c>
      <c r="AP43" s="27">
        <v>717.49686002677458</v>
      </c>
      <c r="AQ43" s="11">
        <f t="shared" si="33"/>
        <v>2.4942576644642576E-2</v>
      </c>
      <c r="AR43" s="11">
        <f t="shared" si="34"/>
        <v>3.5225922452591138E-2</v>
      </c>
      <c r="AS43" s="33">
        <v>11.34261913999981</v>
      </c>
      <c r="AT43" s="26">
        <v>719.76165842357705</v>
      </c>
      <c r="AU43" s="27">
        <v>733.44446703857466</v>
      </c>
      <c r="AV43" s="11">
        <f t="shared" si="3"/>
        <v>3.8493641295864522E-2</v>
      </c>
      <c r="AW43" s="11">
        <f t="shared" si="4"/>
        <v>5.8235606674883159E-2</v>
      </c>
      <c r="AX43" s="33">
        <v>11.53322211999985</v>
      </c>
      <c r="AY43" s="26">
        <v>704.622420717762</v>
      </c>
      <c r="AZ43" s="27">
        <v>717.53787149161565</v>
      </c>
      <c r="BA43" s="11">
        <f t="shared" si="5"/>
        <v>1.6650296478095444E-2</v>
      </c>
      <c r="BB43" s="11">
        <f t="shared" si="6"/>
        <v>3.5285095020286608E-2</v>
      </c>
      <c r="BC43" s="33">
        <v>11.591788569999879</v>
      </c>
      <c r="BD43" s="26">
        <v>724.84824341874378</v>
      </c>
      <c r="BE43" s="27">
        <v>734.07634747935083</v>
      </c>
      <c r="BF43" s="11">
        <f t="shared" si="7"/>
        <v>4.5832718213300074E-2</v>
      </c>
      <c r="BG43" s="11">
        <f t="shared" si="8"/>
        <v>5.9147302667751825E-2</v>
      </c>
      <c r="BH43" s="33">
        <v>14.21160274</v>
      </c>
      <c r="BI43" s="26">
        <v>707.28677955995818</v>
      </c>
      <c r="BJ43" s="27">
        <v>715.8496732246183</v>
      </c>
      <c r="BK43" s="11">
        <f t="shared" si="9"/>
        <v>2.0494513078645207E-2</v>
      </c>
      <c r="BL43" s="11">
        <f t="shared" si="9"/>
        <v>3.2849312084358526E-2</v>
      </c>
      <c r="BM43" s="33">
        <v>23.497311183810229</v>
      </c>
      <c r="BN43" s="26">
        <v>703.0729610184751</v>
      </c>
      <c r="BO43" s="27">
        <v>717.68904991352463</v>
      </c>
      <c r="BP43" s="11">
        <f t="shared" si="10"/>
        <v>1.4414689695875466E-2</v>
      </c>
      <c r="BQ43" s="11">
        <f t="shared" si="10"/>
        <v>3.550321976757792E-2</v>
      </c>
      <c r="BR43" s="33">
        <v>28.641282869130372</v>
      </c>
      <c r="BS43" s="26">
        <v>711.28677955995818</v>
      </c>
      <c r="BT43" s="27">
        <v>720.56576581621175</v>
      </c>
      <c r="BU43" s="11">
        <f t="shared" si="11"/>
        <v>2.6265832676693121E-2</v>
      </c>
      <c r="BV43" s="11">
        <f t="shared" si="12"/>
        <v>3.9653831484376491E-2</v>
      </c>
      <c r="BW43" s="33">
        <v>20.557112637162209</v>
      </c>
      <c r="BX43" s="26">
        <v>693.6923397910341</v>
      </c>
      <c r="BY43" s="27">
        <v>711.37341300980881</v>
      </c>
      <c r="BZ43" s="11">
        <f t="shared" si="13"/>
        <v>8.8004891292684136E-4</v>
      </c>
      <c r="CA43" s="11">
        <f t="shared" si="14"/>
        <v>2.6390830008435492E-2</v>
      </c>
      <c r="CB43" s="33">
        <v>19.828132180310789</v>
      </c>
      <c r="CC43" s="26">
        <v>705.78010916270159</v>
      </c>
      <c r="CD43" s="27">
        <v>717.70925669365135</v>
      </c>
      <c r="CE43" s="11">
        <f t="shared" si="15"/>
        <v>1.8320643980773817E-2</v>
      </c>
      <c r="CF43" s="11">
        <f t="shared" si="16"/>
        <v>3.5532374714117625E-2</v>
      </c>
      <c r="CG43" s="33">
        <v>19.110017154365782</v>
      </c>
      <c r="CH43" s="26">
        <v>702.71730317806305</v>
      </c>
      <c r="CI43" s="27">
        <v>713.35543359317671</v>
      </c>
      <c r="CJ43" s="11">
        <f t="shared" si="17"/>
        <v>1.3901535929733101E-2</v>
      </c>
      <c r="CK43" s="11">
        <f t="shared" si="18"/>
        <v>2.925054856756687E-2</v>
      </c>
      <c r="CL43" s="33">
        <v>21.324322663992639</v>
      </c>
      <c r="CM43" s="26">
        <v>699.43256965150499</v>
      </c>
      <c r="CN43" s="27">
        <v>709.38391203383173</v>
      </c>
      <c r="CO43" s="11">
        <f t="shared" si="19"/>
        <v>9.1622241856857134E-3</v>
      </c>
      <c r="CP43" s="11">
        <f t="shared" si="20"/>
        <v>2.3520318515187499E-2</v>
      </c>
      <c r="CQ43" s="33">
        <v>37.134948057029398</v>
      </c>
      <c r="CR43" s="26"/>
      <c r="CS43" s="27"/>
      <c r="CT43" s="11">
        <f t="shared" si="21"/>
        <v>-1</v>
      </c>
      <c r="CU43" s="11">
        <f t="shared" si="22"/>
        <v>-1</v>
      </c>
      <c r="CV43" s="33"/>
      <c r="CW43" s="26"/>
      <c r="CX43" s="27"/>
      <c r="CY43" s="11">
        <f t="shared" si="23"/>
        <v>-1</v>
      </c>
      <c r="CZ43" s="11">
        <f t="shared" si="24"/>
        <v>-1</v>
      </c>
      <c r="DA43" s="33"/>
    </row>
    <row r="44" spans="1:105" x14ac:dyDescent="0.25">
      <c r="A44" s="9" t="s">
        <v>54</v>
      </c>
      <c r="B44" s="31">
        <f t="shared" si="25"/>
        <v>633.86638594830424</v>
      </c>
      <c r="C44" s="26">
        <v>633.80304258310935</v>
      </c>
      <c r="D44" s="27">
        <v>633.86638594848318</v>
      </c>
      <c r="E44" s="85">
        <v>9.9931731320703759E-5</v>
      </c>
      <c r="F44" s="10">
        <f t="shared" si="26"/>
        <v>2.8230410468306099E-13</v>
      </c>
      <c r="G44" s="33">
        <v>623.49353313446045</v>
      </c>
      <c r="H44" s="26">
        <v>633.804718948512</v>
      </c>
      <c r="I44" s="27">
        <v>633.86638594830424</v>
      </c>
      <c r="J44" s="85">
        <v>9.7287064212676509E-5</v>
      </c>
      <c r="K44" s="85">
        <f t="shared" si="27"/>
        <v>0</v>
      </c>
      <c r="L44" s="33">
        <v>378.42206406593323</v>
      </c>
      <c r="M44" s="26">
        <v>864.63660280119041</v>
      </c>
      <c r="N44" s="11">
        <f t="shared" si="28"/>
        <v>0.36406760473287963</v>
      </c>
      <c r="O44" s="27">
        <f t="shared" si="29"/>
        <v>33.752327700000031</v>
      </c>
      <c r="P44" s="27">
        <v>0.1388984679012347</v>
      </c>
      <c r="Q44" s="46">
        <v>0.5</v>
      </c>
      <c r="R44" s="46">
        <v>1</v>
      </c>
      <c r="S44" s="46">
        <v>1</v>
      </c>
      <c r="T44" s="46">
        <v>0</v>
      </c>
      <c r="U44" s="46">
        <v>0</v>
      </c>
      <c r="V44" s="26">
        <v>880.219221316362</v>
      </c>
      <c r="W44" s="11">
        <f t="shared" si="32"/>
        <v>0.38865104827967539</v>
      </c>
      <c r="X44" s="27">
        <v>34.061821799996331</v>
      </c>
      <c r="Y44" s="27">
        <v>0.14017210617282441</v>
      </c>
      <c r="Z44" s="46">
        <v>0.5</v>
      </c>
      <c r="AA44" s="46">
        <v>1</v>
      </c>
      <c r="AB44" s="46">
        <v>0.5</v>
      </c>
      <c r="AC44" s="46">
        <v>0</v>
      </c>
      <c r="AD44" s="46">
        <v>0</v>
      </c>
      <c r="AE44" s="26">
        <v>693.58006145008426</v>
      </c>
      <c r="AF44" s="27">
        <v>707.85887856561772</v>
      </c>
      <c r="AG44" s="11">
        <f t="shared" si="30"/>
        <v>9.4205461632808588E-2</v>
      </c>
      <c r="AH44" s="11">
        <f t="shared" si="30"/>
        <v>0.11673200260748332</v>
      </c>
      <c r="AI44" s="33">
        <v>11.23504223000009</v>
      </c>
      <c r="AJ44" s="26">
        <v>693.58006145008426</v>
      </c>
      <c r="AK44" s="27">
        <v>707.85887856561772</v>
      </c>
      <c r="AL44" s="11">
        <f t="shared" si="31"/>
        <v>9.4205461632808588E-2</v>
      </c>
      <c r="AM44" s="11">
        <f t="shared" si="31"/>
        <v>0.11673200260748332</v>
      </c>
      <c r="AN44" s="33">
        <v>11.249223880000139</v>
      </c>
      <c r="AO44" s="26">
        <v>702.95189502103199</v>
      </c>
      <c r="AP44" s="27">
        <v>708.22297755493366</v>
      </c>
      <c r="AQ44" s="11">
        <f t="shared" si="33"/>
        <v>0.10899064945583359</v>
      </c>
      <c r="AR44" s="11">
        <f t="shared" si="34"/>
        <v>0.11730641228969296</v>
      </c>
      <c r="AS44" s="33">
        <v>11.270510759999519</v>
      </c>
      <c r="AT44" s="26">
        <v>700.31579892381183</v>
      </c>
      <c r="AU44" s="27">
        <v>719.57057010950325</v>
      </c>
      <c r="AV44" s="11">
        <f t="shared" si="3"/>
        <v>0.10483189272782632</v>
      </c>
      <c r="AW44" s="11">
        <f t="shared" si="4"/>
        <v>0.13520859610338876</v>
      </c>
      <c r="AX44" s="33">
        <v>11.513117660000169</v>
      </c>
      <c r="AY44" s="26">
        <v>698.24600091924731</v>
      </c>
      <c r="AZ44" s="27">
        <v>712.93620275972557</v>
      </c>
      <c r="BA44" s="11">
        <f t="shared" si="5"/>
        <v>0.10156653893963329</v>
      </c>
      <c r="BB44" s="11">
        <f t="shared" si="6"/>
        <v>0.12474208849729093</v>
      </c>
      <c r="BC44" s="33">
        <v>11.40939053999973</v>
      </c>
      <c r="BD44" s="26">
        <v>697.45057778386763</v>
      </c>
      <c r="BE44" s="27">
        <v>721.3565230230729</v>
      </c>
      <c r="BF44" s="11">
        <f t="shared" si="7"/>
        <v>0.10031166385394835</v>
      </c>
      <c r="BG44" s="11">
        <f t="shared" si="8"/>
        <v>0.13802615032800308</v>
      </c>
      <c r="BH44" s="33">
        <v>13.98328895</v>
      </c>
      <c r="BI44" s="26">
        <v>667.35387814693536</v>
      </c>
      <c r="BJ44" s="27">
        <v>684.1918495095091</v>
      </c>
      <c r="BK44" s="11">
        <f t="shared" si="9"/>
        <v>5.2830522237792603E-2</v>
      </c>
      <c r="BL44" s="11">
        <f t="shared" si="9"/>
        <v>7.9394434973728376E-2</v>
      </c>
      <c r="BM44" s="33">
        <v>56.407498539611687</v>
      </c>
      <c r="BN44" s="26">
        <v>658.37118509031234</v>
      </c>
      <c r="BO44" s="27">
        <v>679.3142361443231</v>
      </c>
      <c r="BP44" s="11">
        <f t="shared" si="10"/>
        <v>3.8659250096291765E-2</v>
      </c>
      <c r="BQ44" s="11">
        <f t="shared" si="10"/>
        <v>7.1699416791168064E-2</v>
      </c>
      <c r="BR44" s="33">
        <v>49.500303357653323</v>
      </c>
      <c r="BS44" s="26">
        <v>664.03836962838295</v>
      </c>
      <c r="BT44" s="27">
        <v>676.59204379608605</v>
      </c>
      <c r="BU44" s="11">
        <f t="shared" si="11"/>
        <v>4.7599911194122581E-2</v>
      </c>
      <c r="BV44" s="11">
        <f t="shared" si="12"/>
        <v>6.7404832934722533E-2</v>
      </c>
      <c r="BW44" s="33">
        <v>25.792683266103271</v>
      </c>
      <c r="BX44" s="26">
        <v>673.78987768758907</v>
      </c>
      <c r="BY44" s="27">
        <v>691.09544684990635</v>
      </c>
      <c r="BZ44" s="11">
        <f t="shared" si="13"/>
        <v>6.2984080910926929E-2</v>
      </c>
      <c r="CA44" s="11">
        <f t="shared" si="14"/>
        <v>9.0285685075386687E-2</v>
      </c>
      <c r="CB44" s="33">
        <v>21.00345627833158</v>
      </c>
      <c r="CC44" s="26">
        <v>666.66199819441408</v>
      </c>
      <c r="CD44" s="27">
        <v>676.97164947424039</v>
      </c>
      <c r="CE44" s="11">
        <f t="shared" si="15"/>
        <v>5.173899890123615E-2</v>
      </c>
      <c r="CF44" s="11">
        <f t="shared" si="16"/>
        <v>6.8003706272336789E-2</v>
      </c>
      <c r="CG44" s="33">
        <v>26.03943328429013</v>
      </c>
      <c r="CH44" s="26">
        <v>678.76146752855925</v>
      </c>
      <c r="CI44" s="27">
        <v>691.76754526976583</v>
      </c>
      <c r="CJ44" s="11">
        <f t="shared" si="17"/>
        <v>7.0827358218544953E-2</v>
      </c>
      <c r="CK44" s="11">
        <f t="shared" si="18"/>
        <v>9.1346000679366823E-2</v>
      </c>
      <c r="CL44" s="33">
        <v>27.503958571795369</v>
      </c>
      <c r="CM44" s="26">
        <v>653.97593054462027</v>
      </c>
      <c r="CN44" s="27">
        <v>668.32971912547896</v>
      </c>
      <c r="CO44" s="11">
        <f t="shared" si="19"/>
        <v>3.1725210615531969E-2</v>
      </c>
      <c r="CP44" s="11">
        <f t="shared" si="20"/>
        <v>5.4370028039293153E-2</v>
      </c>
      <c r="CQ44" s="33">
        <v>40.864080820418891</v>
      </c>
      <c r="CR44" s="26"/>
      <c r="CS44" s="27"/>
      <c r="CT44" s="11">
        <f t="shared" si="21"/>
        <v>-1</v>
      </c>
      <c r="CU44" s="11">
        <f t="shared" si="22"/>
        <v>-1</v>
      </c>
      <c r="CV44" s="33"/>
      <c r="CW44" s="26"/>
      <c r="CX44" s="27"/>
      <c r="CY44" s="11">
        <f t="shared" si="23"/>
        <v>-1</v>
      </c>
      <c r="CZ44" s="11">
        <f t="shared" si="24"/>
        <v>-1</v>
      </c>
      <c r="DA44" s="33"/>
    </row>
    <row r="45" spans="1:105" x14ac:dyDescent="0.25">
      <c r="A45" s="9" t="s">
        <v>55</v>
      </c>
      <c r="B45" s="31">
        <f t="shared" si="25"/>
        <v>606.70767062732511</v>
      </c>
      <c r="C45" s="26">
        <v>593.55096356836054</v>
      </c>
      <c r="D45" s="27">
        <v>606.70767062732511</v>
      </c>
      <c r="E45" s="10">
        <v>2.1685414073236611E-2</v>
      </c>
      <c r="F45" s="10">
        <f t="shared" si="26"/>
        <v>0</v>
      </c>
      <c r="G45" s="33">
        <v>3600.0152578353882</v>
      </c>
      <c r="H45" s="26">
        <v>602.48021129897336</v>
      </c>
      <c r="I45" s="27">
        <v>606.77727130638732</v>
      </c>
      <c r="J45" s="10">
        <v>7.0817748300988298E-3</v>
      </c>
      <c r="K45" s="10">
        <f t="shared" si="27"/>
        <v>1.1471864034657602E-4</v>
      </c>
      <c r="L45" s="33">
        <v>3600.0167579650879</v>
      </c>
      <c r="M45" s="26">
        <v>780.29073599240905</v>
      </c>
      <c r="N45" s="11">
        <f t="shared" si="28"/>
        <v>0.28610659427727703</v>
      </c>
      <c r="O45" s="27">
        <f t="shared" si="29"/>
        <v>38.750380000000405</v>
      </c>
      <c r="P45" s="27">
        <v>0.15946658436214159</v>
      </c>
      <c r="Q45" s="46">
        <v>0</v>
      </c>
      <c r="R45" s="46">
        <v>1</v>
      </c>
      <c r="S45" s="46">
        <v>0</v>
      </c>
      <c r="T45" s="46">
        <v>0.5</v>
      </c>
      <c r="U45" s="46">
        <v>0</v>
      </c>
      <c r="V45" s="26">
        <v>778.93402251078976</v>
      </c>
      <c r="W45" s="11">
        <f t="shared" si="32"/>
        <v>0.28387040451521833</v>
      </c>
      <c r="X45" s="27">
        <v>35.410316399998017</v>
      </c>
      <c r="Y45" s="27">
        <v>0.1457214666666585</v>
      </c>
      <c r="Z45" s="46">
        <v>0</v>
      </c>
      <c r="AA45" s="46">
        <v>1</v>
      </c>
      <c r="AB45" s="46">
        <v>0</v>
      </c>
      <c r="AC45" s="46">
        <v>0.5</v>
      </c>
      <c r="AD45" s="46">
        <v>0</v>
      </c>
      <c r="AE45" s="26">
        <v>696.50424087730698</v>
      </c>
      <c r="AF45" s="27">
        <v>717.04486329868598</v>
      </c>
      <c r="AG45" s="11">
        <f t="shared" si="30"/>
        <v>0.14800632099662395</v>
      </c>
      <c r="AH45" s="11">
        <f t="shared" si="30"/>
        <v>0.18186220153978627</v>
      </c>
      <c r="AI45" s="33">
        <v>11.216492090000161</v>
      </c>
      <c r="AJ45" s="26">
        <v>696.50424087730698</v>
      </c>
      <c r="AK45" s="27">
        <v>717.04486329868598</v>
      </c>
      <c r="AL45" s="11">
        <f t="shared" si="31"/>
        <v>0.14800632099662395</v>
      </c>
      <c r="AM45" s="11">
        <f t="shared" si="31"/>
        <v>0.18186220153978627</v>
      </c>
      <c r="AN45" s="33">
        <v>11.13406536000039</v>
      </c>
      <c r="AO45" s="26">
        <v>700.77531852908191</v>
      </c>
      <c r="AP45" s="27">
        <v>719.05659557264175</v>
      </c>
      <c r="AQ45" s="11">
        <f t="shared" si="33"/>
        <v>0.15504608307406514</v>
      </c>
      <c r="AR45" s="11">
        <f t="shared" si="34"/>
        <v>0.18517801963695268</v>
      </c>
      <c r="AS45" s="33">
        <v>11.125193489999219</v>
      </c>
      <c r="AT45" s="26">
        <v>674.29529801889316</v>
      </c>
      <c r="AU45" s="27">
        <v>708.2233491830782</v>
      </c>
      <c r="AV45" s="11">
        <f t="shared" si="3"/>
        <v>0.11140064756669983</v>
      </c>
      <c r="AW45" s="11">
        <f t="shared" si="4"/>
        <v>0.16732222694792642</v>
      </c>
      <c r="AX45" s="33">
        <v>11.35572505999999</v>
      </c>
      <c r="AY45" s="26">
        <v>700.97202851136603</v>
      </c>
      <c r="AZ45" s="27">
        <v>715.49640356851125</v>
      </c>
      <c r="BA45" s="11">
        <f t="shared" si="5"/>
        <v>0.15537030838356342</v>
      </c>
      <c r="BB45" s="11">
        <f t="shared" si="6"/>
        <v>0.17930996789392903</v>
      </c>
      <c r="BC45" s="33">
        <v>11.355683259999751</v>
      </c>
      <c r="BD45" s="26">
        <v>686.0810192427798</v>
      </c>
      <c r="BE45" s="27">
        <v>708.93530052656638</v>
      </c>
      <c r="BF45" s="11">
        <f t="shared" si="7"/>
        <v>0.13082634761051237</v>
      </c>
      <c r="BG45" s="11">
        <f t="shared" si="8"/>
        <v>0.16849569380512314</v>
      </c>
      <c r="BH45" s="33">
        <v>13.820671730000001</v>
      </c>
      <c r="BI45" s="26">
        <v>645.60874148929702</v>
      </c>
      <c r="BJ45" s="27">
        <v>657.00321102806879</v>
      </c>
      <c r="BK45" s="11">
        <f t="shared" si="9"/>
        <v>6.4118310588934663E-2</v>
      </c>
      <c r="BL45" s="11">
        <f t="shared" si="9"/>
        <v>8.2899133859209273E-2</v>
      </c>
      <c r="BM45" s="33">
        <v>69.409123578853908</v>
      </c>
      <c r="BN45" s="26">
        <v>633.82731154192516</v>
      </c>
      <c r="BO45" s="27">
        <v>654.43933668945203</v>
      </c>
      <c r="BP45" s="11">
        <f t="shared" si="10"/>
        <v>4.4699683599778467E-2</v>
      </c>
      <c r="BQ45" s="11">
        <f t="shared" si="10"/>
        <v>7.8673252989818324E-2</v>
      </c>
      <c r="BR45" s="33">
        <v>71.166631314717236</v>
      </c>
      <c r="BS45" s="26">
        <v>624.51704005745728</v>
      </c>
      <c r="BT45" s="27">
        <v>651.8701759482708</v>
      </c>
      <c r="BU45" s="11">
        <f t="shared" si="11"/>
        <v>2.9354119442263831E-2</v>
      </c>
      <c r="BV45" s="11">
        <f t="shared" si="12"/>
        <v>7.4438658858966528E-2</v>
      </c>
      <c r="BW45" s="33">
        <v>29.553072870708998</v>
      </c>
      <c r="BX45" s="26">
        <v>644.20956633482615</v>
      </c>
      <c r="BY45" s="27">
        <v>663.69147842505811</v>
      </c>
      <c r="BZ45" s="11">
        <f t="shared" si="13"/>
        <v>6.181213378878947E-2</v>
      </c>
      <c r="CA45" s="11">
        <f t="shared" si="14"/>
        <v>9.3923005355796368E-2</v>
      </c>
      <c r="CB45" s="33">
        <v>23.01349302139133</v>
      </c>
      <c r="CC45" s="26">
        <v>646.10117212041814</v>
      </c>
      <c r="CD45" s="27">
        <v>665.95815425748174</v>
      </c>
      <c r="CE45" s="11">
        <f t="shared" si="15"/>
        <v>6.4929954573280463E-2</v>
      </c>
      <c r="CF45" s="11">
        <f t="shared" si="16"/>
        <v>9.7659031686368261E-2</v>
      </c>
      <c r="CG45" s="33">
        <v>32.859359450452033</v>
      </c>
      <c r="CH45" s="26">
        <v>626.72862572582676</v>
      </c>
      <c r="CI45" s="27">
        <v>655.09408405105114</v>
      </c>
      <c r="CJ45" s="11">
        <f t="shared" si="17"/>
        <v>3.2999343947308801E-2</v>
      </c>
      <c r="CK45" s="11">
        <f t="shared" si="18"/>
        <v>7.9752433941860865E-2</v>
      </c>
      <c r="CL45" s="33">
        <v>36.288469297811389</v>
      </c>
      <c r="CM45" s="26">
        <v>623.67980940090456</v>
      </c>
      <c r="CN45" s="27">
        <v>638.71575489388511</v>
      </c>
      <c r="CO45" s="11">
        <f t="shared" si="19"/>
        <v>2.7974162179341743E-2</v>
      </c>
      <c r="CP45" s="11">
        <f t="shared" si="20"/>
        <v>5.2757012670474716E-2</v>
      </c>
      <c r="CQ45" s="33">
        <v>46.225154225621367</v>
      </c>
      <c r="CR45" s="26"/>
      <c r="CS45" s="27"/>
      <c r="CT45" s="11">
        <f t="shared" si="21"/>
        <v>-1</v>
      </c>
      <c r="CU45" s="11">
        <f t="shared" si="22"/>
        <v>-1</v>
      </c>
      <c r="CV45" s="33"/>
      <c r="CW45" s="26"/>
      <c r="CX45" s="27"/>
      <c r="CY45" s="11">
        <f t="shared" si="23"/>
        <v>-1</v>
      </c>
      <c r="CZ45" s="11">
        <f t="shared" si="24"/>
        <v>-1</v>
      </c>
      <c r="DA45" s="33"/>
    </row>
    <row r="46" spans="1:105" x14ac:dyDescent="0.25">
      <c r="A46" s="9" t="s">
        <v>56</v>
      </c>
      <c r="B46" s="31">
        <f t="shared" si="25"/>
        <v>570.7767652537708</v>
      </c>
      <c r="C46" s="26">
        <v>570.7209256987519</v>
      </c>
      <c r="D46" s="27">
        <v>570.7767652537708</v>
      </c>
      <c r="E46" s="10">
        <v>9.7830813057132326E-5</v>
      </c>
      <c r="F46" s="10">
        <f t="shared" si="26"/>
        <v>0</v>
      </c>
      <c r="G46" s="33">
        <v>57.773225784301758</v>
      </c>
      <c r="H46" s="26">
        <v>570.72016845128815</v>
      </c>
      <c r="I46" s="27">
        <v>570.77676525377115</v>
      </c>
      <c r="J46" s="10">
        <v>9.9157509429468905E-5</v>
      </c>
      <c r="K46" s="10">
        <f t="shared" si="27"/>
        <v>5.9753748562839713E-16</v>
      </c>
      <c r="L46" s="33">
        <v>13.71216893196106</v>
      </c>
      <c r="M46" s="26">
        <v>622.16511293978851</v>
      </c>
      <c r="N46" s="11">
        <f t="shared" si="28"/>
        <v>9.0032304771849175E-2</v>
      </c>
      <c r="O46" s="27">
        <f t="shared" si="29"/>
        <v>46.988006500006115</v>
      </c>
      <c r="P46" s="27">
        <v>0.19336628189302929</v>
      </c>
      <c r="Q46" s="46">
        <v>0</v>
      </c>
      <c r="R46" s="46">
        <v>0.5</v>
      </c>
      <c r="S46" s="46">
        <v>1</v>
      </c>
      <c r="T46" s="46">
        <v>0</v>
      </c>
      <c r="U46" s="46">
        <v>1</v>
      </c>
      <c r="V46" s="26">
        <v>612.08706737215732</v>
      </c>
      <c r="W46" s="11">
        <f t="shared" si="32"/>
        <v>7.2375584699947815E-2</v>
      </c>
      <c r="X46" s="27">
        <v>40.923223699998303</v>
      </c>
      <c r="Y46" s="27">
        <v>0.16840832798353211</v>
      </c>
      <c r="Z46" s="46">
        <v>0</v>
      </c>
      <c r="AA46" s="46">
        <v>1</v>
      </c>
      <c r="AB46" s="46">
        <v>0.5</v>
      </c>
      <c r="AC46" s="46">
        <v>0</v>
      </c>
      <c r="AD46" s="46">
        <v>0</v>
      </c>
      <c r="AE46" s="26">
        <v>590.39116240848716</v>
      </c>
      <c r="AF46" s="27">
        <v>593.27000175962962</v>
      </c>
      <c r="AG46" s="11">
        <f t="shared" si="30"/>
        <v>3.4364393137123722E-2</v>
      </c>
      <c r="AH46" s="11">
        <f t="shared" si="30"/>
        <v>3.9408115177670539E-2</v>
      </c>
      <c r="AI46" s="33">
        <v>10.96404047999995</v>
      </c>
      <c r="AJ46" s="26">
        <v>590.39116240848716</v>
      </c>
      <c r="AK46" s="27">
        <v>593.27000175962962</v>
      </c>
      <c r="AL46" s="11">
        <f t="shared" si="31"/>
        <v>3.4364393137123722E-2</v>
      </c>
      <c r="AM46" s="11">
        <f t="shared" si="31"/>
        <v>3.9408115177670539E-2</v>
      </c>
      <c r="AN46" s="33">
        <v>11.00283964000009</v>
      </c>
      <c r="AO46" s="26">
        <v>588.55376424202177</v>
      </c>
      <c r="AP46" s="27">
        <v>592.07755231433634</v>
      </c>
      <c r="AQ46" s="11">
        <f t="shared" si="33"/>
        <v>3.1145274423262842E-2</v>
      </c>
      <c r="AR46" s="11">
        <f t="shared" si="34"/>
        <v>3.731894561456979E-2</v>
      </c>
      <c r="AS46" s="33">
        <v>11.039373389999669</v>
      </c>
      <c r="AT46" s="26">
        <v>587.50992922669866</v>
      </c>
      <c r="AU46" s="27">
        <v>599.01000993126161</v>
      </c>
      <c r="AV46" s="11">
        <f t="shared" si="3"/>
        <v>2.9316477109029113E-2</v>
      </c>
      <c r="AW46" s="11">
        <f t="shared" si="4"/>
        <v>4.9464600516697856E-2</v>
      </c>
      <c r="AX46" s="33">
        <v>11.107294129999991</v>
      </c>
      <c r="AY46" s="26">
        <v>589.65435861276114</v>
      </c>
      <c r="AZ46" s="27">
        <v>594.13213928236678</v>
      </c>
      <c r="BA46" s="11">
        <f t="shared" si="5"/>
        <v>3.3073514039411271E-2</v>
      </c>
      <c r="BB46" s="11">
        <f t="shared" si="6"/>
        <v>4.0918578769078021E-2</v>
      </c>
      <c r="BC46" s="33">
        <v>11.09249827999993</v>
      </c>
      <c r="BD46" s="26">
        <v>587.12476441956414</v>
      </c>
      <c r="BE46" s="27">
        <v>597.04895024508437</v>
      </c>
      <c r="BF46" s="11">
        <f t="shared" si="7"/>
        <v>2.8641668969347271E-2</v>
      </c>
      <c r="BG46" s="11">
        <f t="shared" si="8"/>
        <v>4.6028827013714885E-2</v>
      </c>
      <c r="BH46" s="33">
        <v>13.708505669999999</v>
      </c>
      <c r="BI46" s="26">
        <v>584.47888088691434</v>
      </c>
      <c r="BJ46" s="27">
        <v>593.25250120625083</v>
      </c>
      <c r="BK46" s="11">
        <f t="shared" si="9"/>
        <v>2.4006085158444549E-2</v>
      </c>
      <c r="BL46" s="11">
        <f t="shared" si="9"/>
        <v>3.9377454235522663E-2</v>
      </c>
      <c r="BM46" s="33">
        <v>15.228261923603711</v>
      </c>
      <c r="BN46" s="26">
        <v>583.32587790508637</v>
      </c>
      <c r="BO46" s="27">
        <v>589.07908949443572</v>
      </c>
      <c r="BP46" s="11">
        <f t="shared" si="10"/>
        <v>2.1986025737638699E-2</v>
      </c>
      <c r="BQ46" s="11">
        <f t="shared" si="10"/>
        <v>3.2065643443856012E-2</v>
      </c>
      <c r="BR46" s="33">
        <v>20.484518798999488</v>
      </c>
      <c r="BS46" s="26">
        <v>583.32587790508637</v>
      </c>
      <c r="BT46" s="27">
        <v>589.07908949443572</v>
      </c>
      <c r="BU46" s="11">
        <f t="shared" si="11"/>
        <v>2.1986025737638699E-2</v>
      </c>
      <c r="BV46" s="11">
        <f t="shared" si="12"/>
        <v>3.2065643443856012E-2</v>
      </c>
      <c r="BW46" s="33">
        <v>16.347767123952512</v>
      </c>
      <c r="BX46" s="26">
        <v>586.21641604243018</v>
      </c>
      <c r="BY46" s="27">
        <v>590.93390270905161</v>
      </c>
      <c r="BZ46" s="11">
        <f t="shared" si="13"/>
        <v>2.705024403331277E-2</v>
      </c>
      <c r="CA46" s="11">
        <f t="shared" si="14"/>
        <v>3.5315273294838516E-2</v>
      </c>
      <c r="CB46" s="33">
        <v>16.314648751728239</v>
      </c>
      <c r="CC46" s="26">
        <v>581.40268635947609</v>
      </c>
      <c r="CD46" s="27">
        <v>594.17995140194785</v>
      </c>
      <c r="CE46" s="11">
        <f t="shared" si="15"/>
        <v>1.8616597157701295E-2</v>
      </c>
      <c r="CF46" s="11">
        <f t="shared" si="16"/>
        <v>4.1002345527803401E-2</v>
      </c>
      <c r="CG46" s="33">
        <v>16.33937945701182</v>
      </c>
      <c r="CH46" s="26">
        <v>587.37833399466058</v>
      </c>
      <c r="CI46" s="27">
        <v>594.08122558044522</v>
      </c>
      <c r="CJ46" s="11">
        <f t="shared" si="17"/>
        <v>2.9085922468320195E-2</v>
      </c>
      <c r="CK46" s="11">
        <f t="shared" si="18"/>
        <v>4.0829378042943135E-2</v>
      </c>
      <c r="CL46" s="33">
        <v>15.71278226999566</v>
      </c>
      <c r="CM46" s="26">
        <v>581.76555023884225</v>
      </c>
      <c r="CN46" s="27">
        <v>586.66117713519304</v>
      </c>
      <c r="CO46" s="11">
        <f t="shared" si="19"/>
        <v>1.9252334106812787E-2</v>
      </c>
      <c r="CP46" s="11">
        <f t="shared" si="20"/>
        <v>2.7829464772203775E-2</v>
      </c>
      <c r="CQ46" s="33">
        <v>31.935590348299591</v>
      </c>
      <c r="CR46" s="26"/>
      <c r="CS46" s="27"/>
      <c r="CT46" s="11">
        <f t="shared" si="21"/>
        <v>-1</v>
      </c>
      <c r="CU46" s="11">
        <f t="shared" si="22"/>
        <v>-1</v>
      </c>
      <c r="CV46" s="33"/>
      <c r="CW46" s="26"/>
      <c r="CX46" s="27"/>
      <c r="CY46" s="11">
        <f t="shared" si="23"/>
        <v>-1</v>
      </c>
      <c r="CZ46" s="11">
        <f t="shared" si="24"/>
        <v>-1</v>
      </c>
      <c r="DA46" s="33"/>
    </row>
    <row r="47" spans="1:105" x14ac:dyDescent="0.25">
      <c r="A47" s="9" t="s">
        <v>57</v>
      </c>
      <c r="B47" s="31">
        <f t="shared" si="25"/>
        <v>659.67525021456299</v>
      </c>
      <c r="C47" s="26">
        <v>651.07768141024849</v>
      </c>
      <c r="D47" s="27">
        <v>659.67525021456299</v>
      </c>
      <c r="E47" s="10">
        <v>1.303303224051046E-2</v>
      </c>
      <c r="F47" s="10">
        <f t="shared" si="26"/>
        <v>0</v>
      </c>
      <c r="G47" s="33">
        <v>3600.0114259719849</v>
      </c>
      <c r="H47" s="26">
        <v>659.60955757539875</v>
      </c>
      <c r="I47" s="27">
        <v>659.67525021456322</v>
      </c>
      <c r="J47" s="85">
        <v>9.9583301242350941E-5</v>
      </c>
      <c r="K47" s="85">
        <f t="shared" si="27"/>
        <v>3.4467516458936047E-16</v>
      </c>
      <c r="L47" s="33">
        <v>2041.534178972244</v>
      </c>
      <c r="M47" s="26">
        <v>834.80961165533245</v>
      </c>
      <c r="N47" s="11">
        <f t="shared" si="28"/>
        <v>0.26548572404953202</v>
      </c>
      <c r="O47" s="27">
        <f t="shared" si="29"/>
        <v>51.07333519999429</v>
      </c>
      <c r="P47" s="27">
        <v>0.21017833415635509</v>
      </c>
      <c r="Q47" s="46">
        <v>0</v>
      </c>
      <c r="R47" s="46">
        <v>1</v>
      </c>
      <c r="S47" s="46">
        <v>1</v>
      </c>
      <c r="T47" s="46">
        <v>0</v>
      </c>
      <c r="U47" s="46">
        <v>0</v>
      </c>
      <c r="V47" s="26">
        <v>860.40694546814302</v>
      </c>
      <c r="W47" s="11">
        <f t="shared" si="32"/>
        <v>0.3042886559535028</v>
      </c>
      <c r="X47" s="27">
        <v>33.929139299993949</v>
      </c>
      <c r="Y47" s="27">
        <v>0.1396260876542961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715.81272135534914</v>
      </c>
      <c r="AF47" s="27">
        <v>727.80848559749086</v>
      </c>
      <c r="AG47" s="11">
        <f t="shared" si="30"/>
        <v>8.5098646830432292E-2</v>
      </c>
      <c r="AH47" s="11">
        <f t="shared" si="30"/>
        <v>0.10328299471712354</v>
      </c>
      <c r="AI47" s="33">
        <v>11.19386704999997</v>
      </c>
      <c r="AJ47" s="26">
        <v>715.81272135534914</v>
      </c>
      <c r="AK47" s="27">
        <v>727.80848559749086</v>
      </c>
      <c r="AL47" s="11">
        <f t="shared" si="31"/>
        <v>8.5098646830432292E-2</v>
      </c>
      <c r="AM47" s="11">
        <f t="shared" si="31"/>
        <v>0.10328299471712354</v>
      </c>
      <c r="AN47" s="33">
        <v>11.228849660000011</v>
      </c>
      <c r="AO47" s="26">
        <v>705.4349804096571</v>
      </c>
      <c r="AP47" s="27">
        <v>727.01005310509845</v>
      </c>
      <c r="AQ47" s="11">
        <f t="shared" si="33"/>
        <v>6.9367056260198484E-2</v>
      </c>
      <c r="AR47" s="11">
        <f t="shared" si="34"/>
        <v>0.1020726529737692</v>
      </c>
      <c r="AS47" s="33">
        <v>11.18620616000044</v>
      </c>
      <c r="AT47" s="26">
        <v>741.98178140681239</v>
      </c>
      <c r="AU47" s="27">
        <v>763.68534500537532</v>
      </c>
      <c r="AV47" s="11">
        <f t="shared" si="3"/>
        <v>0.12476825705599648</v>
      </c>
      <c r="AW47" s="11">
        <f t="shared" si="4"/>
        <v>0.15766863279618643</v>
      </c>
      <c r="AX47" s="33">
        <v>11.48399307</v>
      </c>
      <c r="AY47" s="26">
        <v>715.81272135534914</v>
      </c>
      <c r="AZ47" s="27">
        <v>727.80848559749086</v>
      </c>
      <c r="BA47" s="11">
        <f t="shared" si="5"/>
        <v>8.5098646830432292E-2</v>
      </c>
      <c r="BB47" s="11">
        <f t="shared" si="6"/>
        <v>0.10328299471712354</v>
      </c>
      <c r="BC47" s="33">
        <v>11.438714330000041</v>
      </c>
      <c r="BD47" s="26">
        <v>750.74663953139907</v>
      </c>
      <c r="BE47" s="27">
        <v>762.46026304191741</v>
      </c>
      <c r="BF47" s="11">
        <f t="shared" si="7"/>
        <v>0.13805488274300817</v>
      </c>
      <c r="BG47" s="11">
        <f t="shared" si="8"/>
        <v>0.15581153422676239</v>
      </c>
      <c r="BH47" s="33">
        <v>13.9862438</v>
      </c>
      <c r="BI47" s="26">
        <v>685.53698315216275</v>
      </c>
      <c r="BJ47" s="27">
        <v>711.44635358663356</v>
      </c>
      <c r="BK47" s="11">
        <f t="shared" si="9"/>
        <v>3.9203733851145825E-2</v>
      </c>
      <c r="BL47" s="11">
        <f t="shared" si="9"/>
        <v>7.8479681260183301E-2</v>
      </c>
      <c r="BM47" s="33">
        <v>38.963988865725703</v>
      </c>
      <c r="BN47" s="26">
        <v>697.40610655070645</v>
      </c>
      <c r="BO47" s="27">
        <v>722.66206833887952</v>
      </c>
      <c r="BP47" s="11">
        <f t="shared" si="10"/>
        <v>5.7196107211648903E-2</v>
      </c>
      <c r="BQ47" s="11">
        <f t="shared" si="10"/>
        <v>9.548155414930258E-2</v>
      </c>
      <c r="BR47" s="33">
        <v>35.561389946192513</v>
      </c>
      <c r="BS47" s="26">
        <v>686.9429529748702</v>
      </c>
      <c r="BT47" s="27">
        <v>720.87711413770467</v>
      </c>
      <c r="BU47" s="11">
        <f t="shared" si="11"/>
        <v>4.1335039857017877E-2</v>
      </c>
      <c r="BV47" s="11">
        <f t="shared" si="12"/>
        <v>9.2775746707543488E-2</v>
      </c>
      <c r="BW47" s="33">
        <v>27.381016097217799</v>
      </c>
      <c r="BX47" s="26">
        <v>693.86288361323182</v>
      </c>
      <c r="BY47" s="27">
        <v>716.79739206094166</v>
      </c>
      <c r="BZ47" s="11">
        <f t="shared" si="13"/>
        <v>5.1824944755088365E-2</v>
      </c>
      <c r="CA47" s="11">
        <f t="shared" si="14"/>
        <v>8.6591306597904621E-2</v>
      </c>
      <c r="CB47" s="33">
        <v>22.166300372779371</v>
      </c>
      <c r="CC47" s="26">
        <v>709.84099850194025</v>
      </c>
      <c r="CD47" s="27">
        <v>738.99880672034408</v>
      </c>
      <c r="CE47" s="11">
        <f t="shared" si="15"/>
        <v>7.6046127653054393E-2</v>
      </c>
      <c r="CF47" s="11">
        <f t="shared" si="16"/>
        <v>0.12024637346934065</v>
      </c>
      <c r="CG47" s="33">
        <v>28.166881079599261</v>
      </c>
      <c r="CH47" s="26">
        <v>683.43789087571827</v>
      </c>
      <c r="CI47" s="27">
        <v>722.29974282136925</v>
      </c>
      <c r="CJ47" s="11">
        <f t="shared" si="17"/>
        <v>3.6021725316246658E-2</v>
      </c>
      <c r="CK47" s="11">
        <f t="shared" si="18"/>
        <v>9.4932305837512165E-2</v>
      </c>
      <c r="CL47" s="33">
        <v>31.37399431793019</v>
      </c>
      <c r="CM47" s="26">
        <v>685.38204188945588</v>
      </c>
      <c r="CN47" s="27">
        <v>712.63718980604665</v>
      </c>
      <c r="CO47" s="11">
        <f t="shared" si="19"/>
        <v>3.8968858793067662E-2</v>
      </c>
      <c r="CP47" s="11">
        <f t="shared" si="20"/>
        <v>8.0284866795074544E-2</v>
      </c>
      <c r="CQ47" s="33">
        <v>51.344841497670863</v>
      </c>
      <c r="CR47" s="26"/>
      <c r="CS47" s="27"/>
      <c r="CT47" s="11">
        <f t="shared" si="21"/>
        <v>-1</v>
      </c>
      <c r="CU47" s="11">
        <f t="shared" si="22"/>
        <v>-1</v>
      </c>
      <c r="CV47" s="33"/>
      <c r="CW47" s="26"/>
      <c r="CX47" s="27"/>
      <c r="CY47" s="11">
        <f t="shared" si="23"/>
        <v>-1</v>
      </c>
      <c r="CZ47" s="11">
        <f t="shared" si="24"/>
        <v>-1</v>
      </c>
      <c r="DA47" s="33"/>
    </row>
    <row r="48" spans="1:105" x14ac:dyDescent="0.25">
      <c r="A48" s="9" t="s">
        <v>58</v>
      </c>
      <c r="B48" s="31">
        <f t="shared" si="25"/>
        <v>620.54454580030324</v>
      </c>
      <c r="C48" s="26">
        <v>620.48646644166001</v>
      </c>
      <c r="D48" s="27">
        <v>620.54454587530847</v>
      </c>
      <c r="E48" s="10">
        <v>9.3594302027947789E-5</v>
      </c>
      <c r="F48" s="10">
        <f t="shared" si="26"/>
        <v>1.2087002094364824E-10</v>
      </c>
      <c r="G48" s="33">
        <v>239.145220041275</v>
      </c>
      <c r="H48" s="26">
        <v>620.49003131331494</v>
      </c>
      <c r="I48" s="27">
        <v>620.54454580030324</v>
      </c>
      <c r="J48" s="85">
        <v>8.7849433786474086E-5</v>
      </c>
      <c r="K48" s="85">
        <f t="shared" si="27"/>
        <v>0</v>
      </c>
      <c r="L48" s="33">
        <v>87.438447952270508</v>
      </c>
      <c r="M48" s="26">
        <v>823.1097393015408</v>
      </c>
      <c r="N48" s="11">
        <f t="shared" si="28"/>
        <v>0.32643134948514213</v>
      </c>
      <c r="O48" s="27">
        <f t="shared" si="29"/>
        <v>36.126127400002588</v>
      </c>
      <c r="P48" s="27">
        <v>0.14866719094651271</v>
      </c>
      <c r="Q48" s="46">
        <v>0</v>
      </c>
      <c r="R48" s="46">
        <v>1</v>
      </c>
      <c r="S48" s="46">
        <v>0</v>
      </c>
      <c r="T48" s="46">
        <v>0.5</v>
      </c>
      <c r="U48" s="46">
        <v>0</v>
      </c>
      <c r="V48" s="26">
        <v>816.80983790092284</v>
      </c>
      <c r="W48" s="11">
        <f t="shared" si="32"/>
        <v>0.31627913488064002</v>
      </c>
      <c r="X48" s="27">
        <v>36.003283100003955</v>
      </c>
      <c r="Y48" s="27">
        <v>0.1481616588477529</v>
      </c>
      <c r="Z48" s="46">
        <v>0</v>
      </c>
      <c r="AA48" s="46">
        <v>1</v>
      </c>
      <c r="AB48" s="46">
        <v>0</v>
      </c>
      <c r="AC48" s="46">
        <v>0</v>
      </c>
      <c r="AD48" s="46">
        <v>0</v>
      </c>
      <c r="AE48" s="26">
        <v>686.26921943583739</v>
      </c>
      <c r="AF48" s="27">
        <v>697.51940237965505</v>
      </c>
      <c r="AG48" s="11">
        <f t="shared" si="30"/>
        <v>0.10591451343879014</v>
      </c>
      <c r="AH48" s="11">
        <f t="shared" si="30"/>
        <v>0.1240440466366181</v>
      </c>
      <c r="AI48" s="33">
        <v>11.306449110000081</v>
      </c>
      <c r="AJ48" s="26">
        <v>686.26921943583739</v>
      </c>
      <c r="AK48" s="27">
        <v>697.51940237965505</v>
      </c>
      <c r="AL48" s="11">
        <f t="shared" si="31"/>
        <v>0.10591451343879014</v>
      </c>
      <c r="AM48" s="11">
        <f t="shared" si="31"/>
        <v>0.1240440466366181</v>
      </c>
      <c r="AN48" s="33">
        <v>11.166923550000501</v>
      </c>
      <c r="AO48" s="26">
        <v>689.77147682810187</v>
      </c>
      <c r="AP48" s="27">
        <v>701.83188138086564</v>
      </c>
      <c r="AQ48" s="11">
        <f t="shared" si="33"/>
        <v>0.11155835869690565</v>
      </c>
      <c r="AR48" s="11">
        <f t="shared" si="34"/>
        <v>0.13099355417865743</v>
      </c>
      <c r="AS48" s="33">
        <v>11.51893458999948</v>
      </c>
      <c r="AT48" s="26">
        <v>686.52964644334998</v>
      </c>
      <c r="AU48" s="27">
        <v>712.49153074066294</v>
      </c>
      <c r="AV48" s="11">
        <f t="shared" si="3"/>
        <v>0.10633418839891202</v>
      </c>
      <c r="AW48" s="11">
        <f t="shared" si="4"/>
        <v>0.14817144967695689</v>
      </c>
      <c r="AX48" s="33">
        <v>11.492869950000021</v>
      </c>
      <c r="AY48" s="26">
        <v>696.95189971095863</v>
      </c>
      <c r="AZ48" s="27">
        <v>705.29800697839732</v>
      </c>
      <c r="BA48" s="11">
        <f t="shared" si="5"/>
        <v>0.12312952297745915</v>
      </c>
      <c r="BB48" s="11">
        <f t="shared" si="6"/>
        <v>0.13657917348832602</v>
      </c>
      <c r="BC48" s="33">
        <v>11.43335930999983</v>
      </c>
      <c r="BD48" s="26">
        <v>708.85442662669971</v>
      </c>
      <c r="BE48" s="27">
        <v>718.48277798254401</v>
      </c>
      <c r="BF48" s="11">
        <f t="shared" si="7"/>
        <v>0.14231030056432947</v>
      </c>
      <c r="BG48" s="11">
        <f t="shared" si="8"/>
        <v>0.15782627185278358</v>
      </c>
      <c r="BH48" s="33">
        <v>13.78322227</v>
      </c>
      <c r="BI48" s="26">
        <v>643.91607831812212</v>
      </c>
      <c r="BJ48" s="27">
        <v>690.99058710390113</v>
      </c>
      <c r="BK48" s="11">
        <f t="shared" si="9"/>
        <v>3.7662940841220516E-2</v>
      </c>
      <c r="BL48" s="11">
        <f t="shared" si="9"/>
        <v>0.11352294010214065</v>
      </c>
      <c r="BM48" s="33">
        <v>54.684681625850502</v>
      </c>
      <c r="BN48" s="26">
        <v>642.53287174783804</v>
      </c>
      <c r="BO48" s="27">
        <v>686.47393171982742</v>
      </c>
      <c r="BP48" s="11">
        <f t="shared" si="10"/>
        <v>3.543392025011987E-2</v>
      </c>
      <c r="BQ48" s="11">
        <f t="shared" si="10"/>
        <v>0.10624440479852489</v>
      </c>
      <c r="BR48" s="33">
        <v>56.086516014486548</v>
      </c>
      <c r="BS48" s="26">
        <v>666.0299093041624</v>
      </c>
      <c r="BT48" s="27">
        <v>686.02496771420363</v>
      </c>
      <c r="BU48" s="11">
        <f t="shared" si="11"/>
        <v>7.32991109368267E-2</v>
      </c>
      <c r="BV48" s="11">
        <f t="shared" si="12"/>
        <v>0.10552090475543809</v>
      </c>
      <c r="BW48" s="33">
        <v>20.246269082836811</v>
      </c>
      <c r="BX48" s="26">
        <v>634.13418038093721</v>
      </c>
      <c r="BY48" s="27">
        <v>670.57967166187029</v>
      </c>
      <c r="BZ48" s="11">
        <f t="shared" si="13"/>
        <v>2.189953110152262E-2</v>
      </c>
      <c r="CA48" s="11">
        <f t="shared" si="14"/>
        <v>8.0630997726420753E-2</v>
      </c>
      <c r="CB48" s="33">
        <v>19.947589185647669</v>
      </c>
      <c r="CC48" s="26">
        <v>667.50189586153806</v>
      </c>
      <c r="CD48" s="27">
        <v>689.61134165566114</v>
      </c>
      <c r="CE48" s="11">
        <f t="shared" si="15"/>
        <v>7.5671199399029304E-2</v>
      </c>
      <c r="CF48" s="11">
        <f t="shared" si="16"/>
        <v>0.11130030281111231</v>
      </c>
      <c r="CG48" s="33">
        <v>26.004124845098701</v>
      </c>
      <c r="CH48" s="26">
        <v>672.28815373871248</v>
      </c>
      <c r="CI48" s="27">
        <v>691.1661149741376</v>
      </c>
      <c r="CJ48" s="11">
        <f t="shared" si="17"/>
        <v>8.3384195846370066E-2</v>
      </c>
      <c r="CK48" s="11">
        <f t="shared" si="18"/>
        <v>0.11380580113351123</v>
      </c>
      <c r="CL48" s="33">
        <v>22.71717648617923</v>
      </c>
      <c r="CM48" s="26">
        <v>653.39680806109118</v>
      </c>
      <c r="CN48" s="27">
        <v>676.34320521167592</v>
      </c>
      <c r="CO48" s="11">
        <f t="shared" si="19"/>
        <v>5.2941021693163171E-2</v>
      </c>
      <c r="CP48" s="11">
        <f t="shared" si="20"/>
        <v>8.9918862052699736E-2</v>
      </c>
      <c r="CQ48" s="33">
        <v>40.88920635646209</v>
      </c>
      <c r="CR48" s="26"/>
      <c r="CS48" s="27"/>
      <c r="CT48" s="11">
        <f t="shared" si="21"/>
        <v>-1</v>
      </c>
      <c r="CU48" s="11">
        <f t="shared" si="22"/>
        <v>-1</v>
      </c>
      <c r="CV48" s="33"/>
      <c r="CW48" s="26"/>
      <c r="CX48" s="27"/>
      <c r="CY48" s="11">
        <f t="shared" si="23"/>
        <v>-1</v>
      </c>
      <c r="CZ48" s="11">
        <f t="shared" si="24"/>
        <v>-1</v>
      </c>
      <c r="DA48" s="33"/>
    </row>
    <row r="49" spans="1:105" x14ac:dyDescent="0.25">
      <c r="A49" s="9" t="s">
        <v>59</v>
      </c>
      <c r="B49" s="31">
        <f t="shared" si="25"/>
        <v>603.69788822295607</v>
      </c>
      <c r="C49" s="26">
        <v>599.44775371959145</v>
      </c>
      <c r="D49" s="27">
        <v>603.69788822298176</v>
      </c>
      <c r="E49" s="10">
        <v>7.0401679156110947E-3</v>
      </c>
      <c r="F49" s="10">
        <f t="shared" si="26"/>
        <v>4.2559740271273356E-14</v>
      </c>
      <c r="G49" s="33">
        <v>3600.0066330432892</v>
      </c>
      <c r="H49" s="26">
        <v>603.63786274270103</v>
      </c>
      <c r="I49" s="27">
        <v>603.69788822295607</v>
      </c>
      <c r="J49" s="85">
        <v>9.9429667430439095E-5</v>
      </c>
      <c r="K49" s="85">
        <f t="shared" si="27"/>
        <v>0</v>
      </c>
      <c r="L49" s="33">
        <v>739.76219487190247</v>
      </c>
      <c r="M49" s="26">
        <v>763.46332235291356</v>
      </c>
      <c r="N49" s="11">
        <f t="shared" si="28"/>
        <v>0.2646446794774166</v>
      </c>
      <c r="O49" s="27">
        <f t="shared" si="29"/>
        <v>36.634428299996216</v>
      </c>
      <c r="P49" s="27">
        <v>0.1507589641975153</v>
      </c>
      <c r="Q49" s="46">
        <v>0.5</v>
      </c>
      <c r="R49" s="46">
        <v>1</v>
      </c>
      <c r="S49" s="46">
        <v>0.5</v>
      </c>
      <c r="T49" s="46">
        <v>0</v>
      </c>
      <c r="U49" s="46">
        <v>0</v>
      </c>
      <c r="V49" s="26">
        <v>769.24218049663568</v>
      </c>
      <c r="W49" s="11">
        <f t="shared" si="32"/>
        <v>0.27421711339917965</v>
      </c>
      <c r="X49" s="27">
        <v>34.631309200002306</v>
      </c>
      <c r="Y49" s="27">
        <v>0.1425156757201741</v>
      </c>
      <c r="Z49" s="46">
        <v>0</v>
      </c>
      <c r="AA49" s="46">
        <v>1</v>
      </c>
      <c r="AB49" s="46">
        <v>0</v>
      </c>
      <c r="AC49" s="46">
        <v>0</v>
      </c>
      <c r="AD49" s="46">
        <v>0</v>
      </c>
      <c r="AE49" s="26">
        <v>694.72934523616175</v>
      </c>
      <c r="AF49" s="27">
        <v>705.4841855576916</v>
      </c>
      <c r="AG49" s="11">
        <f t="shared" si="30"/>
        <v>0.15078975558646676</v>
      </c>
      <c r="AH49" s="11">
        <f t="shared" si="30"/>
        <v>0.16860469337461736</v>
      </c>
      <c r="AI49" s="33">
        <v>11.153391429999919</v>
      </c>
      <c r="AJ49" s="26">
        <v>694.72934523616175</v>
      </c>
      <c r="AK49" s="27">
        <v>705.4841855576916</v>
      </c>
      <c r="AL49" s="11">
        <f t="shared" si="31"/>
        <v>0.15078975558646676</v>
      </c>
      <c r="AM49" s="11">
        <f t="shared" si="31"/>
        <v>0.16860469337461736</v>
      </c>
      <c r="AN49" s="33">
        <v>11.1442271599999</v>
      </c>
      <c r="AO49" s="26">
        <v>670.59428677646997</v>
      </c>
      <c r="AP49" s="27">
        <v>701.15366390275346</v>
      </c>
      <c r="AQ49" s="11">
        <f t="shared" si="33"/>
        <v>0.11081105277745797</v>
      </c>
      <c r="AR49" s="11">
        <f t="shared" si="34"/>
        <v>0.16143136754489573</v>
      </c>
      <c r="AS49" s="33">
        <v>11.18092352999993</v>
      </c>
      <c r="AT49" s="26">
        <v>684.94320111460706</v>
      </c>
      <c r="AU49" s="27">
        <v>717.36409189228596</v>
      </c>
      <c r="AV49" s="11">
        <f t="shared" si="3"/>
        <v>0.13457942205298173</v>
      </c>
      <c r="AW49" s="11">
        <f t="shared" si="4"/>
        <v>0.18828325539437865</v>
      </c>
      <c r="AX49" s="33">
        <v>13.124271000000141</v>
      </c>
      <c r="AY49" s="26">
        <v>687.97532465748327</v>
      </c>
      <c r="AZ49" s="27">
        <v>705.63585989690296</v>
      </c>
      <c r="BA49" s="11">
        <f t="shared" si="5"/>
        <v>0.13960200636547876</v>
      </c>
      <c r="BB49" s="11">
        <f t="shared" si="6"/>
        <v>0.1688559354978221</v>
      </c>
      <c r="BC49" s="33">
        <v>11.329770930000089</v>
      </c>
      <c r="BD49" s="26">
        <v>688.67794860340632</v>
      </c>
      <c r="BE49" s="27">
        <v>718.50045368274516</v>
      </c>
      <c r="BF49" s="11">
        <f t="shared" si="7"/>
        <v>0.1407658731929598</v>
      </c>
      <c r="BG49" s="11">
        <f t="shared" si="8"/>
        <v>0.19016559060314375</v>
      </c>
      <c r="BH49" s="33">
        <v>13.719693579999999</v>
      </c>
      <c r="BI49" s="26">
        <v>631.4934966146177</v>
      </c>
      <c r="BJ49" s="27">
        <v>642.78789493608122</v>
      </c>
      <c r="BK49" s="11">
        <f t="shared" si="9"/>
        <v>4.6042248836550892E-2</v>
      </c>
      <c r="BL49" s="11">
        <f t="shared" si="9"/>
        <v>6.4750941614505925E-2</v>
      </c>
      <c r="BM49" s="33">
        <v>75.359397625364366</v>
      </c>
      <c r="BN49" s="26">
        <v>628.18084924980826</v>
      </c>
      <c r="BO49" s="27">
        <v>643.29132743630157</v>
      </c>
      <c r="BP49" s="11">
        <f t="shared" si="10"/>
        <v>4.0554988686344738E-2</v>
      </c>
      <c r="BQ49" s="11">
        <f t="shared" si="10"/>
        <v>6.5584856243066675E-2</v>
      </c>
      <c r="BR49" s="33">
        <v>86.778510869666931</v>
      </c>
      <c r="BS49" s="26">
        <v>624.1909216194199</v>
      </c>
      <c r="BT49" s="27">
        <v>642.90067779040669</v>
      </c>
      <c r="BU49" s="11">
        <f t="shared" si="11"/>
        <v>3.3945842442462543E-2</v>
      </c>
      <c r="BV49" s="11">
        <f t="shared" si="12"/>
        <v>6.4937761639100436E-2</v>
      </c>
      <c r="BW49" s="33">
        <v>24.66625521983951</v>
      </c>
      <c r="BX49" s="26">
        <v>636.22190125806571</v>
      </c>
      <c r="BY49" s="27">
        <v>648.29047848543007</v>
      </c>
      <c r="BZ49" s="11">
        <f t="shared" si="13"/>
        <v>5.3874650996125345E-2</v>
      </c>
      <c r="CA49" s="11">
        <f t="shared" si="14"/>
        <v>7.386573836416202E-2</v>
      </c>
      <c r="CB49" s="33">
        <v>20.50625806413591</v>
      </c>
      <c r="CC49" s="26">
        <v>647.73142862526083</v>
      </c>
      <c r="CD49" s="27">
        <v>676.59794604011756</v>
      </c>
      <c r="CE49" s="11">
        <f t="shared" si="15"/>
        <v>7.2939695932880952E-2</v>
      </c>
      <c r="CF49" s="11">
        <f t="shared" si="16"/>
        <v>0.1207558602395479</v>
      </c>
      <c r="CG49" s="33">
        <v>20.74405255597085</v>
      </c>
      <c r="CH49" s="26">
        <v>629.0263314680526</v>
      </c>
      <c r="CI49" s="27">
        <v>648.93195075733797</v>
      </c>
      <c r="CJ49" s="11">
        <f t="shared" si="17"/>
        <v>4.1955494195371951E-2</v>
      </c>
      <c r="CK49" s="11">
        <f t="shared" si="18"/>
        <v>7.4928310031914816E-2</v>
      </c>
      <c r="CL49" s="33">
        <v>24.328926738165318</v>
      </c>
      <c r="CM49" s="26">
        <v>617.96292932818619</v>
      </c>
      <c r="CN49" s="27">
        <v>633.03769952459777</v>
      </c>
      <c r="CO49" s="11">
        <f t="shared" si="19"/>
        <v>2.3629436815193562E-2</v>
      </c>
      <c r="CP49" s="11">
        <f t="shared" si="20"/>
        <v>4.8600155597705197E-2</v>
      </c>
      <c r="CQ49" s="33">
        <v>42.444330820348107</v>
      </c>
      <c r="CR49" s="26"/>
      <c r="CS49" s="27"/>
      <c r="CT49" s="11">
        <f t="shared" si="21"/>
        <v>-1</v>
      </c>
      <c r="CU49" s="11">
        <f t="shared" si="22"/>
        <v>-1</v>
      </c>
      <c r="CV49" s="33"/>
      <c r="CW49" s="26"/>
      <c r="CX49" s="27"/>
      <c r="CY49" s="11">
        <f t="shared" si="23"/>
        <v>-1</v>
      </c>
      <c r="CZ49" s="11">
        <f t="shared" si="24"/>
        <v>-1</v>
      </c>
      <c r="DA49" s="33"/>
    </row>
    <row r="50" spans="1:105" x14ac:dyDescent="0.25">
      <c r="A50" s="9" t="s">
        <v>60</v>
      </c>
      <c r="B50" s="31">
        <f t="shared" si="25"/>
        <v>572.42668850127973</v>
      </c>
      <c r="C50" s="26">
        <v>572.36944751265514</v>
      </c>
      <c r="D50" s="27">
        <v>572.42668850136261</v>
      </c>
      <c r="E50" s="10">
        <v>9.9997064877097331E-5</v>
      </c>
      <c r="F50" s="10">
        <f t="shared" si="26"/>
        <v>1.4478308989409183E-13</v>
      </c>
      <c r="G50" s="33">
        <v>1547.2471778392789</v>
      </c>
      <c r="H50" s="26">
        <v>572.36975855116316</v>
      </c>
      <c r="I50" s="27">
        <v>572.42668850127973</v>
      </c>
      <c r="J50" s="85">
        <v>9.9453696447152659E-5</v>
      </c>
      <c r="K50" s="85">
        <f t="shared" si="27"/>
        <v>0</v>
      </c>
      <c r="L50" s="33">
        <v>347.12630820274347</v>
      </c>
      <c r="M50" s="26">
        <v>633.90683095505881</v>
      </c>
      <c r="N50" s="11">
        <f t="shared" si="28"/>
        <v>0.10740264856403814</v>
      </c>
      <c r="O50" s="27">
        <f t="shared" si="29"/>
        <v>38.336048300006958</v>
      </c>
      <c r="P50" s="27">
        <v>0.15776151563788871</v>
      </c>
      <c r="Q50" s="46">
        <v>1</v>
      </c>
      <c r="R50" s="46">
        <v>0.5</v>
      </c>
      <c r="S50" s="46">
        <v>0</v>
      </c>
      <c r="T50" s="46">
        <v>0</v>
      </c>
      <c r="U50" s="46">
        <v>0</v>
      </c>
      <c r="V50" s="26">
        <v>668.81475976179581</v>
      </c>
      <c r="W50" s="11">
        <f t="shared" si="32"/>
        <v>0.16838500579502697</v>
      </c>
      <c r="X50" s="27">
        <v>39.009442299999151</v>
      </c>
      <c r="Y50" s="27">
        <v>0.16053268436213641</v>
      </c>
      <c r="Z50" s="46">
        <v>1</v>
      </c>
      <c r="AA50" s="46">
        <v>1</v>
      </c>
      <c r="AB50" s="46">
        <v>0.5</v>
      </c>
      <c r="AC50" s="46">
        <v>0</v>
      </c>
      <c r="AD50" s="46">
        <v>1</v>
      </c>
      <c r="AE50" s="26">
        <v>607.59651210235074</v>
      </c>
      <c r="AF50" s="27">
        <v>643.5549012378051</v>
      </c>
      <c r="AG50" s="11">
        <f t="shared" si="30"/>
        <v>6.1439873974346304E-2</v>
      </c>
      <c r="AH50" s="11">
        <f t="shared" si="30"/>
        <v>0.12425733140212654</v>
      </c>
      <c r="AI50" s="33">
        <v>11.015370860000081</v>
      </c>
      <c r="AJ50" s="26">
        <v>607.59651210235074</v>
      </c>
      <c r="AK50" s="27">
        <v>643.5549012378051</v>
      </c>
      <c r="AL50" s="11">
        <f t="shared" si="31"/>
        <v>6.1439873974346304E-2</v>
      </c>
      <c r="AM50" s="11">
        <f t="shared" si="31"/>
        <v>0.12425733140212654</v>
      </c>
      <c r="AN50" s="33">
        <v>11.03265957000003</v>
      </c>
      <c r="AO50" s="26">
        <v>620.41784709579747</v>
      </c>
      <c r="AP50" s="27">
        <v>636.5245450740091</v>
      </c>
      <c r="AQ50" s="11">
        <f t="shared" si="33"/>
        <v>8.3838087144691986E-2</v>
      </c>
      <c r="AR50" s="11">
        <f t="shared" si="34"/>
        <v>0.11197566056982697</v>
      </c>
      <c r="AS50" s="33">
        <v>10.98839035000055</v>
      </c>
      <c r="AT50" s="26">
        <v>622.44677313026682</v>
      </c>
      <c r="AU50" s="27">
        <v>652.06429681336215</v>
      </c>
      <c r="AV50" s="11">
        <f t="shared" si="3"/>
        <v>8.7382516632739549E-2</v>
      </c>
      <c r="AW50" s="11">
        <f t="shared" si="4"/>
        <v>0.13912280805877272</v>
      </c>
      <c r="AX50" s="33">
        <v>11.92469999999985</v>
      </c>
      <c r="AY50" s="26">
        <v>620.59049508663225</v>
      </c>
      <c r="AZ50" s="27">
        <v>642.86495275598998</v>
      </c>
      <c r="BA50" s="11">
        <f t="shared" si="5"/>
        <v>8.4139694309946278E-2</v>
      </c>
      <c r="BB50" s="11">
        <f t="shared" si="6"/>
        <v>0.12305202687025445</v>
      </c>
      <c r="BC50" s="33">
        <v>11.125431409999869</v>
      </c>
      <c r="BD50" s="26">
        <v>607.19860259163943</v>
      </c>
      <c r="BE50" s="27">
        <v>634.59009794934241</v>
      </c>
      <c r="BF50" s="11">
        <f t="shared" si="7"/>
        <v>6.074474651312832E-2</v>
      </c>
      <c r="BG50" s="11">
        <f t="shared" si="8"/>
        <v>0.10859628088064539</v>
      </c>
      <c r="BH50" s="33">
        <v>14.009191250000001</v>
      </c>
      <c r="BI50" s="26">
        <v>584.85729251298312</v>
      </c>
      <c r="BJ50" s="27">
        <v>587.62535685871421</v>
      </c>
      <c r="BK50" s="11">
        <f t="shared" si="9"/>
        <v>2.1715626230232283E-2</v>
      </c>
      <c r="BL50" s="11">
        <f t="shared" si="9"/>
        <v>2.65512923536592E-2</v>
      </c>
      <c r="BM50" s="33">
        <v>26.71683910246939</v>
      </c>
      <c r="BN50" s="26">
        <v>584.82176638915166</v>
      </c>
      <c r="BO50" s="27">
        <v>587.45529769835355</v>
      </c>
      <c r="BP50" s="11">
        <f t="shared" si="10"/>
        <v>2.1653563918070575E-2</v>
      </c>
      <c r="BQ50" s="11">
        <f t="shared" si="10"/>
        <v>2.6254207742167881E-2</v>
      </c>
      <c r="BR50" s="33">
        <v>33.420523530617359</v>
      </c>
      <c r="BS50" s="26">
        <v>584.82176638915166</v>
      </c>
      <c r="BT50" s="27">
        <v>587.45529769835355</v>
      </c>
      <c r="BU50" s="11">
        <f t="shared" si="11"/>
        <v>2.1653563918070575E-2</v>
      </c>
      <c r="BV50" s="11">
        <f t="shared" si="12"/>
        <v>2.6254207742167881E-2</v>
      </c>
      <c r="BW50" s="33">
        <v>17.650544996559621</v>
      </c>
      <c r="BX50" s="26">
        <v>582.09530596235027</v>
      </c>
      <c r="BY50" s="27">
        <v>590.88261043152454</v>
      </c>
      <c r="BZ50" s="11">
        <f t="shared" si="13"/>
        <v>1.6890577702421233E-2</v>
      </c>
      <c r="CA50" s="11">
        <f t="shared" si="14"/>
        <v>3.2241546910689776E-2</v>
      </c>
      <c r="CB50" s="33">
        <v>18.323647385835649</v>
      </c>
      <c r="CC50" s="26">
        <v>587.03892684905986</v>
      </c>
      <c r="CD50" s="27">
        <v>588.49051153690436</v>
      </c>
      <c r="CE50" s="11">
        <f t="shared" si="15"/>
        <v>2.5526829271426375E-2</v>
      </c>
      <c r="CF50" s="11">
        <f t="shared" si="16"/>
        <v>2.8062673104363344E-2</v>
      </c>
      <c r="CG50" s="33">
        <v>17.351685866061601</v>
      </c>
      <c r="CH50" s="26">
        <v>585.83972581945</v>
      </c>
      <c r="CI50" s="27">
        <v>588.25779238552263</v>
      </c>
      <c r="CJ50" s="11">
        <f t="shared" si="17"/>
        <v>2.343188671598823E-2</v>
      </c>
      <c r="CK50" s="11">
        <f t="shared" si="18"/>
        <v>2.7656124709509441E-2</v>
      </c>
      <c r="CL50" s="33">
        <v>16.789305045455691</v>
      </c>
      <c r="CM50" s="26">
        <v>579.44524898963141</v>
      </c>
      <c r="CN50" s="27">
        <v>585.32935005309616</v>
      </c>
      <c r="CO50" s="11">
        <f t="shared" si="19"/>
        <v>1.2261064393638926E-2</v>
      </c>
      <c r="CP50" s="11">
        <f t="shared" si="20"/>
        <v>2.2540286487336955E-2</v>
      </c>
      <c r="CQ50" s="33">
        <v>33.043603675812477</v>
      </c>
      <c r="CR50" s="26"/>
      <c r="CS50" s="27"/>
      <c r="CT50" s="11">
        <f t="shared" si="21"/>
        <v>-1</v>
      </c>
      <c r="CU50" s="11">
        <f t="shared" si="22"/>
        <v>-1</v>
      </c>
      <c r="CV50" s="33"/>
      <c r="CW50" s="26"/>
      <c r="CX50" s="27"/>
      <c r="CY50" s="11">
        <f t="shared" si="23"/>
        <v>-1</v>
      </c>
      <c r="CZ50" s="11">
        <f t="shared" si="24"/>
        <v>-1</v>
      </c>
      <c r="DA50" s="33"/>
    </row>
    <row r="51" spans="1:105" x14ac:dyDescent="0.25">
      <c r="A51" s="9" t="s">
        <v>61</v>
      </c>
      <c r="B51" s="31">
        <f t="shared" si="25"/>
        <v>715.11616734401196</v>
      </c>
      <c r="C51" s="26">
        <v>715.0568520795108</v>
      </c>
      <c r="D51" s="27">
        <v>715.11616734401196</v>
      </c>
      <c r="E51" s="10">
        <v>8.2944935675897098E-5</v>
      </c>
      <c r="F51" s="10">
        <f t="shared" si="26"/>
        <v>0</v>
      </c>
      <c r="G51" s="33">
        <v>3.2210381031036381</v>
      </c>
      <c r="H51" s="26">
        <v>715.11616734409108</v>
      </c>
      <c r="I51" s="27">
        <v>715.11616734409131</v>
      </c>
      <c r="J51" s="85">
        <v>0</v>
      </c>
      <c r="K51" s="85">
        <f t="shared" si="27"/>
        <v>1.1096576521883393E-13</v>
      </c>
      <c r="L51" s="33">
        <v>1.8223221302032471</v>
      </c>
      <c r="M51" s="26">
        <v>932.54153868895173</v>
      </c>
      <c r="N51" s="11">
        <f t="shared" si="28"/>
        <v>0.30404203019555798</v>
      </c>
      <c r="O51" s="27">
        <f t="shared" si="29"/>
        <v>34.647311100003201</v>
      </c>
      <c r="P51" s="27">
        <v>0.14258152716050701</v>
      </c>
      <c r="Q51" s="46">
        <v>1</v>
      </c>
      <c r="R51" s="46">
        <v>1</v>
      </c>
      <c r="S51" s="46">
        <v>0</v>
      </c>
      <c r="T51" s="46">
        <v>0</v>
      </c>
      <c r="U51" s="46">
        <v>0</v>
      </c>
      <c r="V51" s="26">
        <v>948.87466156926723</v>
      </c>
      <c r="W51" s="11">
        <f t="shared" si="32"/>
        <v>0.32688184787298202</v>
      </c>
      <c r="X51" s="27">
        <v>37.536606799998033</v>
      </c>
      <c r="Y51" s="27">
        <v>0.1544716329218026</v>
      </c>
      <c r="Z51" s="46">
        <v>1</v>
      </c>
      <c r="AA51" s="46">
        <v>1</v>
      </c>
      <c r="AB51" s="46">
        <v>0</v>
      </c>
      <c r="AC51" s="46">
        <v>0</v>
      </c>
      <c r="AD51" s="46">
        <v>0</v>
      </c>
      <c r="AE51" s="26">
        <v>731.63328631329205</v>
      </c>
      <c r="AF51" s="27">
        <v>747.79743662827843</v>
      </c>
      <c r="AG51" s="11">
        <f t="shared" si="30"/>
        <v>2.3097113061540404E-2</v>
      </c>
      <c r="AH51" s="11">
        <f t="shared" si="30"/>
        <v>4.5700643862726306E-2</v>
      </c>
      <c r="AI51" s="33">
        <v>11.337715640000081</v>
      </c>
      <c r="AJ51" s="26">
        <v>731.63328631329205</v>
      </c>
      <c r="AK51" s="27">
        <v>747.79743662827843</v>
      </c>
      <c r="AL51" s="11">
        <f t="shared" si="31"/>
        <v>2.3097113061540404E-2</v>
      </c>
      <c r="AM51" s="11">
        <f t="shared" si="31"/>
        <v>4.5700643862726306E-2</v>
      </c>
      <c r="AN51" s="33">
        <v>11.36432422999988</v>
      </c>
      <c r="AO51" s="26">
        <v>731.06932810901139</v>
      </c>
      <c r="AP51" s="27">
        <v>747.67722265084308</v>
      </c>
      <c r="AQ51" s="11">
        <f t="shared" si="33"/>
        <v>2.2308488457547418E-2</v>
      </c>
      <c r="AR51" s="11">
        <f t="shared" si="34"/>
        <v>4.5532539737935168E-2</v>
      </c>
      <c r="AS51" s="33">
        <v>11.290863749999341</v>
      </c>
      <c r="AT51" s="26">
        <v>725.75637134604335</v>
      </c>
      <c r="AU51" s="27">
        <v>746.87162121853851</v>
      </c>
      <c r="AV51" s="11">
        <f t="shared" si="3"/>
        <v>1.4878986782734626E-2</v>
      </c>
      <c r="AW51" s="11">
        <f t="shared" si="4"/>
        <v>4.4406007477733829E-2</v>
      </c>
      <c r="AX51" s="33">
        <v>11.48263791999989</v>
      </c>
      <c r="AY51" s="26">
        <v>732.7857800874001</v>
      </c>
      <c r="AZ51" s="27">
        <v>751.18289643298851</v>
      </c>
      <c r="BA51" s="11">
        <f t="shared" si="5"/>
        <v>2.4708730623465326E-2</v>
      </c>
      <c r="BB51" s="11">
        <f t="shared" si="6"/>
        <v>5.043478351626525E-2</v>
      </c>
      <c r="BC51" s="33">
        <v>11.56474905999967</v>
      </c>
      <c r="BD51" s="26">
        <v>729.62263873208417</v>
      </c>
      <c r="BE51" s="27">
        <v>744.01198359108514</v>
      </c>
      <c r="BF51" s="11">
        <f t="shared" si="7"/>
        <v>2.0285475354235374E-2</v>
      </c>
      <c r="BG51" s="11">
        <f t="shared" si="8"/>
        <v>4.0407163991822655E-2</v>
      </c>
      <c r="BH51" s="33">
        <v>14.019991750000001</v>
      </c>
      <c r="BI51" s="26">
        <v>726.28282518203605</v>
      </c>
      <c r="BJ51" s="27">
        <v>737.72205746373004</v>
      </c>
      <c r="BK51" s="11">
        <f t="shared" si="9"/>
        <v>1.5615166245643401E-2</v>
      </c>
      <c r="BL51" s="11">
        <f t="shared" si="9"/>
        <v>3.161149356149761E-2</v>
      </c>
      <c r="BM51" s="33">
        <v>23.272195038385689</v>
      </c>
      <c r="BN51" s="26">
        <v>724.68148765950423</v>
      </c>
      <c r="BO51" s="27">
        <v>738.97777103253736</v>
      </c>
      <c r="BP51" s="11">
        <f t="shared" si="10"/>
        <v>1.3375897165097659E-2</v>
      </c>
      <c r="BQ51" s="11">
        <f t="shared" si="10"/>
        <v>3.3367451021487818E-2</v>
      </c>
      <c r="BR51" s="33">
        <v>27.645842484571041</v>
      </c>
      <c r="BS51" s="26">
        <v>727.5218534427238</v>
      </c>
      <c r="BT51" s="27">
        <v>737.57211092637033</v>
      </c>
      <c r="BU51" s="11">
        <f t="shared" si="11"/>
        <v>1.73477914012032E-2</v>
      </c>
      <c r="BV51" s="11">
        <f t="shared" si="12"/>
        <v>3.1401812191942477E-2</v>
      </c>
      <c r="BW51" s="33">
        <v>19.385406708344821</v>
      </c>
      <c r="BX51" s="26">
        <v>731.06384451532949</v>
      </c>
      <c r="BY51" s="27">
        <v>743.43039490381193</v>
      </c>
      <c r="BZ51" s="11">
        <f t="shared" si="13"/>
        <v>2.2300820341607224E-2</v>
      </c>
      <c r="CA51" s="11">
        <f t="shared" si="14"/>
        <v>3.9593885375240306E-2</v>
      </c>
      <c r="CB51" s="33">
        <v>18.779185285419221</v>
      </c>
      <c r="CC51" s="26">
        <v>717.39330480312879</v>
      </c>
      <c r="CD51" s="27">
        <v>730.71903482532139</v>
      </c>
      <c r="CE51" s="11">
        <f t="shared" si="15"/>
        <v>3.1842902777240605E-3</v>
      </c>
      <c r="CF51" s="11">
        <f t="shared" si="16"/>
        <v>2.181864736642649E-2</v>
      </c>
      <c r="CG51" s="33">
        <v>20.262108555436139</v>
      </c>
      <c r="CH51" s="26">
        <v>726.44456821255631</v>
      </c>
      <c r="CI51" s="27">
        <v>741.49236443060875</v>
      </c>
      <c r="CJ51" s="11">
        <f t="shared" si="17"/>
        <v>1.5841343526910835E-2</v>
      </c>
      <c r="CK51" s="11">
        <f t="shared" si="18"/>
        <v>3.6883793558408429E-2</v>
      </c>
      <c r="CL51" s="33">
        <v>20.925079310871659</v>
      </c>
      <c r="CM51" s="26">
        <v>722.75637134604335</v>
      </c>
      <c r="CN51" s="27">
        <v>727.59242144457107</v>
      </c>
      <c r="CO51" s="11">
        <f t="shared" si="19"/>
        <v>1.0683864176092692E-2</v>
      </c>
      <c r="CP51" s="11">
        <f t="shared" si="20"/>
        <v>1.7446471874488223E-2</v>
      </c>
      <c r="CQ51" s="33">
        <v>37.898895161878308</v>
      </c>
      <c r="CR51" s="26"/>
      <c r="CS51" s="27"/>
      <c r="CT51" s="11">
        <f t="shared" si="21"/>
        <v>-1</v>
      </c>
      <c r="CU51" s="11">
        <f t="shared" si="22"/>
        <v>-1</v>
      </c>
      <c r="CV51" s="33"/>
      <c r="CW51" s="26"/>
      <c r="CX51" s="27"/>
      <c r="CY51" s="11">
        <f t="shared" si="23"/>
        <v>-1</v>
      </c>
      <c r="CZ51" s="11">
        <f t="shared" si="24"/>
        <v>-1</v>
      </c>
      <c r="DA51" s="33"/>
    </row>
    <row r="52" spans="1:105" x14ac:dyDescent="0.25">
      <c r="A52" s="9" t="s">
        <v>62</v>
      </c>
      <c r="B52" s="31">
        <f t="shared" si="25"/>
        <v>636.8551930566847</v>
      </c>
      <c r="C52" s="26">
        <v>636.80179482453138</v>
      </c>
      <c r="D52" s="27">
        <v>636.85519378319248</v>
      </c>
      <c r="E52" s="85">
        <v>8.3847881248907451E-5</v>
      </c>
      <c r="F52" s="10">
        <f t="shared" si="26"/>
        <v>1.1407738938177776E-9</v>
      </c>
      <c r="G52" s="33">
        <v>178.99835395812991</v>
      </c>
      <c r="H52" s="26">
        <v>636.83004614032791</v>
      </c>
      <c r="I52" s="27">
        <v>636.8551930566847</v>
      </c>
      <c r="J52" s="85">
        <v>3.94860819709718E-5</v>
      </c>
      <c r="K52" s="85">
        <f t="shared" si="27"/>
        <v>0</v>
      </c>
      <c r="L52" s="33">
        <v>52.91407585144043</v>
      </c>
      <c r="M52" s="26">
        <v>837.69210265140737</v>
      </c>
      <c r="N52" s="11">
        <f t="shared" si="28"/>
        <v>0.31535726140627818</v>
      </c>
      <c r="O52" s="27">
        <f t="shared" si="29"/>
        <v>38.577323700003959</v>
      </c>
      <c r="P52" s="27">
        <v>0.15875441851853481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860.40459305770344</v>
      </c>
      <c r="W52" s="11">
        <f t="shared" si="32"/>
        <v>0.35102076961649464</v>
      </c>
      <c r="X52" s="27">
        <v>52.486022499999756</v>
      </c>
      <c r="Y52" s="27">
        <v>0.2159918621399167</v>
      </c>
      <c r="Z52" s="46">
        <v>1</v>
      </c>
      <c r="AA52" s="46">
        <v>1</v>
      </c>
      <c r="AB52" s="46">
        <v>0.5</v>
      </c>
      <c r="AC52" s="46">
        <v>0.5</v>
      </c>
      <c r="AD52" s="46">
        <v>0</v>
      </c>
      <c r="AE52" s="26">
        <v>699.30565550888787</v>
      </c>
      <c r="AF52" s="27">
        <v>712.29473657666563</v>
      </c>
      <c r="AG52" s="11">
        <f t="shared" si="30"/>
        <v>9.8060694382442803E-2</v>
      </c>
      <c r="AH52" s="11">
        <f t="shared" si="30"/>
        <v>0.11845635293935064</v>
      </c>
      <c r="AI52" s="33">
        <v>11.193089949999919</v>
      </c>
      <c r="AJ52" s="26">
        <v>699.30565550888787</v>
      </c>
      <c r="AK52" s="27">
        <v>712.29473657666563</v>
      </c>
      <c r="AL52" s="11">
        <f t="shared" si="31"/>
        <v>9.8060694382442803E-2</v>
      </c>
      <c r="AM52" s="11">
        <f t="shared" si="31"/>
        <v>0.11845635293935064</v>
      </c>
      <c r="AN52" s="33">
        <v>11.22526174999966</v>
      </c>
      <c r="AO52" s="26">
        <v>704.39668151021283</v>
      </c>
      <c r="AP52" s="27">
        <v>715.84612564228871</v>
      </c>
      <c r="AQ52" s="11">
        <f t="shared" si="33"/>
        <v>0.10605470315685477</v>
      </c>
      <c r="AR52" s="11">
        <f t="shared" si="34"/>
        <v>0.12403279968005733</v>
      </c>
      <c r="AS52" s="33">
        <v>11.21604028000111</v>
      </c>
      <c r="AT52" s="26">
        <v>705.53308715215871</v>
      </c>
      <c r="AU52" s="27">
        <v>721.86376837103023</v>
      </c>
      <c r="AV52" s="11">
        <f t="shared" si="3"/>
        <v>0.1078391050967864</v>
      </c>
      <c r="AW52" s="11">
        <f t="shared" si="4"/>
        <v>0.13348179655461986</v>
      </c>
      <c r="AX52" s="33">
        <v>11.40711584999999</v>
      </c>
      <c r="AY52" s="26">
        <v>706.75594187622187</v>
      </c>
      <c r="AZ52" s="27">
        <v>711.56760168771268</v>
      </c>
      <c r="BA52" s="11">
        <f t="shared" si="5"/>
        <v>0.10975925073961908</v>
      </c>
      <c r="BB52" s="11">
        <f t="shared" si="6"/>
        <v>0.11731459434669012</v>
      </c>
      <c r="BC52" s="33">
        <v>11.40483188000016</v>
      </c>
      <c r="BD52" s="26">
        <v>714.08722844638942</v>
      </c>
      <c r="BE52" s="27">
        <v>721.66107359511864</v>
      </c>
      <c r="BF52" s="11">
        <f t="shared" si="7"/>
        <v>0.12127095175124138</v>
      </c>
      <c r="BG52" s="11">
        <f t="shared" si="8"/>
        <v>0.13316352204242071</v>
      </c>
      <c r="BH52" s="33">
        <v>13.95937805</v>
      </c>
      <c r="BI52" s="26">
        <v>678.50014212447832</v>
      </c>
      <c r="BJ52" s="27">
        <v>691.00286152243541</v>
      </c>
      <c r="BK52" s="11">
        <f t="shared" si="9"/>
        <v>6.5391551363367648E-2</v>
      </c>
      <c r="BL52" s="11">
        <f t="shared" si="9"/>
        <v>8.5023517207829663E-2</v>
      </c>
      <c r="BM52" s="33">
        <v>63.329811429232358</v>
      </c>
      <c r="BN52" s="26">
        <v>683.31166756161406</v>
      </c>
      <c r="BO52" s="27">
        <v>693.48057005417081</v>
      </c>
      <c r="BP52" s="11">
        <f t="shared" si="10"/>
        <v>7.2946683973721477E-2</v>
      </c>
      <c r="BQ52" s="11">
        <f t="shared" si="10"/>
        <v>8.8914053955819819E-2</v>
      </c>
      <c r="BR52" s="33">
        <v>60.69293251987547</v>
      </c>
      <c r="BS52" s="26">
        <v>670.38939948839243</v>
      </c>
      <c r="BT52" s="27">
        <v>691.5296847980386</v>
      </c>
      <c r="BU52" s="11">
        <f t="shared" si="11"/>
        <v>5.2655936227441497E-2</v>
      </c>
      <c r="BV52" s="11">
        <f t="shared" si="12"/>
        <v>8.5850743367476126E-2</v>
      </c>
      <c r="BW52" s="33">
        <v>22.646782175265251</v>
      </c>
      <c r="BX52" s="26">
        <v>679.46295962449551</v>
      </c>
      <c r="BY52" s="27">
        <v>694.55303363690246</v>
      </c>
      <c r="BZ52" s="11">
        <f t="shared" si="13"/>
        <v>6.6903382483713872E-2</v>
      </c>
      <c r="CA52" s="11">
        <f t="shared" si="14"/>
        <v>9.0598053072768511E-2</v>
      </c>
      <c r="CB52" s="33">
        <v>22.852486634626981</v>
      </c>
      <c r="CC52" s="26">
        <v>673.69625816654866</v>
      </c>
      <c r="CD52" s="27">
        <v>686.4617578491933</v>
      </c>
      <c r="CE52" s="11">
        <f t="shared" si="15"/>
        <v>5.7848417523361298E-2</v>
      </c>
      <c r="CF52" s="11">
        <f t="shared" si="16"/>
        <v>7.7893005087097192E-2</v>
      </c>
      <c r="CG52" s="33">
        <v>27.800800978485491</v>
      </c>
      <c r="CH52" s="26">
        <v>668.59649097055399</v>
      </c>
      <c r="CI52" s="27">
        <v>687.45987720262269</v>
      </c>
      <c r="CJ52" s="11">
        <f t="shared" si="17"/>
        <v>4.9840683188154648E-2</v>
      </c>
      <c r="CK52" s="11">
        <f t="shared" si="18"/>
        <v>7.9460267730648487E-2</v>
      </c>
      <c r="CL52" s="33">
        <v>27.92779727661982</v>
      </c>
      <c r="CM52" s="26">
        <v>661.81631743164326</v>
      </c>
      <c r="CN52" s="27">
        <v>684.66385736755012</v>
      </c>
      <c r="CO52" s="11">
        <f t="shared" si="19"/>
        <v>3.9194348490987081E-2</v>
      </c>
      <c r="CP52" s="11">
        <f t="shared" si="20"/>
        <v>7.5069913588048751E-2</v>
      </c>
      <c r="CQ52" s="33">
        <v>39.292390106152737</v>
      </c>
      <c r="CR52" s="26"/>
      <c r="CS52" s="27"/>
      <c r="CT52" s="11">
        <f t="shared" si="21"/>
        <v>-1</v>
      </c>
      <c r="CU52" s="11">
        <f t="shared" si="22"/>
        <v>-1</v>
      </c>
      <c r="CV52" s="33"/>
      <c r="CW52" s="26"/>
      <c r="CX52" s="27"/>
      <c r="CY52" s="11">
        <f t="shared" si="23"/>
        <v>-1</v>
      </c>
      <c r="CZ52" s="11">
        <f t="shared" si="24"/>
        <v>-1</v>
      </c>
      <c r="DA52" s="33"/>
    </row>
    <row r="53" spans="1:105" x14ac:dyDescent="0.25">
      <c r="A53" s="9" t="s">
        <v>63</v>
      </c>
      <c r="B53" s="31">
        <f t="shared" si="25"/>
        <v>602.0262296393297</v>
      </c>
      <c r="C53" s="26">
        <v>594.86469050252128</v>
      </c>
      <c r="D53" s="27">
        <v>602.0262296393297</v>
      </c>
      <c r="E53" s="10">
        <v>1.1895726106647639E-2</v>
      </c>
      <c r="F53" s="10">
        <f t="shared" si="26"/>
        <v>0</v>
      </c>
      <c r="G53" s="33">
        <v>3600.0101637840271</v>
      </c>
      <c r="H53" s="26">
        <v>601.96678369071969</v>
      </c>
      <c r="I53" s="27">
        <v>602.02622963933004</v>
      </c>
      <c r="J53" s="10">
        <v>9.8743120620728344E-5</v>
      </c>
      <c r="K53" s="10">
        <f t="shared" si="27"/>
        <v>5.665210191409358E-16</v>
      </c>
      <c r="L53" s="33">
        <v>1005.198778152466</v>
      </c>
      <c r="M53" s="26">
        <v>799.42168007686689</v>
      </c>
      <c r="N53" s="11">
        <f t="shared" si="28"/>
        <v>0.327885133104243</v>
      </c>
      <c r="O53" s="27">
        <f t="shared" si="29"/>
        <v>43.995786999999844</v>
      </c>
      <c r="P53" s="27">
        <v>0.1810526213991763</v>
      </c>
      <c r="Q53" s="46">
        <v>0</v>
      </c>
      <c r="R53" s="46">
        <v>1</v>
      </c>
      <c r="S53" s="46">
        <v>0</v>
      </c>
      <c r="T53" s="46">
        <v>0</v>
      </c>
      <c r="U53" s="46">
        <v>0</v>
      </c>
      <c r="V53" s="26">
        <v>799.83577006335111</v>
      </c>
      <c r="W53" s="11">
        <f t="shared" si="32"/>
        <v>0.32857296025544919</v>
      </c>
      <c r="X53" s="27">
        <v>45.198612399995909</v>
      </c>
      <c r="Y53" s="27">
        <v>0.18600252016459221</v>
      </c>
      <c r="Z53" s="46">
        <v>0</v>
      </c>
      <c r="AA53" s="46">
        <v>1</v>
      </c>
      <c r="AB53" s="46">
        <v>0</v>
      </c>
      <c r="AC53" s="46">
        <v>0.5</v>
      </c>
      <c r="AD53" s="46">
        <v>0</v>
      </c>
      <c r="AE53" s="26">
        <v>662.58873258590984</v>
      </c>
      <c r="AF53" s="27">
        <v>701.15213449293731</v>
      </c>
      <c r="AG53" s="11">
        <f t="shared" si="30"/>
        <v>0.10059778123432059</v>
      </c>
      <c r="AH53" s="11">
        <f t="shared" si="30"/>
        <v>0.16465379741509492</v>
      </c>
      <c r="AI53" s="33">
        <v>11.19738777000002</v>
      </c>
      <c r="AJ53" s="26">
        <v>662.58873258590984</v>
      </c>
      <c r="AK53" s="27">
        <v>701.15213449293731</v>
      </c>
      <c r="AL53" s="11">
        <f t="shared" si="31"/>
        <v>0.10059778123432059</v>
      </c>
      <c r="AM53" s="11">
        <f t="shared" si="31"/>
        <v>0.16465379741509492</v>
      </c>
      <c r="AN53" s="33">
        <v>11.148992769999859</v>
      </c>
      <c r="AO53" s="26">
        <v>680.91947873719118</v>
      </c>
      <c r="AP53" s="27">
        <v>709.46430829910992</v>
      </c>
      <c r="AQ53" s="11">
        <f t="shared" si="33"/>
        <v>0.13104619900884709</v>
      </c>
      <c r="AR53" s="11">
        <f t="shared" si="34"/>
        <v>0.17846079351749461</v>
      </c>
      <c r="AS53" s="33">
        <v>11.22029935999999</v>
      </c>
      <c r="AT53" s="26">
        <v>677.96452014008241</v>
      </c>
      <c r="AU53" s="27">
        <v>691.69218499981071</v>
      </c>
      <c r="AV53" s="11">
        <f t="shared" si="3"/>
        <v>0.1261378437717687</v>
      </c>
      <c r="AW53" s="11">
        <f t="shared" si="4"/>
        <v>0.14894028025024647</v>
      </c>
      <c r="AX53" s="33">
        <v>11.32116509999987</v>
      </c>
      <c r="AY53" s="26">
        <v>688.81246891466162</v>
      </c>
      <c r="AZ53" s="27">
        <v>710.63223087787321</v>
      </c>
      <c r="BA53" s="11">
        <f t="shared" si="5"/>
        <v>0.14415690712898846</v>
      </c>
      <c r="BB53" s="11">
        <f t="shared" si="6"/>
        <v>0.18040077971952936</v>
      </c>
      <c r="BC53" s="33">
        <v>11.29997715999998</v>
      </c>
      <c r="BD53" s="26">
        <v>655.62267638896446</v>
      </c>
      <c r="BE53" s="27">
        <v>689.43307747420874</v>
      </c>
      <c r="BF53" s="11">
        <f t="shared" si="7"/>
        <v>8.9026763471325945E-2</v>
      </c>
      <c r="BG53" s="11">
        <f t="shared" si="8"/>
        <v>0.14518777344177172</v>
      </c>
      <c r="BH53" s="33">
        <v>13.699123419999999</v>
      </c>
      <c r="BI53" s="26">
        <v>636.97840257760981</v>
      </c>
      <c r="BJ53" s="27">
        <v>654.93538500393583</v>
      </c>
      <c r="BK53" s="11">
        <f t="shared" si="9"/>
        <v>5.8057558321370405E-2</v>
      </c>
      <c r="BL53" s="11">
        <f t="shared" si="9"/>
        <v>8.7885133171529239E-2</v>
      </c>
      <c r="BM53" s="33">
        <v>69.025683676265174</v>
      </c>
      <c r="BN53" s="26">
        <v>645.82905159487632</v>
      </c>
      <c r="BO53" s="27">
        <v>656.39236137634703</v>
      </c>
      <c r="BP53" s="11">
        <f t="shared" si="10"/>
        <v>7.275899254719953E-2</v>
      </c>
      <c r="BQ53" s="11">
        <f t="shared" si="10"/>
        <v>9.030525425709067E-2</v>
      </c>
      <c r="BR53" s="33">
        <v>69.12439689710736</v>
      </c>
      <c r="BS53" s="26">
        <v>629.95475672146222</v>
      </c>
      <c r="BT53" s="27">
        <v>647.47458232456188</v>
      </c>
      <c r="BU53" s="11">
        <f t="shared" si="11"/>
        <v>4.6390880840631032E-2</v>
      </c>
      <c r="BV53" s="11">
        <f t="shared" si="12"/>
        <v>7.5492313204459566E-2</v>
      </c>
      <c r="BW53" s="33">
        <v>23.647585370950399</v>
      </c>
      <c r="BX53" s="26">
        <v>631.20096975909314</v>
      </c>
      <c r="BY53" s="27">
        <v>655.48664613870983</v>
      </c>
      <c r="BZ53" s="11">
        <f t="shared" si="13"/>
        <v>4.8460911972625934E-2</v>
      </c>
      <c r="CA53" s="11">
        <f t="shared" si="14"/>
        <v>8.8800809445475401E-2</v>
      </c>
      <c r="CB53" s="33">
        <v>23.16009580940008</v>
      </c>
      <c r="CC53" s="26">
        <v>650.07073053821091</v>
      </c>
      <c r="CD53" s="27">
        <v>662.80094388989528</v>
      </c>
      <c r="CE53" s="11">
        <f t="shared" si="15"/>
        <v>7.9804663872642859E-2</v>
      </c>
      <c r="CF53" s="11">
        <f t="shared" si="16"/>
        <v>0.10095027634755274</v>
      </c>
      <c r="CG53" s="33">
        <v>26.095531329046931</v>
      </c>
      <c r="CH53" s="26">
        <v>635.83490858558343</v>
      </c>
      <c r="CI53" s="27">
        <v>653.03806219239482</v>
      </c>
      <c r="CJ53" s="11">
        <f t="shared" si="17"/>
        <v>5.6158149399085672E-2</v>
      </c>
      <c r="CK53" s="11">
        <f t="shared" si="18"/>
        <v>8.4733571465193475E-2</v>
      </c>
      <c r="CL53" s="33">
        <v>24.619880394078791</v>
      </c>
      <c r="CM53" s="26">
        <v>627.91316214266976</v>
      </c>
      <c r="CN53" s="27">
        <v>641.95065601447004</v>
      </c>
      <c r="CO53" s="11">
        <f t="shared" si="19"/>
        <v>4.2999675477343853E-2</v>
      </c>
      <c r="CP53" s="11">
        <f t="shared" si="20"/>
        <v>6.6316755665378285E-2</v>
      </c>
      <c r="CQ53" s="33">
        <v>42.185931572318083</v>
      </c>
      <c r="CR53" s="26"/>
      <c r="CS53" s="27"/>
      <c r="CT53" s="11">
        <f t="shared" si="21"/>
        <v>-1</v>
      </c>
      <c r="CU53" s="11">
        <f t="shared" si="22"/>
        <v>-1</v>
      </c>
      <c r="CV53" s="33"/>
      <c r="CW53" s="26"/>
      <c r="CX53" s="27"/>
      <c r="CY53" s="11">
        <f t="shared" si="23"/>
        <v>-1</v>
      </c>
      <c r="CZ53" s="11">
        <f t="shared" si="24"/>
        <v>-1</v>
      </c>
      <c r="DA53" s="33"/>
    </row>
    <row r="54" spans="1:105" x14ac:dyDescent="0.25">
      <c r="A54" s="9" t="s">
        <v>64</v>
      </c>
      <c r="B54" s="31">
        <f t="shared" si="25"/>
        <v>569.04988379452072</v>
      </c>
      <c r="C54" s="26">
        <v>569.01225891720605</v>
      </c>
      <c r="D54" s="27">
        <v>569.04988379452072</v>
      </c>
      <c r="E54" s="10">
        <v>6.6118768118840918E-5</v>
      </c>
      <c r="F54" s="10">
        <f t="shared" si="26"/>
        <v>0</v>
      </c>
      <c r="G54" s="33">
        <v>72.34696888923645</v>
      </c>
      <c r="H54" s="26">
        <v>569.02987569279492</v>
      </c>
      <c r="I54" s="27">
        <v>569.04988379452129</v>
      </c>
      <c r="J54" s="85">
        <v>3.5160540922582722E-5</v>
      </c>
      <c r="K54" s="85">
        <f t="shared" si="27"/>
        <v>9.9891802950149989E-16</v>
      </c>
      <c r="L54" s="33">
        <v>11.51274800300598</v>
      </c>
      <c r="M54" s="26">
        <v>606.37018765262246</v>
      </c>
      <c r="N54" s="11">
        <f t="shared" si="28"/>
        <v>6.5583536559648603E-2</v>
      </c>
      <c r="O54" s="27">
        <f t="shared" si="29"/>
        <v>43.061212199996589</v>
      </c>
      <c r="P54" s="27">
        <v>0.17720663456788721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26">
        <v>606.37018765262246</v>
      </c>
      <c r="W54" s="11">
        <f t="shared" si="32"/>
        <v>6.5583536559648603E-2</v>
      </c>
      <c r="X54" s="27">
        <v>48.22695710000017</v>
      </c>
      <c r="Y54" s="27">
        <v>0.1984648440329225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26">
        <v>584.19858808276035</v>
      </c>
      <c r="AF54" s="27">
        <v>588.9136813686946</v>
      </c>
      <c r="AG54" s="11">
        <f t="shared" si="30"/>
        <v>2.6621048030491649E-2</v>
      </c>
      <c r="AH54" s="11">
        <f t="shared" si="30"/>
        <v>3.490695304551987E-2</v>
      </c>
      <c r="AI54" s="33">
        <v>10.97979417999986</v>
      </c>
      <c r="AJ54" s="26">
        <v>584.19858808276035</v>
      </c>
      <c r="AK54" s="27">
        <v>588.9136813686946</v>
      </c>
      <c r="AL54" s="11">
        <f t="shared" si="31"/>
        <v>2.6621048030491649E-2</v>
      </c>
      <c r="AM54" s="11">
        <f t="shared" si="31"/>
        <v>3.490695304551987E-2</v>
      </c>
      <c r="AN54" s="33">
        <v>11.086022689999851</v>
      </c>
      <c r="AO54" s="26">
        <v>584.59487902140359</v>
      </c>
      <c r="AP54" s="27">
        <v>588.80352543186655</v>
      </c>
      <c r="AQ54" s="11">
        <f t="shared" si="33"/>
        <v>2.7317456113383605E-2</v>
      </c>
      <c r="AR54" s="11">
        <f t="shared" si="34"/>
        <v>3.4713374345365304E-2</v>
      </c>
      <c r="AS54" s="33">
        <v>11.12824349000039</v>
      </c>
      <c r="AT54" s="26">
        <v>580.1575508972453</v>
      </c>
      <c r="AU54" s="27">
        <v>588.2777518414382</v>
      </c>
      <c r="AV54" s="11">
        <f t="shared" si="3"/>
        <v>1.9519672034122523E-2</v>
      </c>
      <c r="AW54" s="11">
        <f t="shared" si="4"/>
        <v>3.3789424432710199E-2</v>
      </c>
      <c r="AX54" s="33">
        <v>11.10605878999986</v>
      </c>
      <c r="AY54" s="26">
        <v>583.4278787623789</v>
      </c>
      <c r="AZ54" s="27">
        <v>588.18481934427223</v>
      </c>
      <c r="BA54" s="11">
        <f t="shared" si="5"/>
        <v>2.5266668841021939E-2</v>
      </c>
      <c r="BB54" s="11">
        <f t="shared" si="6"/>
        <v>3.3626112744556805E-2</v>
      </c>
      <c r="BC54" s="33">
        <v>11.09731768000001</v>
      </c>
      <c r="BD54" s="26">
        <v>587.02060031773908</v>
      </c>
      <c r="BE54" s="27">
        <v>589.05454523807043</v>
      </c>
      <c r="BF54" s="11">
        <f t="shared" si="7"/>
        <v>3.1580212974276677E-2</v>
      </c>
      <c r="BG54" s="11">
        <f t="shared" si="8"/>
        <v>3.5154495261742691E-2</v>
      </c>
      <c r="BH54" s="33">
        <v>13.575101630000001</v>
      </c>
      <c r="BI54" s="26">
        <v>584.61731301215627</v>
      </c>
      <c r="BJ54" s="27">
        <v>589.12444250559543</v>
      </c>
      <c r="BK54" s="11">
        <f t="shared" si="9"/>
        <v>2.7356879705921919E-2</v>
      </c>
      <c r="BL54" s="11">
        <f t="shared" si="9"/>
        <v>3.5277326791131478E-2</v>
      </c>
      <c r="BM54" s="33">
        <v>15.83123549353331</v>
      </c>
      <c r="BN54" s="26">
        <v>580.57277556096642</v>
      </c>
      <c r="BO54" s="27">
        <v>586.90481081336907</v>
      </c>
      <c r="BP54" s="11">
        <f t="shared" si="10"/>
        <v>2.0249352639542088E-2</v>
      </c>
      <c r="BQ54" s="11">
        <f t="shared" si="10"/>
        <v>3.1376734320352859E-2</v>
      </c>
      <c r="BR54" s="33">
        <v>21.342867365852001</v>
      </c>
      <c r="BS54" s="26">
        <v>580.57277556096642</v>
      </c>
      <c r="BT54" s="27">
        <v>586.90481081336907</v>
      </c>
      <c r="BU54" s="11">
        <f t="shared" si="11"/>
        <v>2.0249352639542088E-2</v>
      </c>
      <c r="BV54" s="11">
        <f t="shared" si="12"/>
        <v>3.1376734320352859E-2</v>
      </c>
      <c r="BW54" s="33">
        <v>16.028787674009799</v>
      </c>
      <c r="BX54" s="26">
        <v>580.21517752661725</v>
      </c>
      <c r="BY54" s="27">
        <v>585.7074720178739</v>
      </c>
      <c r="BZ54" s="11">
        <f t="shared" si="13"/>
        <v>1.9620940184794461E-2</v>
      </c>
      <c r="CA54" s="11">
        <f t="shared" si="14"/>
        <v>2.927263267725768E-2</v>
      </c>
      <c r="CB54" s="33">
        <v>16.042364379763601</v>
      </c>
      <c r="CC54" s="26">
        <v>581.07413764459329</v>
      </c>
      <c r="CD54" s="27">
        <v>587.05113355994411</v>
      </c>
      <c r="CE54" s="11">
        <f t="shared" si="15"/>
        <v>2.1130403840684077E-2</v>
      </c>
      <c r="CF54" s="11">
        <f t="shared" si="16"/>
        <v>3.1633869504353478E-2</v>
      </c>
      <c r="CG54" s="33">
        <v>17.2946489745751</v>
      </c>
      <c r="CH54" s="26">
        <v>579.59218964750107</v>
      </c>
      <c r="CI54" s="27">
        <v>587.85417069372215</v>
      </c>
      <c r="CJ54" s="11">
        <f t="shared" si="17"/>
        <v>1.8526154126739247E-2</v>
      </c>
      <c r="CK54" s="11">
        <f t="shared" si="18"/>
        <v>3.3045058851099783E-2</v>
      </c>
      <c r="CL54" s="33">
        <v>16.64549612756819</v>
      </c>
      <c r="CM54" s="26">
        <v>572.23555636758692</v>
      </c>
      <c r="CN54" s="27">
        <v>582.46568800434977</v>
      </c>
      <c r="CO54" s="11">
        <f t="shared" si="19"/>
        <v>5.5982307769287228E-3</v>
      </c>
      <c r="CP54" s="11">
        <f t="shared" si="20"/>
        <v>2.3575796414138952E-2</v>
      </c>
      <c r="CQ54" s="33">
        <v>33.419498617108907</v>
      </c>
      <c r="CR54" s="26"/>
      <c r="CS54" s="27"/>
      <c r="CT54" s="11">
        <f t="shared" si="21"/>
        <v>-1</v>
      </c>
      <c r="CU54" s="11">
        <f t="shared" si="22"/>
        <v>-1</v>
      </c>
      <c r="CV54" s="33"/>
      <c r="CW54" s="26"/>
      <c r="CX54" s="27"/>
      <c r="CY54" s="11">
        <f t="shared" si="23"/>
        <v>-1</v>
      </c>
      <c r="CZ54" s="11">
        <f t="shared" si="24"/>
        <v>-1</v>
      </c>
      <c r="DA54" s="33"/>
    </row>
    <row r="55" spans="1:105" x14ac:dyDescent="0.25">
      <c r="A55" s="9" t="s">
        <v>65</v>
      </c>
      <c r="B55" s="31">
        <f t="shared" si="25"/>
        <v>658.39946323896993</v>
      </c>
      <c r="C55" s="26">
        <v>658.36250878004932</v>
      </c>
      <c r="D55" s="27">
        <v>658.39946323896993</v>
      </c>
      <c r="E55" s="85">
        <v>5.6127717265750388E-5</v>
      </c>
      <c r="F55" s="10">
        <f t="shared" si="26"/>
        <v>0</v>
      </c>
      <c r="G55" s="33">
        <v>87.975533962249756</v>
      </c>
      <c r="H55" s="26">
        <v>658.39946323896993</v>
      </c>
      <c r="I55" s="27">
        <v>658.39946323897004</v>
      </c>
      <c r="J55" s="85">
        <v>0</v>
      </c>
      <c r="K55" s="85">
        <f t="shared" si="27"/>
        <v>1.726715224862702E-16</v>
      </c>
      <c r="L55" s="33">
        <v>79.075253009796143</v>
      </c>
      <c r="M55" s="26">
        <v>816.78655316991603</v>
      </c>
      <c r="N55" s="11">
        <f t="shared" si="28"/>
        <v>0.2405638199517465</v>
      </c>
      <c r="O55" s="27">
        <f t="shared" si="29"/>
        <v>37.107858000000306</v>
      </c>
      <c r="P55" s="27">
        <v>0.1527072345679025</v>
      </c>
      <c r="Q55" s="46">
        <v>0.5</v>
      </c>
      <c r="R55" s="46">
        <v>1</v>
      </c>
      <c r="S55" s="46">
        <v>1</v>
      </c>
      <c r="T55" s="46">
        <v>0</v>
      </c>
      <c r="U55" s="46">
        <v>0</v>
      </c>
      <c r="V55" s="26">
        <v>827.47759750966623</v>
      </c>
      <c r="W55" s="11">
        <f t="shared" si="32"/>
        <v>0.25680174986614229</v>
      </c>
      <c r="X55" s="27">
        <v>38.650969399997386</v>
      </c>
      <c r="Y55" s="27">
        <v>0.15905748724278759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710.90642973777631</v>
      </c>
      <c r="AF55" s="27">
        <v>720.004259403025</v>
      </c>
      <c r="AG55" s="11">
        <f t="shared" si="30"/>
        <v>7.9749406599605124E-2</v>
      </c>
      <c r="AH55" s="11">
        <f t="shared" si="30"/>
        <v>9.356750666380062E-2</v>
      </c>
      <c r="AI55" s="33">
        <v>11.15938581</v>
      </c>
      <c r="AJ55" s="26">
        <v>710.90642973777631</v>
      </c>
      <c r="AK55" s="27">
        <v>720.004259403025</v>
      </c>
      <c r="AL55" s="11">
        <f t="shared" si="31"/>
        <v>7.9749406599605124E-2</v>
      </c>
      <c r="AM55" s="11">
        <f t="shared" si="31"/>
        <v>9.356750666380062E-2</v>
      </c>
      <c r="AN55" s="33">
        <v>11.14464567000014</v>
      </c>
      <c r="AO55" s="26">
        <v>704.07067027635526</v>
      </c>
      <c r="AP55" s="27">
        <v>716.59043523264381</v>
      </c>
      <c r="AQ55" s="11">
        <f t="shared" si="33"/>
        <v>6.9367017422383132E-2</v>
      </c>
      <c r="AR55" s="11">
        <f t="shared" si="34"/>
        <v>8.8382471801246185E-2</v>
      </c>
      <c r="AS55" s="33">
        <v>11.205744180000689</v>
      </c>
      <c r="AT55" s="26">
        <v>713.75637878900307</v>
      </c>
      <c r="AU55" s="27">
        <v>729.35186210633412</v>
      </c>
      <c r="AV55" s="11">
        <f t="shared" si="3"/>
        <v>8.4078008322951842E-2</v>
      </c>
      <c r="AW55" s="11">
        <f t="shared" si="4"/>
        <v>0.10776497070382879</v>
      </c>
      <c r="AX55" s="33">
        <v>11.47123587000015</v>
      </c>
      <c r="AY55" s="26">
        <v>701.68895340770041</v>
      </c>
      <c r="AZ55" s="27">
        <v>718.59080039334492</v>
      </c>
      <c r="BA55" s="11">
        <f t="shared" si="5"/>
        <v>6.5749583020267913E-2</v>
      </c>
      <c r="BB55" s="11">
        <f t="shared" si="6"/>
        <v>9.1420695968168181E-2</v>
      </c>
      <c r="BC55" s="33">
        <v>11.48951496000009</v>
      </c>
      <c r="BD55" s="26">
        <v>708.99789751883782</v>
      </c>
      <c r="BE55" s="27">
        <v>725.2074812155895</v>
      </c>
      <c r="BF55" s="11">
        <f t="shared" si="7"/>
        <v>7.6850661498037848E-2</v>
      </c>
      <c r="BG55" s="11">
        <f t="shared" si="8"/>
        <v>0.1014703408899518</v>
      </c>
      <c r="BH55" s="33">
        <v>13.88643469</v>
      </c>
      <c r="BI55" s="26">
        <v>681.6109799650053</v>
      </c>
      <c r="BJ55" s="27">
        <v>701.07273776628222</v>
      </c>
      <c r="BK55" s="11">
        <f t="shared" si="9"/>
        <v>3.5254458762537924E-2</v>
      </c>
      <c r="BL55" s="11">
        <f t="shared" si="9"/>
        <v>6.4813653275752711E-2</v>
      </c>
      <c r="BM55" s="33">
        <v>28.186930516920981</v>
      </c>
      <c r="BN55" s="26">
        <v>683.81482860355936</v>
      </c>
      <c r="BO55" s="27">
        <v>708.49296842410911</v>
      </c>
      <c r="BP55" s="11">
        <f t="shared" si="10"/>
        <v>3.8601740711572817E-2</v>
      </c>
      <c r="BQ55" s="11">
        <f t="shared" si="10"/>
        <v>7.6083757630521415E-2</v>
      </c>
      <c r="BR55" s="33">
        <v>32.035158324800427</v>
      </c>
      <c r="BS55" s="26">
        <v>683.65044747761976</v>
      </c>
      <c r="BT55" s="27">
        <v>709.05440476349918</v>
      </c>
      <c r="BU55" s="11">
        <f t="shared" si="11"/>
        <v>3.8352072941294064E-2</v>
      </c>
      <c r="BV55" s="11">
        <f t="shared" si="12"/>
        <v>7.6936486666216705E-2</v>
      </c>
      <c r="BW55" s="33">
        <v>21.079949425719679</v>
      </c>
      <c r="BX55" s="26">
        <v>691.03206434528943</v>
      </c>
      <c r="BY55" s="27">
        <v>700.99249422243554</v>
      </c>
      <c r="BZ55" s="11">
        <f t="shared" si="13"/>
        <v>4.9563529328813118E-2</v>
      </c>
      <c r="CA55" s="11">
        <f t="shared" si="14"/>
        <v>6.4691776590963326E-2</v>
      </c>
      <c r="CB55" s="33">
        <v>20.0499766536057</v>
      </c>
      <c r="CC55" s="26">
        <v>682.80564628387606</v>
      </c>
      <c r="CD55" s="27">
        <v>700.24602586097785</v>
      </c>
      <c r="CE55" s="11">
        <f t="shared" si="15"/>
        <v>3.706895951105562E-2</v>
      </c>
      <c r="CF55" s="11">
        <f t="shared" si="16"/>
        <v>6.3558014485834216E-2</v>
      </c>
      <c r="CG55" s="33">
        <v>23.8201399564743</v>
      </c>
      <c r="CH55" s="26">
        <v>682.42048147674154</v>
      </c>
      <c r="CI55" s="27">
        <v>699.35461378663911</v>
      </c>
      <c r="CJ55" s="11">
        <f t="shared" si="17"/>
        <v>3.6483957808229626E-2</v>
      </c>
      <c r="CK55" s="11">
        <f t="shared" si="18"/>
        <v>6.2204106829297744E-2</v>
      </c>
      <c r="CL55" s="33">
        <v>25.437799872644241</v>
      </c>
      <c r="CM55" s="26">
        <v>683.65044747761976</v>
      </c>
      <c r="CN55" s="27">
        <v>701.08594685766707</v>
      </c>
      <c r="CO55" s="11">
        <f t="shared" si="19"/>
        <v>3.8352072941294064E-2</v>
      </c>
      <c r="CP55" s="11">
        <f t="shared" si="20"/>
        <v>6.4833715703081954E-2</v>
      </c>
      <c r="CQ55" s="33">
        <v>36.758128009084608</v>
      </c>
      <c r="CR55" s="26"/>
      <c r="CS55" s="27"/>
      <c r="CT55" s="11">
        <f t="shared" si="21"/>
        <v>-1</v>
      </c>
      <c r="CU55" s="11">
        <f t="shared" si="22"/>
        <v>-1</v>
      </c>
      <c r="CV55" s="33"/>
      <c r="CW55" s="26"/>
      <c r="CX55" s="27"/>
      <c r="CY55" s="11">
        <f t="shared" si="23"/>
        <v>-1</v>
      </c>
      <c r="CZ55" s="11">
        <f t="shared" si="24"/>
        <v>-1</v>
      </c>
      <c r="DA55" s="33"/>
    </row>
    <row r="56" spans="1:105" x14ac:dyDescent="0.25">
      <c r="A56" s="9" t="s">
        <v>66</v>
      </c>
      <c r="B56" s="31">
        <f t="shared" si="25"/>
        <v>647.83341274641259</v>
      </c>
      <c r="C56" s="26">
        <v>647.78275365894149</v>
      </c>
      <c r="D56" s="27">
        <v>647.83341418456462</v>
      </c>
      <c r="E56" s="85">
        <v>7.8199926885353356E-5</v>
      </c>
      <c r="F56" s="10">
        <f t="shared" si="26"/>
        <v>2.2199411108100421E-9</v>
      </c>
      <c r="G56" s="33">
        <v>60.991694927215583</v>
      </c>
      <c r="H56" s="26">
        <v>647.77162099540863</v>
      </c>
      <c r="I56" s="27">
        <v>647.83341274641259</v>
      </c>
      <c r="J56" s="85">
        <v>9.5382161197025796E-5</v>
      </c>
      <c r="K56" s="85">
        <f t="shared" si="27"/>
        <v>0</v>
      </c>
      <c r="L56" s="33">
        <v>15.919099092483521</v>
      </c>
      <c r="M56" s="26">
        <v>819.55545587348695</v>
      </c>
      <c r="N56" s="11">
        <f t="shared" si="28"/>
        <v>0.26507129726310225</v>
      </c>
      <c r="O56" s="27">
        <f t="shared" si="29"/>
        <v>36.47956819999763</v>
      </c>
      <c r="P56" s="27">
        <v>0.15012167983538119</v>
      </c>
      <c r="Q56" s="46">
        <v>0</v>
      </c>
      <c r="R56" s="46">
        <v>1</v>
      </c>
      <c r="S56" s="46">
        <v>0</v>
      </c>
      <c r="T56" s="46">
        <v>1</v>
      </c>
      <c r="U56" s="46">
        <v>0</v>
      </c>
      <c r="V56" s="26">
        <v>819.13567306792777</v>
      </c>
      <c r="W56" s="11">
        <f t="shared" si="32"/>
        <v>0.26442331770956307</v>
      </c>
      <c r="X56" s="27">
        <v>49.617069300000374</v>
      </c>
      <c r="Y56" s="27">
        <v>0.20418547037037191</v>
      </c>
      <c r="Z56" s="46">
        <v>0</v>
      </c>
      <c r="AA56" s="46">
        <v>1</v>
      </c>
      <c r="AB56" s="46">
        <v>0</v>
      </c>
      <c r="AC56" s="46">
        <v>1</v>
      </c>
      <c r="AD56" s="46">
        <v>0</v>
      </c>
      <c r="AE56" s="26">
        <v>703.6838060118489</v>
      </c>
      <c r="AF56" s="27">
        <v>708.94543855736742</v>
      </c>
      <c r="AG56" s="11">
        <f t="shared" si="30"/>
        <v>8.6211041552588685E-2</v>
      </c>
      <c r="AH56" s="11">
        <f t="shared" si="30"/>
        <v>9.4332932832034214E-2</v>
      </c>
      <c r="AI56" s="33">
        <v>11.23090369999982</v>
      </c>
      <c r="AJ56" s="26">
        <v>703.6838060118489</v>
      </c>
      <c r="AK56" s="27">
        <v>708.94543855736742</v>
      </c>
      <c r="AL56" s="11">
        <f t="shared" si="31"/>
        <v>8.6211041552588685E-2</v>
      </c>
      <c r="AM56" s="11">
        <f t="shared" si="31"/>
        <v>9.4332932832034214E-2</v>
      </c>
      <c r="AN56" s="33">
        <v>11.287564640000349</v>
      </c>
      <c r="AO56" s="26">
        <v>703.9767910419074</v>
      </c>
      <c r="AP56" s="27">
        <v>709.24810618749791</v>
      </c>
      <c r="AQ56" s="11">
        <f t="shared" si="33"/>
        <v>8.6663295209615146E-2</v>
      </c>
      <c r="AR56" s="11">
        <f t="shared" si="34"/>
        <v>9.4800132615459026E-2</v>
      </c>
      <c r="AS56" s="33">
        <v>11.237042669999569</v>
      </c>
      <c r="AT56" s="26">
        <v>698.20580187221867</v>
      </c>
      <c r="AU56" s="27">
        <v>713.1854569466625</v>
      </c>
      <c r="AV56" s="11">
        <f t="shared" si="3"/>
        <v>7.7755157629580018E-2</v>
      </c>
      <c r="AW56" s="11">
        <f t="shared" si="4"/>
        <v>0.10087785364944006</v>
      </c>
      <c r="AX56" s="33">
        <v>11.50953003999985</v>
      </c>
      <c r="AY56" s="26">
        <v>690.77090047617105</v>
      </c>
      <c r="AZ56" s="27">
        <v>707.80099389908821</v>
      </c>
      <c r="BA56" s="11">
        <f t="shared" si="5"/>
        <v>6.6278593979477066E-2</v>
      </c>
      <c r="BB56" s="11">
        <f t="shared" si="6"/>
        <v>9.256636038337418E-2</v>
      </c>
      <c r="BC56" s="33">
        <v>11.362687860000189</v>
      </c>
      <c r="BD56" s="26">
        <v>692.04752842048379</v>
      </c>
      <c r="BE56" s="27">
        <v>711.78324051852064</v>
      </c>
      <c r="BF56" s="11">
        <f t="shared" si="7"/>
        <v>6.8249205434821145E-2</v>
      </c>
      <c r="BG56" s="11">
        <f t="shared" si="8"/>
        <v>9.8713382968316457E-2</v>
      </c>
      <c r="BH56" s="33">
        <v>13.8706259</v>
      </c>
      <c r="BI56" s="26">
        <v>665.585910300671</v>
      </c>
      <c r="BJ56" s="27">
        <v>683.49026373791526</v>
      </c>
      <c r="BK56" s="11">
        <f t="shared" si="9"/>
        <v>2.7402874265158403E-2</v>
      </c>
      <c r="BL56" s="11">
        <f t="shared" si="9"/>
        <v>5.5040154289572207E-2</v>
      </c>
      <c r="BM56" s="33">
        <v>34.748253929428763</v>
      </c>
      <c r="BN56" s="26">
        <v>666.37665552025419</v>
      </c>
      <c r="BO56" s="27">
        <v>685.26950192794789</v>
      </c>
      <c r="BP56" s="11">
        <f t="shared" si="10"/>
        <v>2.8623473888495083E-2</v>
      </c>
      <c r="BQ56" s="11">
        <f t="shared" si="10"/>
        <v>5.7786598290491771E-2</v>
      </c>
      <c r="BR56" s="33">
        <v>36.003659778274603</v>
      </c>
      <c r="BS56" s="26">
        <v>666.37665552025419</v>
      </c>
      <c r="BT56" s="27">
        <v>680.85363278425916</v>
      </c>
      <c r="BU56" s="11">
        <f t="shared" si="11"/>
        <v>2.8623473888495083E-2</v>
      </c>
      <c r="BV56" s="11">
        <f t="shared" si="12"/>
        <v>5.0970233069426413E-2</v>
      </c>
      <c r="BW56" s="33">
        <v>18.651060561649501</v>
      </c>
      <c r="BX56" s="26">
        <v>660.71634996725834</v>
      </c>
      <c r="BY56" s="27">
        <v>674.81657165511456</v>
      </c>
      <c r="BZ56" s="11">
        <f t="shared" si="13"/>
        <v>1.9886188281382507E-2</v>
      </c>
      <c r="CA56" s="11">
        <f t="shared" si="14"/>
        <v>4.1651385028614187E-2</v>
      </c>
      <c r="CB56" s="33">
        <v>19.230960419587792</v>
      </c>
      <c r="CC56" s="26">
        <v>670.89892885141853</v>
      </c>
      <c r="CD56" s="27">
        <v>692.15424148031229</v>
      </c>
      <c r="CE56" s="11">
        <f t="shared" si="15"/>
        <v>3.5604085326847272E-2</v>
      </c>
      <c r="CF56" s="11">
        <f t="shared" si="16"/>
        <v>6.8413928429543067E-2</v>
      </c>
      <c r="CG56" s="33">
        <v>19.03245687633753</v>
      </c>
      <c r="CH56" s="26">
        <v>663.07843348983874</v>
      </c>
      <c r="CI56" s="27">
        <v>684.5540617061348</v>
      </c>
      <c r="CJ56" s="11">
        <f t="shared" si="17"/>
        <v>2.35323162459261E-2</v>
      </c>
      <c r="CK56" s="11">
        <f t="shared" si="18"/>
        <v>5.6682239966675069E-2</v>
      </c>
      <c r="CL56" s="33">
        <v>19.63532849308103</v>
      </c>
      <c r="CM56" s="26">
        <v>661.34912416603152</v>
      </c>
      <c r="CN56" s="27">
        <v>673.68228189740444</v>
      </c>
      <c r="CO56" s="11">
        <f t="shared" si="19"/>
        <v>2.0862942777712987E-2</v>
      </c>
      <c r="CP56" s="11">
        <f t="shared" si="20"/>
        <v>3.9900487752566889E-2</v>
      </c>
      <c r="CQ56" s="33">
        <v>37.835347431246191</v>
      </c>
      <c r="CR56" s="26"/>
      <c r="CS56" s="27"/>
      <c r="CT56" s="11">
        <f t="shared" si="21"/>
        <v>-1</v>
      </c>
      <c r="CU56" s="11">
        <f t="shared" si="22"/>
        <v>-1</v>
      </c>
      <c r="CV56" s="33"/>
      <c r="CW56" s="26"/>
      <c r="CX56" s="27"/>
      <c r="CY56" s="11">
        <f t="shared" si="23"/>
        <v>-1</v>
      </c>
      <c r="CZ56" s="11">
        <f t="shared" si="24"/>
        <v>-1</v>
      </c>
      <c r="DA56" s="33"/>
    </row>
    <row r="57" spans="1:105" x14ac:dyDescent="0.25">
      <c r="A57" s="9" t="s">
        <v>67</v>
      </c>
      <c r="B57" s="31">
        <f t="shared" si="25"/>
        <v>608.36130079758789</v>
      </c>
      <c r="C57" s="26">
        <v>608.30440260546936</v>
      </c>
      <c r="D57" s="27">
        <v>608.36130079758789</v>
      </c>
      <c r="E57" s="10">
        <v>9.3526974914279973E-5</v>
      </c>
      <c r="F57" s="10">
        <f t="shared" si="26"/>
        <v>0</v>
      </c>
      <c r="G57" s="33">
        <v>268.88421607017523</v>
      </c>
      <c r="H57" s="26">
        <v>608.30805990360432</v>
      </c>
      <c r="I57" s="27">
        <v>608.36130079758823</v>
      </c>
      <c r="J57" s="85">
        <v>8.7515254362634557E-5</v>
      </c>
      <c r="K57" s="85">
        <f t="shared" si="27"/>
        <v>5.6062164492991752E-16</v>
      </c>
      <c r="L57" s="33">
        <v>65.274324893951416</v>
      </c>
      <c r="M57" s="26">
        <v>774.08037088159267</v>
      </c>
      <c r="N57" s="11">
        <f t="shared" si="28"/>
        <v>0.27240238632329167</v>
      </c>
      <c r="O57" s="27">
        <f t="shared" si="29"/>
        <v>39.341780599987025</v>
      </c>
      <c r="P57" s="27">
        <v>0.1619003316871894</v>
      </c>
      <c r="Q57" s="46">
        <v>0.5</v>
      </c>
      <c r="R57" s="46">
        <v>1</v>
      </c>
      <c r="S57" s="46">
        <v>0.5</v>
      </c>
      <c r="T57" s="46">
        <v>0</v>
      </c>
      <c r="U57" s="46">
        <v>0</v>
      </c>
      <c r="V57" s="26">
        <v>743.71817083607743</v>
      </c>
      <c r="W57" s="11">
        <f t="shared" si="32"/>
        <v>0.22249421496901736</v>
      </c>
      <c r="X57" s="27">
        <v>48.691441000001305</v>
      </c>
      <c r="Y57" s="27">
        <v>0.20037630041152801</v>
      </c>
      <c r="Z57" s="46">
        <v>0</v>
      </c>
      <c r="AA57" s="46">
        <v>1</v>
      </c>
      <c r="AB57" s="46">
        <v>0</v>
      </c>
      <c r="AC57" s="46">
        <v>0</v>
      </c>
      <c r="AD57" s="46">
        <v>0</v>
      </c>
      <c r="AE57" s="26">
        <v>669.00575119936457</v>
      </c>
      <c r="AF57" s="27">
        <v>687.89053000359684</v>
      </c>
      <c r="AG57" s="11">
        <f t="shared" si="30"/>
        <v>9.9684924603634706E-2</v>
      </c>
      <c r="AH57" s="11">
        <f t="shared" si="30"/>
        <v>0.13072696948629492</v>
      </c>
      <c r="AI57" s="33">
        <v>11.12459632</v>
      </c>
      <c r="AJ57" s="26">
        <v>669.00575119936457</v>
      </c>
      <c r="AK57" s="27">
        <v>687.89053000359684</v>
      </c>
      <c r="AL57" s="11">
        <f t="shared" si="31"/>
        <v>9.9684924603634706E-2</v>
      </c>
      <c r="AM57" s="11">
        <f t="shared" si="31"/>
        <v>0.13072696948629492</v>
      </c>
      <c r="AN57" s="33">
        <v>11.163417490000031</v>
      </c>
      <c r="AO57" s="26">
        <v>673.24111758403001</v>
      </c>
      <c r="AP57" s="27">
        <v>688.1426811150202</v>
      </c>
      <c r="AQ57" s="11">
        <f t="shared" si="33"/>
        <v>0.10664685064842534</v>
      </c>
      <c r="AR57" s="11">
        <f t="shared" si="34"/>
        <v>0.13114144540889677</v>
      </c>
      <c r="AS57" s="33">
        <v>11.1692904699994</v>
      </c>
      <c r="AT57" s="26">
        <v>694.10360228460991</v>
      </c>
      <c r="AU57" s="27">
        <v>702.11174914373169</v>
      </c>
      <c r="AV57" s="11">
        <f t="shared" si="3"/>
        <v>0.14093976946694367</v>
      </c>
      <c r="AW57" s="11">
        <f t="shared" si="4"/>
        <v>0.15410324131931621</v>
      </c>
      <c r="AX57" s="33">
        <v>11.23605273000021</v>
      </c>
      <c r="AY57" s="26">
        <v>665.08977632561562</v>
      </c>
      <c r="AZ57" s="27">
        <v>690.19941707404291</v>
      </c>
      <c r="BA57" s="11">
        <f t="shared" si="5"/>
        <v>9.3248001563633734E-2</v>
      </c>
      <c r="BB57" s="11">
        <f t="shared" si="6"/>
        <v>0.1345222258042412</v>
      </c>
      <c r="BC57" s="33">
        <v>11.22677190999984</v>
      </c>
      <c r="BD57" s="26">
        <v>689.49686343217377</v>
      </c>
      <c r="BE57" s="27">
        <v>698.61500967992379</v>
      </c>
      <c r="BF57" s="11">
        <f t="shared" si="7"/>
        <v>0.13336739619731508</v>
      </c>
      <c r="BG57" s="11">
        <f t="shared" si="8"/>
        <v>0.14835544069619386</v>
      </c>
      <c r="BH57" s="33">
        <v>13.698124679999999</v>
      </c>
      <c r="BI57" s="26">
        <v>644.32276039805083</v>
      </c>
      <c r="BJ57" s="27">
        <v>660.27268411040154</v>
      </c>
      <c r="BK57" s="11">
        <f t="shared" si="9"/>
        <v>5.9112010499872233E-2</v>
      </c>
      <c r="BL57" s="11">
        <f t="shared" si="9"/>
        <v>8.5329857840654222E-2</v>
      </c>
      <c r="BM57" s="33">
        <v>48.091498806886378</v>
      </c>
      <c r="BN57" s="26">
        <v>637.72889726548738</v>
      </c>
      <c r="BO57" s="27">
        <v>660.76542551707837</v>
      </c>
      <c r="BP57" s="11">
        <f t="shared" si="10"/>
        <v>4.8273281731427205E-2</v>
      </c>
      <c r="BQ57" s="11">
        <f t="shared" si="10"/>
        <v>8.6139806478134642E-2</v>
      </c>
      <c r="BR57" s="33">
        <v>51.355960727296768</v>
      </c>
      <c r="BS57" s="26">
        <v>640.19600719913183</v>
      </c>
      <c r="BT57" s="27">
        <v>661.04695798874809</v>
      </c>
      <c r="BU57" s="11">
        <f t="shared" si="11"/>
        <v>5.2328618470318986E-2</v>
      </c>
      <c r="BV57" s="11">
        <f t="shared" si="12"/>
        <v>8.6602578306817071E-2</v>
      </c>
      <c r="BW57" s="33">
        <v>21.561059407517309</v>
      </c>
      <c r="BX57" s="26">
        <v>630.48459093737813</v>
      </c>
      <c r="BY57" s="27">
        <v>651.15487356672452</v>
      </c>
      <c r="BZ57" s="11">
        <f t="shared" si="13"/>
        <v>3.6365380425720135E-2</v>
      </c>
      <c r="CA57" s="11">
        <f t="shared" si="14"/>
        <v>7.0342365158718043E-2</v>
      </c>
      <c r="CB57" s="33">
        <v>19.665897855721411</v>
      </c>
      <c r="CC57" s="26">
        <v>661.299144811215</v>
      </c>
      <c r="CD57" s="27">
        <v>677.06623894417135</v>
      </c>
      <c r="CE57" s="11">
        <f t="shared" si="15"/>
        <v>8.701711292980556E-2</v>
      </c>
      <c r="CF57" s="11">
        <f t="shared" si="16"/>
        <v>0.11293443231268709</v>
      </c>
      <c r="CG57" s="33">
        <v>22.000034562125801</v>
      </c>
      <c r="CH57" s="26">
        <v>635.36818233236284</v>
      </c>
      <c r="CI57" s="27">
        <v>668.1762574734995</v>
      </c>
      <c r="CJ57" s="11">
        <f t="shared" si="17"/>
        <v>4.4392832843522037E-2</v>
      </c>
      <c r="CK57" s="11">
        <f t="shared" si="18"/>
        <v>9.8321435958355061E-2</v>
      </c>
      <c r="CL57" s="33">
        <v>23.411021487042309</v>
      </c>
      <c r="CM57" s="26">
        <v>633.86724688210472</v>
      </c>
      <c r="CN57" s="27">
        <v>651.73764395431022</v>
      </c>
      <c r="CO57" s="11">
        <f t="shared" si="19"/>
        <v>4.1925655118228988E-2</v>
      </c>
      <c r="CP57" s="11">
        <f t="shared" si="20"/>
        <v>7.1300299838030573E-2</v>
      </c>
      <c r="CQ57" s="33">
        <v>40.75406734040007</v>
      </c>
      <c r="CR57" s="26"/>
      <c r="CS57" s="27"/>
      <c r="CT57" s="11">
        <f t="shared" si="21"/>
        <v>-1</v>
      </c>
      <c r="CU57" s="11">
        <f t="shared" si="22"/>
        <v>-1</v>
      </c>
      <c r="CV57" s="33"/>
      <c r="CW57" s="26"/>
      <c r="CX57" s="27"/>
      <c r="CY57" s="11">
        <f t="shared" si="23"/>
        <v>-1</v>
      </c>
      <c r="CZ57" s="11">
        <f t="shared" si="24"/>
        <v>-1</v>
      </c>
      <c r="DA57" s="33"/>
    </row>
    <row r="58" spans="1:105" x14ac:dyDescent="0.25">
      <c r="A58" s="12" t="s">
        <v>68</v>
      </c>
      <c r="B58" s="31">
        <f t="shared" si="25"/>
        <v>564.38281269905224</v>
      </c>
      <c r="C58" s="28">
        <v>564.38281269905247</v>
      </c>
      <c r="D58" s="29">
        <v>564.38281269905224</v>
      </c>
      <c r="E58" s="13">
        <v>0</v>
      </c>
      <c r="F58" s="13">
        <f t="shared" si="26"/>
        <v>0</v>
      </c>
      <c r="G58" s="34">
        <v>43.11680006980896</v>
      </c>
      <c r="H58" s="28">
        <v>564.38281269905224</v>
      </c>
      <c r="I58" s="29">
        <v>564.38281269905247</v>
      </c>
      <c r="J58" s="86">
        <v>0</v>
      </c>
      <c r="K58" s="86">
        <f t="shared" si="27"/>
        <v>4.0287136731868429E-16</v>
      </c>
      <c r="L58" s="34">
        <v>11.79292678833008</v>
      </c>
      <c r="M58" s="28">
        <v>564.44413253435266</v>
      </c>
      <c r="N58" s="13">
        <f t="shared" si="28"/>
        <v>1.0864936692025276E-4</v>
      </c>
      <c r="O58" s="29">
        <f t="shared" si="29"/>
        <v>42.155561600003239</v>
      </c>
      <c r="P58" s="29">
        <v>0.17347967736626849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564.44413253435266</v>
      </c>
      <c r="W58" s="13">
        <f t="shared" si="32"/>
        <v>1.0864936692025276E-4</v>
      </c>
      <c r="X58" s="29">
        <v>48.497952999995512</v>
      </c>
      <c r="Y58" s="29">
        <v>0.1995800534979239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567.17068105057592</v>
      </c>
      <c r="AF58" s="29">
        <v>567.57068105057579</v>
      </c>
      <c r="AG58" s="13">
        <f t="shared" si="30"/>
        <v>4.939676206990146E-3</v>
      </c>
      <c r="AH58" s="13">
        <f t="shared" si="30"/>
        <v>5.6484150115737597E-3</v>
      </c>
      <c r="AI58" s="34">
        <v>10.876687910000051</v>
      </c>
      <c r="AJ58" s="28">
        <v>567.17068105057592</v>
      </c>
      <c r="AK58" s="29">
        <v>567.57068105057579</v>
      </c>
      <c r="AL58" s="13">
        <f t="shared" si="31"/>
        <v>4.939676206990146E-3</v>
      </c>
      <c r="AM58" s="13">
        <f t="shared" si="31"/>
        <v>5.6484150115737597E-3</v>
      </c>
      <c r="AN58" s="34">
        <v>10.849843239999791</v>
      </c>
      <c r="AO58" s="28">
        <v>567.17068105057592</v>
      </c>
      <c r="AP58" s="29">
        <v>567.37068105057574</v>
      </c>
      <c r="AQ58" s="13">
        <f t="shared" si="33"/>
        <v>4.939676206990146E-3</v>
      </c>
      <c r="AR58" s="13">
        <f t="shared" si="34"/>
        <v>5.2940456092817516E-3</v>
      </c>
      <c r="AS58" s="34">
        <v>10.867679970000241</v>
      </c>
      <c r="AT58" s="28">
        <v>564.38281269905269</v>
      </c>
      <c r="AU58" s="29">
        <v>564.72132917976626</v>
      </c>
      <c r="AV58" s="13">
        <f t="shared" si="3"/>
        <v>8.0574273463736858E-16</v>
      </c>
      <c r="AW58" s="13">
        <f t="shared" si="4"/>
        <v>5.9979941468297029E-4</v>
      </c>
      <c r="AX58" s="34">
        <v>11.14487141999998</v>
      </c>
      <c r="AY58" s="28">
        <v>566.78551624344141</v>
      </c>
      <c r="AZ58" s="29">
        <v>567.6423454856448</v>
      </c>
      <c r="BA58" s="13">
        <f t="shared" si="5"/>
        <v>4.2572230945494274E-3</v>
      </c>
      <c r="BB58" s="13">
        <f t="shared" si="6"/>
        <v>5.7753934266787281E-3</v>
      </c>
      <c r="BC58" s="34">
        <v>10.97616197000025</v>
      </c>
      <c r="BD58" s="28">
        <v>564.38281269905269</v>
      </c>
      <c r="BE58" s="29">
        <v>564.58281269905285</v>
      </c>
      <c r="BF58" s="13">
        <f t="shared" si="7"/>
        <v>8.0574273463736858E-16</v>
      </c>
      <c r="BG58" s="13">
        <f t="shared" si="8"/>
        <v>3.5436940229301525E-4</v>
      </c>
      <c r="BH58" s="34">
        <v>13.802065539999999</v>
      </c>
      <c r="BI58" s="28">
        <v>566.99231408577657</v>
      </c>
      <c r="BJ58" s="29">
        <v>572.08340886046756</v>
      </c>
      <c r="BK58" s="13">
        <f t="shared" si="9"/>
        <v>4.6236372334672879E-3</v>
      </c>
      <c r="BL58" s="13">
        <f t="shared" si="9"/>
        <v>1.3644278295061289E-2</v>
      </c>
      <c r="BM58" s="34">
        <v>15.082837620191279</v>
      </c>
      <c r="BN58" s="28">
        <v>565.81585591811086</v>
      </c>
      <c r="BO58" s="29">
        <v>571.81179532260239</v>
      </c>
      <c r="BP58" s="13">
        <f t="shared" si="10"/>
        <v>2.5391333449815106E-3</v>
      </c>
      <c r="BQ58" s="13">
        <f t="shared" si="10"/>
        <v>1.3163020659722918E-2</v>
      </c>
      <c r="BR58" s="34">
        <v>20.743234606273472</v>
      </c>
      <c r="BS58" s="28">
        <v>565.81585591811086</v>
      </c>
      <c r="BT58" s="29">
        <v>571.70420203255787</v>
      </c>
      <c r="BU58" s="13">
        <f t="shared" si="11"/>
        <v>2.5391333449815106E-3</v>
      </c>
      <c r="BV58" s="13">
        <f t="shared" si="12"/>
        <v>1.2972381810304428E-2</v>
      </c>
      <c r="BW58" s="34">
        <v>16.25180976148695</v>
      </c>
      <c r="BX58" s="28">
        <v>570.76755681314285</v>
      </c>
      <c r="BY58" s="29">
        <v>574.43177229027094</v>
      </c>
      <c r="BZ58" s="13">
        <f t="shared" si="13"/>
        <v>1.1312789777485954E-2</v>
      </c>
      <c r="CA58" s="13">
        <f t="shared" si="14"/>
        <v>1.7805219019979522E-2</v>
      </c>
      <c r="CB58" s="34">
        <v>16.422908535040911</v>
      </c>
      <c r="CC58" s="28">
        <v>565.81585591811086</v>
      </c>
      <c r="CD58" s="29">
        <v>573.96788874918479</v>
      </c>
      <c r="CE58" s="13">
        <f t="shared" si="15"/>
        <v>2.5391333449815106E-3</v>
      </c>
      <c r="CF58" s="13">
        <f t="shared" si="16"/>
        <v>1.6983288354040716E-2</v>
      </c>
      <c r="CG58" s="34">
        <v>17.609955108165739</v>
      </c>
      <c r="CH58" s="28">
        <v>566.26164300582172</v>
      </c>
      <c r="CI58" s="29">
        <v>570.90497253844956</v>
      </c>
      <c r="CJ58" s="13">
        <f t="shared" si="17"/>
        <v>3.3289998640893092E-3</v>
      </c>
      <c r="CK58" s="13">
        <f t="shared" si="18"/>
        <v>1.1556269419698206E-2</v>
      </c>
      <c r="CL58" s="34">
        <v>17.107757555600259</v>
      </c>
      <c r="CM58" s="28">
        <v>565.81585591811086</v>
      </c>
      <c r="CN58" s="29">
        <v>571.40995317847478</v>
      </c>
      <c r="CO58" s="13">
        <f t="shared" si="19"/>
        <v>2.5391333449815106E-3</v>
      </c>
      <c r="CP58" s="13">
        <f t="shared" si="20"/>
        <v>1.2451017857571875E-2</v>
      </c>
      <c r="CQ58" s="34">
        <v>31.213427604641769</v>
      </c>
      <c r="CR58" s="28"/>
      <c r="CS58" s="29"/>
      <c r="CT58" s="13">
        <f t="shared" si="21"/>
        <v>-1</v>
      </c>
      <c r="CU58" s="13">
        <f t="shared" si="22"/>
        <v>-1</v>
      </c>
      <c r="CV58" s="34"/>
      <c r="CW58" s="28"/>
      <c r="CX58" s="29"/>
      <c r="CY58" s="13">
        <f t="shared" si="23"/>
        <v>-1</v>
      </c>
      <c r="CZ58" s="13">
        <f t="shared" si="24"/>
        <v>-1</v>
      </c>
      <c r="DA58" s="34"/>
    </row>
    <row r="59" spans="1:105" x14ac:dyDescent="0.25">
      <c r="A59" s="36" t="s">
        <v>69</v>
      </c>
      <c r="B59" s="37"/>
      <c r="C59" s="35">
        <f t="shared" ref="C59:O59" si="35">AVERAGE(C3:C58)</f>
        <v>573.90589654265921</v>
      </c>
      <c r="D59" s="35">
        <f t="shared" si="35"/>
        <v>575.60557038945342</v>
      </c>
      <c r="E59" s="1">
        <f t="shared" si="35"/>
        <v>2.7343535208430823E-3</v>
      </c>
      <c r="F59" s="1">
        <f t="shared" si="35"/>
        <v>7.3054424561641278E-5</v>
      </c>
      <c r="G59" s="35">
        <f t="shared" si="35"/>
        <v>1236.9458162954875</v>
      </c>
      <c r="H59" s="35">
        <f t="shared" ref="H59:L59" si="36">AVERAGE(H3:H58)</f>
        <v>575.45674706246007</v>
      </c>
      <c r="I59" s="35">
        <f t="shared" si="36"/>
        <v>575.56401545744495</v>
      </c>
      <c r="J59" s="1">
        <f t="shared" si="36"/>
        <v>1.7804904453882163E-4</v>
      </c>
      <c r="K59" s="1">
        <f t="shared" si="36"/>
        <v>2.0485472017475256E-6</v>
      </c>
      <c r="L59" s="35">
        <f t="shared" si="36"/>
        <v>259.68059586201394</v>
      </c>
      <c r="M59" s="35">
        <f t="shared" si="35"/>
        <v>663.33847506876657</v>
      </c>
      <c r="N59" s="1">
        <f t="shared" si="35"/>
        <v>0.14493091871116368</v>
      </c>
      <c r="O59" s="35">
        <f t="shared" si="35"/>
        <v>40.815406678572671</v>
      </c>
      <c r="P59" s="35">
        <v>0.16369154438565456</v>
      </c>
      <c r="Q59" s="35">
        <f t="shared" ref="Q59:W59" si="37">AVERAGE(Q3:Q58)</f>
        <v>0.33035714285714285</v>
      </c>
      <c r="R59" s="35">
        <f t="shared" si="37"/>
        <v>0.5714285714285714</v>
      </c>
      <c r="S59" s="35">
        <f t="shared" si="37"/>
        <v>0.22321428571428573</v>
      </c>
      <c r="T59" s="35">
        <f t="shared" si="37"/>
        <v>0.16071428571428573</v>
      </c>
      <c r="U59" s="35">
        <f t="shared" si="37"/>
        <v>0.10714285714285714</v>
      </c>
      <c r="V59" s="35">
        <f t="shared" si="37"/>
        <v>673.31638897178686</v>
      </c>
      <c r="W59" s="1">
        <f t="shared" si="37"/>
        <v>0.16082969699680488</v>
      </c>
      <c r="X59" s="35">
        <v>39.777045285714046</v>
      </c>
      <c r="Y59" s="35">
        <v>0.16369154438565456</v>
      </c>
      <c r="Z59" s="35">
        <f t="shared" ref="Z59:AE59" si="38">AVERAGE(Z3:Z58)</f>
        <v>0.32142857142857145</v>
      </c>
      <c r="AA59" s="35">
        <f t="shared" si="38"/>
        <v>0.6696428571428571</v>
      </c>
      <c r="AB59" s="35">
        <f t="shared" si="38"/>
        <v>0.24107142857142858</v>
      </c>
      <c r="AC59" s="35">
        <f t="shared" si="38"/>
        <v>0.19642857142857142</v>
      </c>
      <c r="AD59" s="35">
        <f t="shared" si="38"/>
        <v>5.3571428571428568E-2</v>
      </c>
      <c r="AE59" s="35">
        <f t="shared" si="38"/>
        <v>615.0676392620669</v>
      </c>
      <c r="AF59" s="35"/>
      <c r="AG59" s="1">
        <f>AVERAGE(AG3:AG58)</f>
        <v>6.5963624178294961E-2</v>
      </c>
      <c r="AH59" s="1">
        <f>AVERAGE(AH3:AH58)</f>
        <v>8.1791382607994817E-2</v>
      </c>
      <c r="AI59" s="35">
        <f>AVERAGE(AI3:AI58)</f>
        <v>11.199946854464287</v>
      </c>
      <c r="AJ59" s="35">
        <f>AVERAGE(AJ3:AJ58)</f>
        <v>615.0676392620669</v>
      </c>
      <c r="AK59" s="35"/>
      <c r="AL59" s="1">
        <f>AVERAGE(AL3:AL58)</f>
        <v>6.5963624178294961E-2</v>
      </c>
      <c r="AM59" s="1">
        <f>AVERAGE(AM3:AM58)</f>
        <v>8.1791382607994817E-2</v>
      </c>
      <c r="AN59" s="35">
        <f>AVERAGE(AN3:AN58)</f>
        <v>11.196864967499979</v>
      </c>
      <c r="AO59" s="35">
        <f>AVERAGE(AO3:AO58)</f>
        <v>615.21065508440631</v>
      </c>
      <c r="AP59" s="35"/>
      <c r="AQ59" s="1">
        <f>AVERAGE(AQ3:AQ58)</f>
        <v>6.6118014476456627E-2</v>
      </c>
      <c r="AR59" s="1">
        <f>AVERAGE(AR3:AR58)</f>
        <v>8.2013501556110632E-2</v>
      </c>
      <c r="AS59" s="35">
        <f>AVERAGE(AS3:AS58)</f>
        <v>11.155754980178537</v>
      </c>
      <c r="AT59" s="35">
        <f>AVERAGE(AT3:AT58)</f>
        <v>617.70154240665283</v>
      </c>
      <c r="AU59" s="35"/>
      <c r="AV59" s="1">
        <f>AVERAGE(AV3:AV58)</f>
        <v>6.9775539352313884E-2</v>
      </c>
      <c r="AW59" s="1">
        <f>AVERAGE(AW3:AW58)</f>
        <v>9.1092582277487288E-2</v>
      </c>
      <c r="AX59" s="35">
        <f>AVERAGE(AX3:AX58)</f>
        <v>11.420318709107145</v>
      </c>
      <c r="AY59" s="35">
        <f>AVERAGE(AY3:AY58)</f>
        <v>616.32777346345586</v>
      </c>
      <c r="AZ59" s="35"/>
      <c r="BA59" s="1">
        <f>AVERAGE(BA3:BA58)</f>
        <v>6.7846606333799964E-2</v>
      </c>
      <c r="BB59" s="1">
        <f>AVERAGE(BB3:BB58)</f>
        <v>8.3152161710243491E-2</v>
      </c>
      <c r="BC59" s="35">
        <f>AVERAGE(BC3:BC58)</f>
        <v>11.353463621785707</v>
      </c>
      <c r="BD59" s="35">
        <f>AVERAGE(BD3:BD58)</f>
        <v>618.80704987986144</v>
      </c>
      <c r="BE59" s="35"/>
      <c r="BF59" s="1">
        <f>AVERAGE(BF3:BF58)</f>
        <v>7.1307432262868856E-2</v>
      </c>
      <c r="BG59" s="1">
        <f>AVERAGE(BG3:BG58)</f>
        <v>8.9979230117290671E-2</v>
      </c>
      <c r="BH59" s="35">
        <f>AVERAGE(BH3:BH58)</f>
        <v>13.780000191964287</v>
      </c>
      <c r="BI59" s="35">
        <f>AVERAGE(BI3:BI58)</f>
        <v>598.13976447336358</v>
      </c>
      <c r="BJ59" s="35"/>
      <c r="BK59" s="1">
        <f>AVERAGE(BK3:BK58)</f>
        <v>3.7647754477695583E-2</v>
      </c>
      <c r="BL59" s="1">
        <f>AVERAGE(BL3:BL58)</f>
        <v>5.8986315876437115E-2</v>
      </c>
      <c r="BM59" s="35">
        <f>AVERAGE(BM3:BM58)</f>
        <v>28.954618883821443</v>
      </c>
      <c r="BN59" s="35">
        <f>AVERAGE(BN3:BN58)</f>
        <v>597.69028835979532</v>
      </c>
      <c r="BO59" s="35"/>
      <c r="BP59" s="1">
        <f>AVERAGE(BP3:BP58)</f>
        <v>3.6758190704961821E-2</v>
      </c>
      <c r="BQ59" s="1">
        <f>AVERAGE(BQ3:BQ58)</f>
        <v>5.7799602406599655E-2</v>
      </c>
      <c r="BR59" s="35">
        <f>AVERAGE(BR3:BR58)</f>
        <v>33.61863228830709</v>
      </c>
      <c r="BS59" s="35">
        <f>AVERAGE(BS3:BS58)</f>
        <v>597.28591292479643</v>
      </c>
      <c r="BT59" s="35"/>
      <c r="BU59" s="1">
        <f>AVERAGE(BU3:BU58)</f>
        <v>3.5949185311356921E-2</v>
      </c>
      <c r="BV59" s="1">
        <f>AVERAGE(BV3:BV58)</f>
        <v>5.652652596331887E-2</v>
      </c>
      <c r="BW59" s="35">
        <f>AVERAGE(BW3:BW58)</f>
        <v>19.313145920105409</v>
      </c>
      <c r="BX59" s="35">
        <f>AVERAGE(BX3:BX58)</f>
        <v>598.15140464475644</v>
      </c>
      <c r="BY59" s="35"/>
      <c r="BZ59" s="1">
        <f>AVERAGE(BZ3:BZ58)</f>
        <v>3.829107154755864E-2</v>
      </c>
      <c r="CA59" s="1">
        <f>AVERAGE(CA3:CA58)</f>
        <v>5.713719410498818E-2</v>
      </c>
      <c r="CB59" s="35">
        <f>AVERAGE(CB3:CB58)</f>
        <v>18.88756847063279</v>
      </c>
      <c r="CC59" s="35">
        <f>AVERAGE(CC3:CC58)</f>
        <v>601.47070170276299</v>
      </c>
      <c r="CD59" s="35"/>
      <c r="CE59" s="1">
        <f>AVERAGE(CE3:CE58)</f>
        <v>4.3033788534612247E-2</v>
      </c>
      <c r="CF59" s="1">
        <f>AVERAGE(CF3:CF58)</f>
        <v>6.167922847045193E-2</v>
      </c>
      <c r="CG59" s="35">
        <f>AVERAGE(CG3:CG58)</f>
        <v>20.533944884466472</v>
      </c>
      <c r="CH59" s="35">
        <f>AVERAGE(CH3:CH58)</f>
        <v>596.6424933426357</v>
      </c>
      <c r="CI59" s="35"/>
      <c r="CJ59" s="1">
        <f>AVERAGE(CJ3:CJ58)</f>
        <v>3.4474800465099584E-2</v>
      </c>
      <c r="CK59" s="1">
        <f>AVERAGE(CK3:CK58)</f>
        <v>5.6797994692994791E-2</v>
      </c>
      <c r="CL59" s="35">
        <f>AVERAGE(CL3:CL58)</f>
        <v>20.301376693998463</v>
      </c>
      <c r="CM59" s="35">
        <f>AVERAGE(CM3:CM58)</f>
        <v>591.49943837126921</v>
      </c>
      <c r="CN59" s="35"/>
      <c r="CO59" s="1">
        <f>AVERAGE(CO3:CO58)</f>
        <v>2.6425960406873065E-2</v>
      </c>
      <c r="CP59" s="1">
        <f>AVERAGE(CP3:CP58)</f>
        <v>4.5927813743597425E-2</v>
      </c>
      <c r="CQ59" s="35">
        <f>AVERAGE(CQ3:CQ58)</f>
        <v>36.350911547087257</v>
      </c>
      <c r="CR59" s="35" t="e">
        <f>AVERAGE(CR3:CR58)</f>
        <v>#DIV/0!</v>
      </c>
      <c r="CS59" s="35"/>
      <c r="CT59" s="1">
        <f>AVERAGE(CT3:CT58)</f>
        <v>-1</v>
      </c>
      <c r="CU59" s="1">
        <f>AVERAGE(CU3:CU58)</f>
        <v>-1</v>
      </c>
      <c r="CV59" s="35" t="e">
        <f>AVERAGE(CV3:CV58)</f>
        <v>#DIV/0!</v>
      </c>
      <c r="CW59" s="35" t="e">
        <f>AVERAGE(CW3:CW58)</f>
        <v>#DIV/0!</v>
      </c>
      <c r="CX59" s="35"/>
      <c r="CY59" s="1">
        <f>AVERAGE(CY3:CY58)</f>
        <v>-1</v>
      </c>
      <c r="CZ59" s="1">
        <f>AVERAGE(CZ3:CZ58)</f>
        <v>-1</v>
      </c>
      <c r="DA59" s="35" t="e">
        <f>AVERAGE(DA3:DA58)</f>
        <v>#DIV/0!</v>
      </c>
    </row>
    <row r="60" spans="1:105" x14ac:dyDescent="0.25">
      <c r="G60">
        <f>COUNTIF(G3:G58,"&lt;3600")</f>
        <v>42</v>
      </c>
      <c r="L60">
        <f>COUNTIF(L3:L58,"&lt;3600")</f>
        <v>55</v>
      </c>
      <c r="Q60" s="48">
        <f>_xlfn.MODE.SNGL(Q3:Q58)</f>
        <v>0</v>
      </c>
      <c r="R60" s="48">
        <f t="shared" ref="R60:U60" si="39">_xlfn.MODE.SNGL(R3:R58)</f>
        <v>1</v>
      </c>
      <c r="S60" s="48">
        <f t="shared" si="39"/>
        <v>0</v>
      </c>
      <c r="T60" s="48">
        <f t="shared" si="39"/>
        <v>0</v>
      </c>
      <c r="U60" s="48">
        <f t="shared" si="39"/>
        <v>0</v>
      </c>
      <c r="Z60" s="48">
        <f>_xlfn.MODE.SNGL(Z3:Z58)</f>
        <v>0</v>
      </c>
      <c r="AA60" s="48">
        <f t="shared" ref="AA60:AD60" si="40">_xlfn.MODE.SNGL(AA3:AA58)</f>
        <v>1</v>
      </c>
      <c r="AB60" s="48">
        <f t="shared" si="40"/>
        <v>0</v>
      </c>
      <c r="AC60" s="48">
        <f t="shared" si="40"/>
        <v>0</v>
      </c>
      <c r="AD60" s="48">
        <f t="shared" si="40"/>
        <v>0</v>
      </c>
    </row>
  </sheetData>
  <mergeCells count="19">
    <mergeCell ref="CC1:CG1"/>
    <mergeCell ref="CH1:CL1"/>
    <mergeCell ref="CM1:CQ1"/>
    <mergeCell ref="CR1:CV1"/>
    <mergeCell ref="CW1:DA1"/>
    <mergeCell ref="BX1:CB1"/>
    <mergeCell ref="AO1:AS1"/>
    <mergeCell ref="C1:G1"/>
    <mergeCell ref="AE1:AI1"/>
    <mergeCell ref="AJ1:AN1"/>
    <mergeCell ref="M1:U1"/>
    <mergeCell ref="V1:AD1"/>
    <mergeCell ref="H1:L1"/>
    <mergeCell ref="BI1:BM1"/>
    <mergeCell ref="BN1:BR1"/>
    <mergeCell ref="BS1:BW1"/>
    <mergeCell ref="BD1:BH1"/>
    <mergeCell ref="AT1:AX1"/>
    <mergeCell ref="AY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D206-0A24-468D-A765-C918D296F42E}">
  <dimension ref="A1:DA60"/>
  <sheetViews>
    <sheetView topLeftCell="CC1" zoomScale="85" zoomScaleNormal="85" workbookViewId="0">
      <selection activeCell="CQ3" sqref="CQ3:CQ58"/>
    </sheetView>
  </sheetViews>
  <sheetFormatPr baseColWidth="10" defaultColWidth="10.7109375" defaultRowHeight="15" x14ac:dyDescent="0.25"/>
  <cols>
    <col min="1" max="1" width="9.7109375" bestFit="1" customWidth="1"/>
    <col min="2" max="2" width="6.42578125" bestFit="1" customWidth="1"/>
    <col min="3" max="4" width="6.7109375" bestFit="1" customWidth="1"/>
    <col min="5" max="5" width="6.140625" bestFit="1" customWidth="1"/>
    <col min="6" max="6" width="8.5703125" bestFit="1" customWidth="1"/>
    <col min="7" max="7" width="7.7109375" bestFit="1" customWidth="1"/>
    <col min="8" max="10" width="8.28515625" bestFit="1" customWidth="1"/>
    <col min="11" max="11" width="8.85546875" bestFit="1" customWidth="1"/>
    <col min="12" max="12" width="8.28515625" bestFit="1" customWidth="1"/>
    <col min="13" max="13" width="7.7109375" bestFit="1" customWidth="1"/>
    <col min="14" max="14" width="7.28515625" bestFit="1" customWidth="1"/>
    <col min="15" max="15" width="7" bestFit="1" customWidth="1"/>
    <col min="16" max="16" width="5.85546875" customWidth="1"/>
    <col min="17" max="21" width="4.5703125" bestFit="1" customWidth="1"/>
    <col min="22" max="22" width="6.7109375" bestFit="1" customWidth="1"/>
    <col min="23" max="23" width="7.28515625" bestFit="1" customWidth="1"/>
    <col min="24" max="24" width="7" bestFit="1" customWidth="1"/>
    <col min="25" max="25" width="5.85546875" customWidth="1"/>
    <col min="26" max="30" width="4.5703125" bestFit="1" customWidth="1"/>
    <col min="31" max="32" width="6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6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6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6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6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6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1" width="9.5703125" bestFit="1" customWidth="1"/>
    <col min="62" max="62" width="6.7109375" bestFit="1" customWidth="1"/>
    <col min="63" max="63" width="8.5703125" bestFit="1" customWidth="1"/>
    <col min="64" max="64" width="8.28515625" bestFit="1" customWidth="1"/>
    <col min="65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2" width="6.7109375" bestFit="1" customWidth="1"/>
    <col min="83" max="83" width="8.5703125" bestFit="1" customWidth="1"/>
    <col min="84" max="84" width="8.28515625" bestFit="1" customWidth="1"/>
    <col min="85" max="87" width="6.7109375" bestFit="1" customWidth="1"/>
    <col min="88" max="88" width="8.5703125" bestFit="1" customWidth="1"/>
    <col min="89" max="89" width="8.28515625" bestFit="1" customWidth="1"/>
    <col min="90" max="92" width="6.7109375" bestFit="1" customWidth="1"/>
    <col min="93" max="93" width="8.5703125" bestFit="1" customWidth="1"/>
    <col min="94" max="94" width="8.28515625" bestFit="1" customWidth="1"/>
    <col min="95" max="97" width="6.7109375" bestFit="1" customWidth="1"/>
    <col min="98" max="98" width="8.5703125" bestFit="1" customWidth="1"/>
    <col min="99" max="99" width="8.28515625" bestFit="1" customWidth="1"/>
    <col min="100" max="102" width="6.7109375" bestFit="1" customWidth="1"/>
    <col min="103" max="103" width="8.5703125" bestFit="1" customWidth="1"/>
    <col min="104" max="104" width="8.28515625" bestFit="1" customWidth="1"/>
    <col min="105" max="105" width="6.7109375" bestFit="1" customWidth="1"/>
  </cols>
  <sheetData>
    <row r="1" spans="1:105" x14ac:dyDescent="0.25">
      <c r="C1" s="101" t="s">
        <v>0</v>
      </c>
      <c r="D1" s="101"/>
      <c r="E1" s="101"/>
      <c r="F1" s="101"/>
      <c r="G1" s="101"/>
      <c r="H1" s="101" t="s">
        <v>339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  <c r="CC1" s="101" t="s">
        <v>344</v>
      </c>
      <c r="CD1" s="102"/>
      <c r="CE1" s="102"/>
      <c r="CF1" s="102"/>
      <c r="CG1" s="102"/>
      <c r="CH1" s="101" t="s">
        <v>350</v>
      </c>
      <c r="CI1" s="102"/>
      <c r="CJ1" s="102"/>
      <c r="CK1" s="102"/>
      <c r="CL1" s="102"/>
      <c r="CM1" s="101" t="s">
        <v>345</v>
      </c>
      <c r="CN1" s="102"/>
      <c r="CO1" s="102"/>
      <c r="CP1" s="102"/>
      <c r="CQ1" s="102"/>
      <c r="CR1" s="101" t="s">
        <v>351</v>
      </c>
      <c r="CS1" s="102"/>
      <c r="CT1" s="102"/>
      <c r="CU1" s="102"/>
      <c r="CV1" s="102"/>
      <c r="CW1" s="101" t="s">
        <v>355</v>
      </c>
      <c r="CX1" s="102"/>
      <c r="CY1" s="102"/>
      <c r="CZ1" s="102"/>
      <c r="DA1" s="102"/>
    </row>
    <row r="2" spans="1:105" ht="14.45" customHeight="1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  <c r="CC2" s="14" t="s">
        <v>9</v>
      </c>
      <c r="CD2" s="14" t="s">
        <v>10</v>
      </c>
      <c r="CE2" s="14" t="s">
        <v>11</v>
      </c>
      <c r="CF2" s="14" t="s">
        <v>12</v>
      </c>
      <c r="CG2" s="14" t="s">
        <v>70</v>
      </c>
      <c r="CH2" s="14" t="s">
        <v>9</v>
      </c>
      <c r="CI2" s="14" t="s">
        <v>10</v>
      </c>
      <c r="CJ2" s="14" t="s">
        <v>11</v>
      </c>
      <c r="CK2" s="14" t="s">
        <v>12</v>
      </c>
      <c r="CL2" s="14" t="s">
        <v>70</v>
      </c>
      <c r="CM2" s="14" t="s">
        <v>9</v>
      </c>
      <c r="CN2" s="14" t="s">
        <v>10</v>
      </c>
      <c r="CO2" s="14" t="s">
        <v>11</v>
      </c>
      <c r="CP2" s="14" t="s">
        <v>12</v>
      </c>
      <c r="CQ2" s="14" t="s">
        <v>70</v>
      </c>
      <c r="CR2" s="14" t="s">
        <v>9</v>
      </c>
      <c r="CS2" s="14" t="s">
        <v>10</v>
      </c>
      <c r="CT2" s="14" t="s">
        <v>11</v>
      </c>
      <c r="CU2" s="14" t="s">
        <v>12</v>
      </c>
      <c r="CV2" s="14" t="s">
        <v>70</v>
      </c>
      <c r="CW2" s="14" t="s">
        <v>9</v>
      </c>
      <c r="CX2" s="14" t="s">
        <v>10</v>
      </c>
      <c r="CY2" s="14" t="s">
        <v>11</v>
      </c>
      <c r="CZ2" s="14" t="s">
        <v>12</v>
      </c>
      <c r="DA2" s="14" t="s">
        <v>70</v>
      </c>
    </row>
    <row r="3" spans="1:105" x14ac:dyDescent="0.25">
      <c r="A3" s="2" t="s">
        <v>79</v>
      </c>
      <c r="B3" s="31">
        <f>MIN(D3,I3,M3,V3,AE3,AJ3,AO3,AT3,AY3,BD3,BI3,BN3,BS3,BX3,CC3,CH3,CM3,CR3,CW3)</f>
        <v>488.9994315922238</v>
      </c>
      <c r="C3" s="18">
        <v>488.95636354215179</v>
      </c>
      <c r="D3" s="19">
        <v>488.9994315922238</v>
      </c>
      <c r="E3" s="3">
        <v>8.8073824404477852E-5</v>
      </c>
      <c r="F3" s="3">
        <f>(D3-B3)/B3</f>
        <v>0</v>
      </c>
      <c r="G3" s="30">
        <v>11.52249598503113</v>
      </c>
      <c r="H3" s="18">
        <v>488.95779055678543</v>
      </c>
      <c r="I3" s="19">
        <v>488.99943159674149</v>
      </c>
      <c r="J3" s="3">
        <v>8.5155599915245295E-5</v>
      </c>
      <c r="K3" s="3">
        <f>(I3-$B3)/$B3</f>
        <v>9.2386356006010123E-12</v>
      </c>
      <c r="L3" s="30">
        <v>2.3724579811096191</v>
      </c>
      <c r="M3" s="18">
        <v>641.02733443240743</v>
      </c>
      <c r="N3" s="3">
        <f t="shared" ref="N3:N34" si="0">(M3-B3)/B3</f>
        <v>0.31089586821229592</v>
      </c>
      <c r="O3" s="19">
        <f>243*P3</f>
        <v>35.484907799999753</v>
      </c>
      <c r="P3" s="19">
        <v>0.1460284271604928</v>
      </c>
      <c r="Q3" s="43">
        <v>0.5</v>
      </c>
      <c r="R3" s="43">
        <v>0</v>
      </c>
      <c r="S3" s="43">
        <v>1</v>
      </c>
      <c r="T3" s="43">
        <v>0</v>
      </c>
      <c r="U3" s="43">
        <v>0</v>
      </c>
      <c r="V3" s="18">
        <v>604.52150340779235</v>
      </c>
      <c r="W3" s="4">
        <f t="shared" ref="W3:W34" si="1">(V3-B3)/B3</f>
        <v>0.23624173026013312</v>
      </c>
      <c r="X3" s="19">
        <f>243*Y3</f>
        <v>36.721778799996173</v>
      </c>
      <c r="Y3" s="19">
        <v>0.1511184312757044</v>
      </c>
      <c r="Z3" s="43">
        <v>0.5</v>
      </c>
      <c r="AA3" s="43">
        <v>1</v>
      </c>
      <c r="AB3" s="43">
        <v>0.5</v>
      </c>
      <c r="AC3" s="43">
        <v>0</v>
      </c>
      <c r="AD3" s="43">
        <v>0</v>
      </c>
      <c r="AE3" s="18">
        <v>518.25058484045871</v>
      </c>
      <c r="AF3" s="19">
        <v>547.30276507323413</v>
      </c>
      <c r="AG3" s="4">
        <f>(AE3-$B3)/$B3</f>
        <v>5.9818378833265039E-2</v>
      </c>
      <c r="AH3" s="4">
        <f>(AF3-$B3)/$B3</f>
        <v>0.11922985941143062</v>
      </c>
      <c r="AI3" s="30">
        <v>10.987100829999999</v>
      </c>
      <c r="AJ3" s="20">
        <v>518.25058484045871</v>
      </c>
      <c r="AK3" s="21">
        <v>547.30276507323413</v>
      </c>
      <c r="AL3" s="4">
        <f>(AJ3-$B3)/$B3</f>
        <v>5.9818378833265039E-2</v>
      </c>
      <c r="AM3" s="4">
        <f>(AK3-$B3)/$B3</f>
        <v>0.11922985941143062</v>
      </c>
      <c r="AN3" s="31">
        <v>10.847291430000039</v>
      </c>
      <c r="AO3" s="20">
        <v>514.83638991210933</v>
      </c>
      <c r="AP3" s="21">
        <v>549.67296781516291</v>
      </c>
      <c r="AQ3" s="4">
        <f t="shared" ref="AQ3:AQ34" si="2">(AO3-$B3)/$B3</f>
        <v>5.2836376998963347E-2</v>
      </c>
      <c r="AR3" s="4">
        <f t="shared" ref="AR3:AR34" si="3">(AP3-$B3)/$B3</f>
        <v>0.12407690541762166</v>
      </c>
      <c r="AS3" s="31">
        <v>11.061179880000241</v>
      </c>
      <c r="AT3" s="20">
        <v>526.92313704159005</v>
      </c>
      <c r="AU3" s="21">
        <v>556.07710339187372</v>
      </c>
      <c r="AV3" s="4">
        <f t="shared" ref="AV3:AW58" si="4">(AT3-$B3)/$B3</f>
        <v>7.7553680023478636E-2</v>
      </c>
      <c r="AW3" s="4">
        <f t="shared" si="4"/>
        <v>0.13717331241314393</v>
      </c>
      <c r="AX3" s="31">
        <v>11.09603898999976</v>
      </c>
      <c r="AY3" s="20">
        <v>522.8231437827601</v>
      </c>
      <c r="AZ3" s="21">
        <v>538.52862364951739</v>
      </c>
      <c r="BA3" s="4">
        <f t="shared" ref="BA3:BB58" si="5">(AY3-$B3)/$B3</f>
        <v>6.9169225985403315E-2</v>
      </c>
      <c r="BB3" s="4">
        <f t="shared" si="5"/>
        <v>0.10128680905828932</v>
      </c>
      <c r="BC3" s="31">
        <v>11.11835624999949</v>
      </c>
      <c r="BD3" s="20">
        <v>493.84490303795332</v>
      </c>
      <c r="BE3" s="21">
        <v>542.59385691519969</v>
      </c>
      <c r="BF3" s="4">
        <f t="shared" ref="BF3:BG58" si="6">(BD3-$B3)/$B3</f>
        <v>9.9089510798657729E-3</v>
      </c>
      <c r="BG3" s="4">
        <f t="shared" si="6"/>
        <v>0.10960017918316976</v>
      </c>
      <c r="BH3" s="31">
        <v>13.304510950000081</v>
      </c>
      <c r="BI3" s="20">
        <v>488.99943159674149</v>
      </c>
      <c r="BJ3" s="21">
        <v>504.17834532260781</v>
      </c>
      <c r="BK3" s="4">
        <f t="shared" ref="BK3:BK58" si="7">(BI3-$B3)/$B3</f>
        <v>9.2386356006010123E-12</v>
      </c>
      <c r="BL3" s="4">
        <f t="shared" ref="BL3:BL58" si="8">(BJ3-$B3)/$B3</f>
        <v>3.1040759456427536E-2</v>
      </c>
      <c r="BM3" s="31">
        <v>29.64147590175271</v>
      </c>
      <c r="BN3" s="20">
        <v>488.99943159674149</v>
      </c>
      <c r="BO3" s="21">
        <v>505.68571559455251</v>
      </c>
      <c r="BP3" s="4">
        <f t="shared" ref="BP3:BP58" si="9">(BN3-$B3)/$B3</f>
        <v>9.2386356006010123E-12</v>
      </c>
      <c r="BQ3" s="4">
        <f t="shared" ref="BQ3:BQ58" si="10">(BO3-$B3)/$B3</f>
        <v>3.4123319832901941E-2</v>
      </c>
      <c r="BR3" s="31">
        <v>34.294718874990942</v>
      </c>
      <c r="BS3" s="20">
        <v>488.99943159674149</v>
      </c>
      <c r="BT3" s="21">
        <v>502.45080298986562</v>
      </c>
      <c r="BU3" s="4">
        <f t="shared" ref="BU3:BV58" si="11">(BS3-$B3)/$B3</f>
        <v>9.2386356006010123E-12</v>
      </c>
      <c r="BV3" s="4">
        <f t="shared" si="11"/>
        <v>2.7507948943504924E-2</v>
      </c>
      <c r="BW3" s="31">
        <v>21.01379094477743</v>
      </c>
      <c r="BX3" s="20">
        <v>501.39680235446122</v>
      </c>
      <c r="BY3" s="21">
        <v>517.49630988022579</v>
      </c>
      <c r="BZ3" s="4">
        <f t="shared" ref="BZ3:CA58" si="12">(BX3-$B3)/$B3</f>
        <v>2.535252591576747E-2</v>
      </c>
      <c r="CA3" s="4">
        <f t="shared" si="12"/>
        <v>5.8275892459043833E-2</v>
      </c>
      <c r="CB3" s="31">
        <v>20.77008928880095</v>
      </c>
      <c r="CC3" s="20">
        <v>517.23084407182273</v>
      </c>
      <c r="CD3" s="21">
        <v>534.18907064437769</v>
      </c>
      <c r="CE3" s="4">
        <f t="shared" ref="CE3:CF58" si="13">(CC3-$B3)/$B3</f>
        <v>5.7733016964201876E-2</v>
      </c>
      <c r="CF3" s="4">
        <f t="shared" si="13"/>
        <v>9.2412457219045382E-2</v>
      </c>
      <c r="CG3" s="31">
        <v>20.15218458175659</v>
      </c>
      <c r="CH3" s="20">
        <v>488.99943159674149</v>
      </c>
      <c r="CI3" s="21">
        <v>500.31011662254332</v>
      </c>
      <c r="CJ3" s="4">
        <f t="shared" ref="CJ3:CK58" si="14">(CH3-$B3)/$B3</f>
        <v>9.2386356006010123E-12</v>
      </c>
      <c r="CK3" s="4">
        <f t="shared" si="14"/>
        <v>2.3130262122168455E-2</v>
      </c>
      <c r="CL3" s="31">
        <v>19.56230111457408</v>
      </c>
      <c r="CM3" s="20">
        <v>488.99943159674149</v>
      </c>
      <c r="CN3" s="21">
        <v>498.91508831029228</v>
      </c>
      <c r="CO3" s="4">
        <f t="shared" ref="CO3:CP58" si="15">(CM3-$B3)/$B3</f>
        <v>9.2386356006010123E-12</v>
      </c>
      <c r="CP3" s="4">
        <f t="shared" si="15"/>
        <v>2.0277440171621985E-2</v>
      </c>
      <c r="CQ3" s="31">
        <v>35.748670936375859</v>
      </c>
      <c r="CR3" s="20"/>
      <c r="CS3" s="21"/>
      <c r="CT3" s="4">
        <f t="shared" ref="CT3:CU58" si="16">(CR3-$B3)/$B3</f>
        <v>-1</v>
      </c>
      <c r="CU3" s="4">
        <f t="shared" si="16"/>
        <v>-1</v>
      </c>
      <c r="CV3" s="31"/>
      <c r="CW3" s="20"/>
      <c r="CX3" s="21"/>
      <c r="CY3" s="4">
        <f t="shared" ref="CY3:CZ58" si="17">(CW3-$B3)/$B3</f>
        <v>-1</v>
      </c>
      <c r="CZ3" s="4">
        <f t="shared" si="17"/>
        <v>-1</v>
      </c>
      <c r="DA3" s="31"/>
    </row>
    <row r="4" spans="1:105" x14ac:dyDescent="0.25">
      <c r="A4" s="2" t="s">
        <v>80</v>
      </c>
      <c r="B4" s="31">
        <f t="shared" ref="B4:B58" si="18">MIN(D4,I4,M4,V4,AE4,AJ4,AO4,AT4,AY4,BD4,BI4,BN4,BS4,BX4,CC4,CH4,CM4,CR4,CW4)</f>
        <v>476.12713252520001</v>
      </c>
      <c r="C4" s="20">
        <v>476.07958416730168</v>
      </c>
      <c r="D4" s="21">
        <v>476.12713252520001</v>
      </c>
      <c r="E4" s="5">
        <v>9.986483577629838E-5</v>
      </c>
      <c r="F4" s="5">
        <f t="shared" ref="F4:F58" si="19">(D4-B4)/B4</f>
        <v>0</v>
      </c>
      <c r="G4" s="31">
        <v>1022.748809099197</v>
      </c>
      <c r="H4" s="20">
        <v>476.09412064765172</v>
      </c>
      <c r="I4" s="21">
        <v>476.12713253255868</v>
      </c>
      <c r="J4" s="5">
        <v>6.9334181253512495E-5</v>
      </c>
      <c r="K4" s="5">
        <f t="shared" ref="K4:K58" si="20">(I4-$B4)/$B4</f>
        <v>1.5455251939956245E-11</v>
      </c>
      <c r="L4" s="31">
        <v>89.421057939529419</v>
      </c>
      <c r="M4" s="20">
        <v>568.4473623301003</v>
      </c>
      <c r="N4" s="4">
        <f t="shared" si="0"/>
        <v>0.19389827526792763</v>
      </c>
      <c r="O4" s="21">
        <f t="shared" ref="O4:O58" si="21">243*P4</f>
        <v>35.977213400002249</v>
      </c>
      <c r="P4" s="21">
        <v>0.1480543761316965</v>
      </c>
      <c r="Q4" s="44">
        <v>0</v>
      </c>
      <c r="R4" s="44">
        <v>0.5</v>
      </c>
      <c r="S4" s="44">
        <v>0</v>
      </c>
      <c r="T4" s="44">
        <v>0.5</v>
      </c>
      <c r="U4" s="44">
        <v>0</v>
      </c>
      <c r="V4" s="20">
        <v>568.4473623301003</v>
      </c>
      <c r="W4" s="4">
        <f t="shared" si="1"/>
        <v>0.19389827526792763</v>
      </c>
      <c r="X4" s="21">
        <f t="shared" ref="X4:X58" si="22">243*Y4</f>
        <v>38.86005259999456</v>
      </c>
      <c r="Y4" s="21">
        <v>0.15991791193413399</v>
      </c>
      <c r="Z4" s="44">
        <v>0</v>
      </c>
      <c r="AA4" s="44">
        <v>0.5</v>
      </c>
      <c r="AB4" s="44">
        <v>0</v>
      </c>
      <c r="AC4" s="44">
        <v>0.5</v>
      </c>
      <c r="AD4" s="44">
        <v>0</v>
      </c>
      <c r="AE4" s="20">
        <v>531.70090497456022</v>
      </c>
      <c r="AF4" s="21">
        <v>561.74416570511323</v>
      </c>
      <c r="AG4" s="4">
        <f t="shared" ref="AG4:AG58" si="23">(AE4-$B4)/$B4</f>
        <v>0.11672044849579928</v>
      </c>
      <c r="AH4" s="4">
        <f t="shared" ref="AH4:AH58" si="24">(AF4-$B4)/$B4</f>
        <v>0.17981968959809649</v>
      </c>
      <c r="AI4" s="31">
        <v>11.13225555999999</v>
      </c>
      <c r="AJ4" s="20">
        <v>531.70090497456022</v>
      </c>
      <c r="AK4" s="21">
        <v>561.74416570511323</v>
      </c>
      <c r="AL4" s="4">
        <f t="shared" ref="AL4:AL58" si="25">(AJ4-$B4)/$B4</f>
        <v>0.11672044849579928</v>
      </c>
      <c r="AM4" s="4">
        <f t="shared" ref="AM4:AM58" si="26">(AK4-$B4)/$B4</f>
        <v>0.17981968959809649</v>
      </c>
      <c r="AN4" s="31">
        <v>11.00047964999985</v>
      </c>
      <c r="AO4" s="20">
        <v>536.5571068328162</v>
      </c>
      <c r="AP4" s="21">
        <v>575.70962241124573</v>
      </c>
      <c r="AQ4" s="4">
        <f t="shared" si="2"/>
        <v>0.1269198291370589</v>
      </c>
      <c r="AR4" s="4">
        <f t="shared" si="3"/>
        <v>0.20915105038836473</v>
      </c>
      <c r="AS4" s="31">
        <v>10.954042809999921</v>
      </c>
      <c r="AT4" s="20">
        <v>503.15252766926051</v>
      </c>
      <c r="AU4" s="21">
        <v>511.32456145840808</v>
      </c>
      <c r="AV4" s="4">
        <f t="shared" si="4"/>
        <v>5.6760880231143146E-2</v>
      </c>
      <c r="AW4" s="4">
        <f t="shared" si="4"/>
        <v>7.3924434313445003E-2</v>
      </c>
      <c r="AX4" s="31">
        <v>11.055838519999449</v>
      </c>
      <c r="AY4" s="20">
        <v>535.89572552125401</v>
      </c>
      <c r="AZ4" s="21">
        <v>551.07578144746765</v>
      </c>
      <c r="BA4" s="4">
        <f t="shared" si="5"/>
        <v>0.12553074360426333</v>
      </c>
      <c r="BB4" s="4">
        <f t="shared" si="5"/>
        <v>0.15741310209474529</v>
      </c>
      <c r="BC4" s="31">
        <v>11.11038229000042</v>
      </c>
      <c r="BD4" s="20">
        <v>491.72119216830589</v>
      </c>
      <c r="BE4" s="21">
        <v>510.1694890323156</v>
      </c>
      <c r="BF4" s="4">
        <f t="shared" si="6"/>
        <v>3.2751881961443421E-2</v>
      </c>
      <c r="BG4" s="4">
        <f t="shared" si="6"/>
        <v>7.1498459511365534E-2</v>
      </c>
      <c r="BH4" s="31">
        <v>13.1717913800001</v>
      </c>
      <c r="BI4" s="20">
        <v>483.84275736519788</v>
      </c>
      <c r="BJ4" s="21">
        <v>495.55457567322492</v>
      </c>
      <c r="BK4" s="4">
        <f t="shared" si="7"/>
        <v>1.6204967776310263E-2</v>
      </c>
      <c r="BL4" s="4">
        <f t="shared" si="8"/>
        <v>4.0803058302913808E-2</v>
      </c>
      <c r="BM4" s="31">
        <v>60.395353938266638</v>
      </c>
      <c r="BN4" s="20">
        <v>480.97260397377039</v>
      </c>
      <c r="BO4" s="21">
        <v>493.21835436793242</v>
      </c>
      <c r="BP4" s="4">
        <f t="shared" si="9"/>
        <v>1.0176843783028732E-2</v>
      </c>
      <c r="BQ4" s="4">
        <f t="shared" si="10"/>
        <v>3.5896340861918473E-2</v>
      </c>
      <c r="BR4" s="31">
        <v>69.548988228850064</v>
      </c>
      <c r="BS4" s="20">
        <v>480.97260397377039</v>
      </c>
      <c r="BT4" s="21">
        <v>487.89238965176548</v>
      </c>
      <c r="BU4" s="4">
        <f t="shared" si="11"/>
        <v>1.0176843783028732E-2</v>
      </c>
      <c r="BV4" s="4">
        <f t="shared" si="11"/>
        <v>2.4710326975417165E-2</v>
      </c>
      <c r="BW4" s="31">
        <v>25.810522188432511</v>
      </c>
      <c r="BX4" s="20">
        <v>487.92867028818688</v>
      </c>
      <c r="BY4" s="21">
        <v>511.92771923768191</v>
      </c>
      <c r="BZ4" s="4">
        <f t="shared" si="12"/>
        <v>2.4786526448085267E-2</v>
      </c>
      <c r="CA4" s="4">
        <f t="shared" si="12"/>
        <v>7.5191234161785733E-2</v>
      </c>
      <c r="CB4" s="31">
        <v>26.336974040418859</v>
      </c>
      <c r="CC4" s="20">
        <v>480.97260397377039</v>
      </c>
      <c r="CD4" s="21">
        <v>491.20889506317712</v>
      </c>
      <c r="CE4" s="4">
        <f t="shared" si="13"/>
        <v>1.0176843783028732E-2</v>
      </c>
      <c r="CF4" s="4">
        <f t="shared" si="13"/>
        <v>3.1675914913710322E-2</v>
      </c>
      <c r="CG4" s="31">
        <v>27.80528547130525</v>
      </c>
      <c r="CH4" s="20">
        <v>480.55039887191452</v>
      </c>
      <c r="CI4" s="21">
        <v>484.5648492894864</v>
      </c>
      <c r="CJ4" s="4">
        <f t="shared" si="14"/>
        <v>9.2900951123183525E-3</v>
      </c>
      <c r="CK4" s="4">
        <f t="shared" si="14"/>
        <v>1.7721562557327708E-2</v>
      </c>
      <c r="CL4" s="31">
        <v>25.826330129709099</v>
      </c>
      <c r="CM4" s="20">
        <v>480.97260397377039</v>
      </c>
      <c r="CN4" s="21">
        <v>487.58630563399288</v>
      </c>
      <c r="CO4" s="4">
        <f t="shared" si="15"/>
        <v>1.0176843783028732E-2</v>
      </c>
      <c r="CP4" s="4">
        <f t="shared" si="15"/>
        <v>2.4067465023506863E-2</v>
      </c>
      <c r="CQ4" s="31">
        <v>41.098188860435037</v>
      </c>
      <c r="CR4" s="20"/>
      <c r="CS4" s="21"/>
      <c r="CT4" s="4">
        <f t="shared" si="16"/>
        <v>-1</v>
      </c>
      <c r="CU4" s="4">
        <f t="shared" si="16"/>
        <v>-1</v>
      </c>
      <c r="CV4" s="31"/>
      <c r="CW4" s="20"/>
      <c r="CX4" s="21"/>
      <c r="CY4" s="4">
        <f t="shared" si="17"/>
        <v>-1</v>
      </c>
      <c r="CZ4" s="4">
        <f t="shared" si="17"/>
        <v>-1</v>
      </c>
      <c r="DA4" s="31"/>
    </row>
    <row r="5" spans="1:105" x14ac:dyDescent="0.25">
      <c r="A5" s="2" t="s">
        <v>81</v>
      </c>
      <c r="B5" s="31">
        <f t="shared" si="18"/>
        <v>465.61714999070682</v>
      </c>
      <c r="C5" s="20">
        <v>459.07260736966958</v>
      </c>
      <c r="D5" s="21">
        <v>465.61715028964812</v>
      </c>
      <c r="E5" s="5">
        <v>1.4055631146545681E-2</v>
      </c>
      <c r="F5" s="5">
        <f t="shared" si="19"/>
        <v>6.4203241212429689E-10</v>
      </c>
      <c r="G5" s="31">
        <v>3600.0065650939941</v>
      </c>
      <c r="H5" s="20">
        <v>465.61714999070682</v>
      </c>
      <c r="I5" s="21">
        <v>465.61714999070682</v>
      </c>
      <c r="J5" s="5">
        <v>0</v>
      </c>
      <c r="K5" s="83">
        <f t="shared" si="20"/>
        <v>0</v>
      </c>
      <c r="L5" s="31">
        <v>254.48036217689511</v>
      </c>
      <c r="M5" s="20">
        <v>580.85049606460757</v>
      </c>
      <c r="N5" s="4">
        <f t="shared" si="0"/>
        <v>0.24748518407494369</v>
      </c>
      <c r="O5" s="21">
        <f t="shared" si="21"/>
        <v>35.944753100005983</v>
      </c>
      <c r="P5" s="21">
        <v>0.14792079465023039</v>
      </c>
      <c r="Q5" s="44">
        <v>0</v>
      </c>
      <c r="R5" s="44">
        <v>0.5</v>
      </c>
      <c r="S5" s="44">
        <v>0</v>
      </c>
      <c r="T5" s="44">
        <v>1</v>
      </c>
      <c r="U5" s="44">
        <v>0</v>
      </c>
      <c r="V5" s="20">
        <v>566.80474172448749</v>
      </c>
      <c r="W5" s="4">
        <f t="shared" si="1"/>
        <v>0.21731929705725025</v>
      </c>
      <c r="X5" s="21">
        <f t="shared" si="22"/>
        <v>38.136933600003424</v>
      </c>
      <c r="Y5" s="21">
        <v>0.156942113580261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533.19433389621202</v>
      </c>
      <c r="AF5" s="21">
        <v>536.25769269139641</v>
      </c>
      <c r="AG5" s="4">
        <f t="shared" si="23"/>
        <v>0.14513465388217328</v>
      </c>
      <c r="AH5" s="4">
        <f t="shared" si="24"/>
        <v>0.15171379040076058</v>
      </c>
      <c r="AI5" s="31">
        <v>11.133316530000011</v>
      </c>
      <c r="AJ5" s="20">
        <v>533.19433389621202</v>
      </c>
      <c r="AK5" s="21">
        <v>536.25769269139641</v>
      </c>
      <c r="AL5" s="4">
        <f t="shared" si="25"/>
        <v>0.14513465388217328</v>
      </c>
      <c r="AM5" s="4">
        <f t="shared" si="26"/>
        <v>0.15171379040076058</v>
      </c>
      <c r="AN5" s="31">
        <v>10.97461375000012</v>
      </c>
      <c r="AO5" s="20">
        <v>514.73691150414766</v>
      </c>
      <c r="AP5" s="21">
        <v>532.3642910281892</v>
      </c>
      <c r="AQ5" s="4">
        <f t="shared" si="2"/>
        <v>0.10549388379363005</v>
      </c>
      <c r="AR5" s="4">
        <f t="shared" si="3"/>
        <v>0.14335198142683228</v>
      </c>
      <c r="AS5" s="31">
        <v>10.944246379999999</v>
      </c>
      <c r="AT5" s="20">
        <v>506.64790718937309</v>
      </c>
      <c r="AU5" s="21">
        <v>518.72854412125457</v>
      </c>
      <c r="AV5" s="4">
        <f t="shared" si="4"/>
        <v>8.8121232646789727E-2</v>
      </c>
      <c r="AW5" s="4">
        <f t="shared" si="4"/>
        <v>0.11406666213134073</v>
      </c>
      <c r="AX5" s="31">
        <v>11.0858290199998</v>
      </c>
      <c r="AY5" s="20">
        <v>512.75512122370174</v>
      </c>
      <c r="AZ5" s="21">
        <v>524.97354543013569</v>
      </c>
      <c r="BA5" s="4">
        <f t="shared" si="5"/>
        <v>0.10123761814601488</v>
      </c>
      <c r="BB5" s="4">
        <f t="shared" si="5"/>
        <v>0.12747897159847646</v>
      </c>
      <c r="BC5" s="31">
        <v>11.169798020000229</v>
      </c>
      <c r="BD5" s="20">
        <v>502.09483795839913</v>
      </c>
      <c r="BE5" s="21">
        <v>516.63790004160285</v>
      </c>
      <c r="BF5" s="4">
        <f t="shared" si="6"/>
        <v>7.8342664071588339E-2</v>
      </c>
      <c r="BG5" s="4">
        <f t="shared" si="6"/>
        <v>0.10957661257089508</v>
      </c>
      <c r="BH5" s="31">
        <v>13.4394863999999</v>
      </c>
      <c r="BI5" s="20">
        <v>480.36638749010069</v>
      </c>
      <c r="BJ5" s="21">
        <v>501.62097677246521</v>
      </c>
      <c r="BK5" s="4">
        <f t="shared" si="7"/>
        <v>3.1676748804652599E-2</v>
      </c>
      <c r="BL5" s="4">
        <f t="shared" si="8"/>
        <v>7.7324958460995227E-2</v>
      </c>
      <c r="BM5" s="31">
        <v>181.31158354412759</v>
      </c>
      <c r="BN5" s="20">
        <v>480.02658421586972</v>
      </c>
      <c r="BO5" s="21">
        <v>491.7601263804205</v>
      </c>
      <c r="BP5" s="4">
        <f t="shared" si="9"/>
        <v>3.0946957657059009E-2</v>
      </c>
      <c r="BQ5" s="4">
        <f t="shared" si="10"/>
        <v>5.6146936147509742E-2</v>
      </c>
      <c r="BR5" s="31">
        <v>175.04066817536949</v>
      </c>
      <c r="BS5" s="20">
        <v>473.75940053817402</v>
      </c>
      <c r="BT5" s="21">
        <v>482.97552099682758</v>
      </c>
      <c r="BU5" s="4">
        <f t="shared" si="11"/>
        <v>1.7487007400027489E-2</v>
      </c>
      <c r="BV5" s="4">
        <f t="shared" si="11"/>
        <v>3.7280351478606866E-2</v>
      </c>
      <c r="BW5" s="31">
        <v>31.203943504765629</v>
      </c>
      <c r="BX5" s="20">
        <v>474.94801223733208</v>
      </c>
      <c r="BY5" s="21">
        <v>502.19028687828762</v>
      </c>
      <c r="BZ5" s="4">
        <f t="shared" si="12"/>
        <v>2.0039773549602912E-2</v>
      </c>
      <c r="CA5" s="4">
        <f t="shared" si="12"/>
        <v>7.8547658496493866E-2</v>
      </c>
      <c r="CB5" s="31">
        <v>29.580794487893581</v>
      </c>
      <c r="CC5" s="20">
        <v>474.94801223733208</v>
      </c>
      <c r="CD5" s="21">
        <v>499.67614721910888</v>
      </c>
      <c r="CE5" s="4">
        <f t="shared" si="13"/>
        <v>2.0039773549602912E-2</v>
      </c>
      <c r="CF5" s="4">
        <f t="shared" si="13"/>
        <v>7.3148072894397981E-2</v>
      </c>
      <c r="CG5" s="31">
        <v>33.323946364037702</v>
      </c>
      <c r="CH5" s="20">
        <v>473.75940053817402</v>
      </c>
      <c r="CI5" s="21">
        <v>483.26644197949491</v>
      </c>
      <c r="CJ5" s="4">
        <f t="shared" si="14"/>
        <v>1.7487007400027489E-2</v>
      </c>
      <c r="CK5" s="4">
        <f t="shared" si="14"/>
        <v>3.7905158753581893E-2</v>
      </c>
      <c r="CL5" s="31">
        <v>31.625716763734822</v>
      </c>
      <c r="CM5" s="20">
        <v>465.61715028964869</v>
      </c>
      <c r="CN5" s="21">
        <v>476.25352606635732</v>
      </c>
      <c r="CO5" s="4">
        <f t="shared" si="15"/>
        <v>6.4203363294313617E-10</v>
      </c>
      <c r="CP5" s="4">
        <f t="shared" si="15"/>
        <v>2.2843608908870286E-2</v>
      </c>
      <c r="CQ5" s="31">
        <v>47.03861726522446</v>
      </c>
      <c r="CR5" s="20"/>
      <c r="CS5" s="21"/>
      <c r="CT5" s="4">
        <f t="shared" si="16"/>
        <v>-1</v>
      </c>
      <c r="CU5" s="4">
        <f t="shared" si="16"/>
        <v>-1</v>
      </c>
      <c r="CV5" s="31"/>
      <c r="CW5" s="20"/>
      <c r="CX5" s="21"/>
      <c r="CY5" s="4">
        <f t="shared" si="17"/>
        <v>-1</v>
      </c>
      <c r="CZ5" s="4">
        <f t="shared" si="17"/>
        <v>-1</v>
      </c>
      <c r="DA5" s="31"/>
    </row>
    <row r="6" spans="1:105" x14ac:dyDescent="0.25">
      <c r="A6" s="2" t="s">
        <v>82</v>
      </c>
      <c r="B6" s="31">
        <f t="shared" si="18"/>
        <v>449.60961491842932</v>
      </c>
      <c r="C6" s="20">
        <v>449.56470170794012</v>
      </c>
      <c r="D6" s="21">
        <v>449.60961671500343</v>
      </c>
      <c r="E6" s="5">
        <v>9.989778997924155E-5</v>
      </c>
      <c r="F6" s="5">
        <f t="shared" si="19"/>
        <v>3.9958534052674632E-9</v>
      </c>
      <c r="G6" s="31">
        <v>1652.0550489425659</v>
      </c>
      <c r="H6" s="20">
        <v>449.57725084019029</v>
      </c>
      <c r="I6" s="21">
        <v>449.60961491842932</v>
      </c>
      <c r="J6" s="5">
        <v>7.1982620399984644E-5</v>
      </c>
      <c r="K6" s="5">
        <f t="shared" si="20"/>
        <v>0</v>
      </c>
      <c r="L6" s="31">
        <v>71.295267105102539</v>
      </c>
      <c r="M6" s="20">
        <v>558.32339397871874</v>
      </c>
      <c r="N6" s="4">
        <f t="shared" si="0"/>
        <v>0.24179593908376021</v>
      </c>
      <c r="O6" s="21">
        <f t="shared" si="21"/>
        <v>38.623128099989103</v>
      </c>
      <c r="P6" s="21">
        <v>0.15894291399172469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20">
        <v>547.89654110726781</v>
      </c>
      <c r="W6" s="4">
        <f t="shared" si="1"/>
        <v>0.21860503629725592</v>
      </c>
      <c r="X6" s="21">
        <f t="shared" si="22"/>
        <v>37.974327900010387</v>
      </c>
      <c r="Y6" s="21">
        <v>0.15627295432103039</v>
      </c>
      <c r="Z6" s="44">
        <v>0</v>
      </c>
      <c r="AA6" s="44">
        <v>1</v>
      </c>
      <c r="AB6" s="44">
        <v>0</v>
      </c>
      <c r="AC6" s="44">
        <v>0.5</v>
      </c>
      <c r="AD6" s="44">
        <v>0</v>
      </c>
      <c r="AE6" s="20">
        <v>491.54651830542059</v>
      </c>
      <c r="AF6" s="21">
        <v>532.13433829077655</v>
      </c>
      <c r="AG6" s="4">
        <f t="shared" si="23"/>
        <v>9.3274035953612125E-2</v>
      </c>
      <c r="AH6" s="4">
        <f t="shared" si="24"/>
        <v>0.18354750573410075</v>
      </c>
      <c r="AI6" s="31">
        <v>11.015180580000001</v>
      </c>
      <c r="AJ6" s="20">
        <v>491.54651830542059</v>
      </c>
      <c r="AK6" s="21">
        <v>532.13433829077655</v>
      </c>
      <c r="AL6" s="4">
        <f t="shared" si="25"/>
        <v>9.3274035953612125E-2</v>
      </c>
      <c r="AM6" s="4">
        <f t="shared" si="26"/>
        <v>0.18354750573410075</v>
      </c>
      <c r="AN6" s="31">
        <v>10.946051469999929</v>
      </c>
      <c r="AO6" s="20">
        <v>494.19878515843487</v>
      </c>
      <c r="AP6" s="21">
        <v>526.63809102902894</v>
      </c>
      <c r="AQ6" s="4">
        <f t="shared" si="2"/>
        <v>9.9173079846380005E-2</v>
      </c>
      <c r="AR6" s="4">
        <f t="shared" si="3"/>
        <v>0.17132301791316132</v>
      </c>
      <c r="AS6" s="31">
        <v>11.018754639999679</v>
      </c>
      <c r="AT6" s="20">
        <v>480.86415874249161</v>
      </c>
      <c r="AU6" s="21">
        <v>487.17355439943572</v>
      </c>
      <c r="AV6" s="4">
        <f t="shared" si="4"/>
        <v>6.9514847518847372E-2</v>
      </c>
      <c r="AW6" s="4">
        <f t="shared" si="4"/>
        <v>8.3547900744563613E-2</v>
      </c>
      <c r="AX6" s="31">
        <v>10.9218825699998</v>
      </c>
      <c r="AY6" s="20">
        <v>491.48549395328001</v>
      </c>
      <c r="AZ6" s="21">
        <v>526.76498626270291</v>
      </c>
      <c r="BA6" s="4">
        <f t="shared" si="5"/>
        <v>9.3138308535612724E-2</v>
      </c>
      <c r="BB6" s="4">
        <f t="shared" si="5"/>
        <v>0.17160525216586292</v>
      </c>
      <c r="BC6" s="31">
        <v>11.29213736999991</v>
      </c>
      <c r="BD6" s="20">
        <v>468.48650986805239</v>
      </c>
      <c r="BE6" s="21">
        <v>482.71236815671239</v>
      </c>
      <c r="BF6" s="4">
        <f t="shared" si="6"/>
        <v>4.1985078439765643E-2</v>
      </c>
      <c r="BG6" s="4">
        <f t="shared" si="6"/>
        <v>7.3625545673191975E-2</v>
      </c>
      <c r="BH6" s="31">
        <v>12.952818719999961</v>
      </c>
      <c r="BI6" s="20">
        <v>468.9204882682626</v>
      </c>
      <c r="BJ6" s="21">
        <v>489.67679741200948</v>
      </c>
      <c r="BK6" s="4">
        <f t="shared" si="7"/>
        <v>4.2950312246629277E-2</v>
      </c>
      <c r="BL6" s="4">
        <f t="shared" si="8"/>
        <v>8.9115493005747601E-2</v>
      </c>
      <c r="BM6" s="31">
        <v>142.09476245939729</v>
      </c>
      <c r="BN6" s="20">
        <v>481.42513555059702</v>
      </c>
      <c r="BO6" s="21">
        <v>489.20399013724688</v>
      </c>
      <c r="BP6" s="4">
        <f t="shared" si="9"/>
        <v>7.0762545053534617E-2</v>
      </c>
      <c r="BQ6" s="4">
        <f t="shared" si="10"/>
        <v>8.8063897890620052E-2</v>
      </c>
      <c r="BR6" s="31">
        <v>161.58613426443191</v>
      </c>
      <c r="BS6" s="20">
        <v>461.37345696901389</v>
      </c>
      <c r="BT6" s="21">
        <v>467.01802993109487</v>
      </c>
      <c r="BU6" s="4">
        <f t="shared" si="11"/>
        <v>2.6164569573804228E-2</v>
      </c>
      <c r="BV6" s="4">
        <f t="shared" si="11"/>
        <v>3.8718956256804896E-2</v>
      </c>
      <c r="BW6" s="31">
        <v>27.5516788855195</v>
      </c>
      <c r="BX6" s="20">
        <v>454.09564003287892</v>
      </c>
      <c r="BY6" s="21">
        <v>478.31714174314487</v>
      </c>
      <c r="BZ6" s="4">
        <f t="shared" si="12"/>
        <v>9.9776004907356861E-3</v>
      </c>
      <c r="CA6" s="4">
        <f t="shared" si="12"/>
        <v>6.3849895269530291E-2</v>
      </c>
      <c r="CB6" s="31">
        <v>29.493431198969478</v>
      </c>
      <c r="CC6" s="20">
        <v>462.00910324016098</v>
      </c>
      <c r="CD6" s="21">
        <v>474.42824571103569</v>
      </c>
      <c r="CE6" s="4">
        <f t="shared" si="13"/>
        <v>2.7578343323421257E-2</v>
      </c>
      <c r="CF6" s="4">
        <f t="shared" si="13"/>
        <v>5.5200400456536292E-2</v>
      </c>
      <c r="CG6" s="31">
        <v>31.097674516215921</v>
      </c>
      <c r="CH6" s="20">
        <v>461.37345696901389</v>
      </c>
      <c r="CI6" s="21">
        <v>469.02134597355229</v>
      </c>
      <c r="CJ6" s="4">
        <f t="shared" si="14"/>
        <v>2.6164569573804228E-2</v>
      </c>
      <c r="CK6" s="4">
        <f t="shared" si="14"/>
        <v>4.3174635085694857E-2</v>
      </c>
      <c r="CL6" s="31">
        <v>35.732282925024627</v>
      </c>
      <c r="CM6" s="20">
        <v>460.84757648306248</v>
      </c>
      <c r="CN6" s="21">
        <v>464.94300143288382</v>
      </c>
      <c r="CO6" s="4">
        <f t="shared" si="15"/>
        <v>2.4994931584530328E-2</v>
      </c>
      <c r="CP6" s="4">
        <f t="shared" si="15"/>
        <v>3.4103778045841769E-2</v>
      </c>
      <c r="CQ6" s="31">
        <v>43.52141857910901</v>
      </c>
      <c r="CR6" s="20"/>
      <c r="CS6" s="21"/>
      <c r="CT6" s="4">
        <f t="shared" si="16"/>
        <v>-1</v>
      </c>
      <c r="CU6" s="4">
        <f t="shared" si="16"/>
        <v>-1</v>
      </c>
      <c r="CV6" s="31"/>
      <c r="CW6" s="20"/>
      <c r="CX6" s="21"/>
      <c r="CY6" s="4">
        <f t="shared" si="17"/>
        <v>-1</v>
      </c>
      <c r="CZ6" s="4">
        <f t="shared" si="17"/>
        <v>-1</v>
      </c>
      <c r="DA6" s="31"/>
    </row>
    <row r="7" spans="1:105" x14ac:dyDescent="0.25">
      <c r="A7" s="2" t="s">
        <v>83</v>
      </c>
      <c r="B7" s="31">
        <f t="shared" si="18"/>
        <v>482.94725475575888</v>
      </c>
      <c r="C7" s="20">
        <v>482.89897374582188</v>
      </c>
      <c r="D7" s="21">
        <v>482.94725475575888</v>
      </c>
      <c r="E7" s="5">
        <v>9.9971600338440874E-5</v>
      </c>
      <c r="F7" s="5">
        <f t="shared" si="19"/>
        <v>0</v>
      </c>
      <c r="G7" s="31">
        <v>475.40668106079102</v>
      </c>
      <c r="H7" s="20">
        <v>482.90075680997762</v>
      </c>
      <c r="I7" s="21">
        <v>482.9472547557591</v>
      </c>
      <c r="J7" s="5">
        <v>9.6279552939994333E-5</v>
      </c>
      <c r="K7" s="5">
        <f t="shared" si="20"/>
        <v>4.7080436466756985E-16</v>
      </c>
      <c r="L7" s="31">
        <v>11.704540967941281</v>
      </c>
      <c r="M7" s="20">
        <v>608.69268046712864</v>
      </c>
      <c r="N7" s="4">
        <f t="shared" si="0"/>
        <v>0.26037092968871528</v>
      </c>
      <c r="O7" s="21">
        <f t="shared" si="21"/>
        <v>33.446688500003802</v>
      </c>
      <c r="P7" s="21">
        <v>0.13764069341565349</v>
      </c>
      <c r="Q7" s="44">
        <v>0</v>
      </c>
      <c r="R7" s="44">
        <v>0.5</v>
      </c>
      <c r="S7" s="44">
        <v>0.5</v>
      </c>
      <c r="T7" s="44">
        <v>0</v>
      </c>
      <c r="U7" s="44">
        <v>0</v>
      </c>
      <c r="V7" s="20">
        <v>583.02502056658602</v>
      </c>
      <c r="W7" s="4">
        <f t="shared" si="1"/>
        <v>0.20722297274769585</v>
      </c>
      <c r="X7" s="21">
        <f t="shared" si="22"/>
        <v>33.994483000002226</v>
      </c>
      <c r="Y7" s="21">
        <v>0.1398949917695565</v>
      </c>
      <c r="Z7" s="44">
        <v>0</v>
      </c>
      <c r="AA7" s="44">
        <v>1</v>
      </c>
      <c r="AB7" s="44">
        <v>0</v>
      </c>
      <c r="AC7" s="44">
        <v>0</v>
      </c>
      <c r="AD7" s="44">
        <v>0</v>
      </c>
      <c r="AE7" s="20">
        <v>516.94103388680844</v>
      </c>
      <c r="AF7" s="21">
        <v>520.97550499025215</v>
      </c>
      <c r="AG7" s="4">
        <f t="shared" si="23"/>
        <v>7.0388181724402296E-2</v>
      </c>
      <c r="AH7" s="4">
        <f t="shared" si="24"/>
        <v>7.8742036236908133E-2</v>
      </c>
      <c r="AI7" s="31">
        <v>11.043060900000009</v>
      </c>
      <c r="AJ7" s="20">
        <v>516.94103388680844</v>
      </c>
      <c r="AK7" s="21">
        <v>520.97550499025215</v>
      </c>
      <c r="AL7" s="4">
        <f t="shared" si="25"/>
        <v>7.0388181724402296E-2</v>
      </c>
      <c r="AM7" s="4">
        <f t="shared" si="26"/>
        <v>7.8742036236908133E-2</v>
      </c>
      <c r="AN7" s="31">
        <v>10.92140358999986</v>
      </c>
      <c r="AO7" s="20">
        <v>510.49509966637157</v>
      </c>
      <c r="AP7" s="21">
        <v>527.40094603770308</v>
      </c>
      <c r="AQ7" s="4">
        <f t="shared" si="2"/>
        <v>5.7041104674141856E-2</v>
      </c>
      <c r="AR7" s="4">
        <f t="shared" si="3"/>
        <v>9.204667972370148E-2</v>
      </c>
      <c r="AS7" s="31">
        <v>10.91236266000015</v>
      </c>
      <c r="AT7" s="20">
        <v>496.35959897634763</v>
      </c>
      <c r="AU7" s="21">
        <v>545.98386328942377</v>
      </c>
      <c r="AV7" s="4">
        <f t="shared" si="4"/>
        <v>2.7771861395861502E-2</v>
      </c>
      <c r="AW7" s="4">
        <f t="shared" si="4"/>
        <v>0.1305248304300734</v>
      </c>
      <c r="AX7" s="31">
        <v>11.147302580000179</v>
      </c>
      <c r="AY7" s="20">
        <v>511.87361685954312</v>
      </c>
      <c r="AZ7" s="21">
        <v>536.57199740240424</v>
      </c>
      <c r="BA7" s="4">
        <f t="shared" si="5"/>
        <v>5.9895489246363322E-2</v>
      </c>
      <c r="BB7" s="4">
        <f t="shared" si="5"/>
        <v>0.11103643745477966</v>
      </c>
      <c r="BC7" s="31">
        <v>11.51497397999956</v>
      </c>
      <c r="BD7" s="20">
        <v>532.0091290721399</v>
      </c>
      <c r="BE7" s="21">
        <v>556.82567900343497</v>
      </c>
      <c r="BF7" s="4">
        <f t="shared" si="6"/>
        <v>0.10158847334414005</v>
      </c>
      <c r="BG7" s="4">
        <f t="shared" si="6"/>
        <v>0.15297410539177547</v>
      </c>
      <c r="BH7" s="31">
        <v>13.228488540000219</v>
      </c>
      <c r="BI7" s="20">
        <v>493.37310230698358</v>
      </c>
      <c r="BJ7" s="21">
        <v>503.04560817045802</v>
      </c>
      <c r="BK7" s="4">
        <f t="shared" si="7"/>
        <v>2.1587963175186436E-2</v>
      </c>
      <c r="BL7" s="4">
        <f t="shared" si="8"/>
        <v>4.1616042366497137E-2</v>
      </c>
      <c r="BM7" s="31">
        <v>27.803268729709089</v>
      </c>
      <c r="BN7" s="20">
        <v>482.94725475575922</v>
      </c>
      <c r="BO7" s="21">
        <v>491.48365626672671</v>
      </c>
      <c r="BP7" s="4">
        <f t="shared" si="9"/>
        <v>7.0620654700135473E-16</v>
      </c>
      <c r="BQ7" s="4">
        <f t="shared" si="10"/>
        <v>1.767563937242992E-2</v>
      </c>
      <c r="BR7" s="31">
        <v>34.348468578234318</v>
      </c>
      <c r="BS7" s="20">
        <v>482.94725475575922</v>
      </c>
      <c r="BT7" s="21">
        <v>495.60195196274691</v>
      </c>
      <c r="BU7" s="4">
        <f t="shared" si="11"/>
        <v>7.0620654700135473E-16</v>
      </c>
      <c r="BV7" s="4">
        <f t="shared" si="11"/>
        <v>2.6203062720354209E-2</v>
      </c>
      <c r="BW7" s="31">
        <v>22.760661000572149</v>
      </c>
      <c r="BX7" s="20">
        <v>482.94725475575922</v>
      </c>
      <c r="BY7" s="21">
        <v>496.22891287876899</v>
      </c>
      <c r="BZ7" s="4">
        <f t="shared" si="12"/>
        <v>7.0620654700135473E-16</v>
      </c>
      <c r="CA7" s="4">
        <f t="shared" si="12"/>
        <v>2.7501260214693748E-2</v>
      </c>
      <c r="CB7" s="31">
        <v>22.35492407307029</v>
      </c>
      <c r="CC7" s="20">
        <v>490.52864571009161</v>
      </c>
      <c r="CD7" s="21">
        <v>510.5106721155579</v>
      </c>
      <c r="CE7" s="4">
        <f t="shared" si="13"/>
        <v>1.5698175897421496E-2</v>
      </c>
      <c r="CF7" s="4">
        <f t="shared" si="13"/>
        <v>5.7073349290987639E-2</v>
      </c>
      <c r="CG7" s="31">
        <v>24.56997059853747</v>
      </c>
      <c r="CH7" s="20">
        <v>490.0639823900683</v>
      </c>
      <c r="CI7" s="21">
        <v>493.68546973690371</v>
      </c>
      <c r="CJ7" s="4">
        <f t="shared" si="14"/>
        <v>1.4736034969095275E-2</v>
      </c>
      <c r="CK7" s="4">
        <f t="shared" si="14"/>
        <v>2.223475726469442E-2</v>
      </c>
      <c r="CL7" s="31">
        <v>23.356596244592222</v>
      </c>
      <c r="CM7" s="20">
        <v>482.94725475575922</v>
      </c>
      <c r="CN7" s="21">
        <v>491.7631020032585</v>
      </c>
      <c r="CO7" s="4">
        <f t="shared" si="15"/>
        <v>7.0620654700135473E-16</v>
      </c>
      <c r="CP7" s="4">
        <f t="shared" si="15"/>
        <v>1.8254265161850979E-2</v>
      </c>
      <c r="CQ7" s="31">
        <v>38.063405816536402</v>
      </c>
      <c r="CR7" s="20"/>
      <c r="CS7" s="21"/>
      <c r="CT7" s="4">
        <f t="shared" si="16"/>
        <v>-1</v>
      </c>
      <c r="CU7" s="4">
        <f t="shared" si="16"/>
        <v>-1</v>
      </c>
      <c r="CV7" s="31"/>
      <c r="CW7" s="20"/>
      <c r="CX7" s="21"/>
      <c r="CY7" s="4">
        <f t="shared" si="17"/>
        <v>-1</v>
      </c>
      <c r="CZ7" s="4">
        <f t="shared" si="17"/>
        <v>-1</v>
      </c>
      <c r="DA7" s="31"/>
    </row>
    <row r="8" spans="1:105" x14ac:dyDescent="0.25">
      <c r="A8" s="2" t="s">
        <v>84</v>
      </c>
      <c r="B8" s="31">
        <f t="shared" si="18"/>
        <v>482.33463989386979</v>
      </c>
      <c r="C8" s="20">
        <v>482.28713404316119</v>
      </c>
      <c r="D8" s="21">
        <v>482.33463989386979</v>
      </c>
      <c r="E8" s="5">
        <v>9.8491476206324973E-5</v>
      </c>
      <c r="F8" s="5">
        <f t="shared" si="19"/>
        <v>0</v>
      </c>
      <c r="G8" s="31">
        <v>94.171617031097412</v>
      </c>
      <c r="H8" s="20">
        <v>482.32594393153693</v>
      </c>
      <c r="I8" s="21">
        <v>482.33463989386991</v>
      </c>
      <c r="J8" s="5">
        <v>1.8028898639172709E-5</v>
      </c>
      <c r="K8" s="5">
        <f t="shared" si="20"/>
        <v>2.3570116744389547E-16</v>
      </c>
      <c r="L8" s="31">
        <v>45.816758871078491</v>
      </c>
      <c r="M8" s="20">
        <v>608.78603788693033</v>
      </c>
      <c r="N8" s="4">
        <f t="shared" si="0"/>
        <v>0.26216528429491232</v>
      </c>
      <c r="O8" s="21">
        <f t="shared" si="21"/>
        <v>37.225227300007646</v>
      </c>
      <c r="P8" s="21">
        <v>0.1531902358025006</v>
      </c>
      <c r="Q8" s="44">
        <v>0</v>
      </c>
      <c r="R8" s="44">
        <v>0.5</v>
      </c>
      <c r="S8" s="44">
        <v>0.5</v>
      </c>
      <c r="T8" s="44">
        <v>0</v>
      </c>
      <c r="U8" s="44">
        <v>0</v>
      </c>
      <c r="V8" s="20">
        <v>580.6305718420499</v>
      </c>
      <c r="W8" s="4">
        <f t="shared" si="1"/>
        <v>0.20379198137170615</v>
      </c>
      <c r="X8" s="21">
        <f t="shared" si="22"/>
        <v>34.788626100006695</v>
      </c>
      <c r="Y8" s="21">
        <v>0.14316307037039791</v>
      </c>
      <c r="Z8" s="44">
        <v>0</v>
      </c>
      <c r="AA8" s="44">
        <v>1</v>
      </c>
      <c r="AB8" s="44">
        <v>0</v>
      </c>
      <c r="AC8" s="44">
        <v>0</v>
      </c>
      <c r="AD8" s="44">
        <v>0</v>
      </c>
      <c r="AE8" s="20">
        <v>498.11482056989689</v>
      </c>
      <c r="AF8" s="21">
        <v>519.83862537684956</v>
      </c>
      <c r="AG8" s="4">
        <f t="shared" si="23"/>
        <v>3.2716250028194706E-2</v>
      </c>
      <c r="AH8" s="4">
        <f t="shared" si="24"/>
        <v>7.7755115185656032E-2</v>
      </c>
      <c r="AI8" s="31">
        <v>11.157453130000009</v>
      </c>
      <c r="AJ8" s="20">
        <v>498.11482056989689</v>
      </c>
      <c r="AK8" s="21">
        <v>519.83862537684956</v>
      </c>
      <c r="AL8" s="4">
        <f t="shared" si="25"/>
        <v>3.2716250028194706E-2</v>
      </c>
      <c r="AM8" s="4">
        <f t="shared" si="26"/>
        <v>7.7755115185656032E-2</v>
      </c>
      <c r="AN8" s="31">
        <v>10.976133119999851</v>
      </c>
      <c r="AO8" s="20">
        <v>514.84082314726425</v>
      </c>
      <c r="AP8" s="21">
        <v>520.94254089702406</v>
      </c>
      <c r="AQ8" s="4">
        <f t="shared" si="2"/>
        <v>6.7393424740439398E-2</v>
      </c>
      <c r="AR8" s="4">
        <f t="shared" si="3"/>
        <v>8.0043807369193587E-2</v>
      </c>
      <c r="AS8" s="31">
        <v>11.002986679999591</v>
      </c>
      <c r="AT8" s="20">
        <v>509.20003472859548</v>
      </c>
      <c r="AU8" s="21">
        <v>540.84469179880023</v>
      </c>
      <c r="AV8" s="4">
        <f t="shared" si="4"/>
        <v>5.5698663568175412E-2</v>
      </c>
      <c r="AW8" s="4">
        <f t="shared" si="4"/>
        <v>0.12130592967116079</v>
      </c>
      <c r="AX8" s="31">
        <v>11.17822240000041</v>
      </c>
      <c r="AY8" s="20">
        <v>502.59344909580108</v>
      </c>
      <c r="AZ8" s="21">
        <v>533.10618749220509</v>
      </c>
      <c r="BA8" s="4">
        <f t="shared" si="5"/>
        <v>4.2001563906728573E-2</v>
      </c>
      <c r="BB8" s="4">
        <f t="shared" si="5"/>
        <v>0.10526208030488292</v>
      </c>
      <c r="BC8" s="31">
        <v>11.45680495000088</v>
      </c>
      <c r="BD8" s="20">
        <v>487.20264211798292</v>
      </c>
      <c r="BE8" s="21">
        <v>529.86784667114023</v>
      </c>
      <c r="BF8" s="4">
        <f t="shared" si="6"/>
        <v>1.0092582662493937E-2</v>
      </c>
      <c r="BG8" s="4">
        <f t="shared" si="6"/>
        <v>9.85481921591395E-2</v>
      </c>
      <c r="BH8" s="31">
        <v>13.330714069999891</v>
      </c>
      <c r="BI8" s="20">
        <v>490.96632447047227</v>
      </c>
      <c r="BJ8" s="21">
        <v>507.7081506866387</v>
      </c>
      <c r="BK8" s="4">
        <f t="shared" si="7"/>
        <v>1.7895634820053043E-2</v>
      </c>
      <c r="BL8" s="4">
        <f t="shared" si="8"/>
        <v>5.2605615881853224E-2</v>
      </c>
      <c r="BM8" s="31">
        <v>46.845095340907577</v>
      </c>
      <c r="BN8" s="20">
        <v>482.33463989386991</v>
      </c>
      <c r="BO8" s="21">
        <v>492.21566723981471</v>
      </c>
      <c r="BP8" s="4">
        <f t="shared" si="9"/>
        <v>2.3570116744389547E-16</v>
      </c>
      <c r="BQ8" s="4">
        <f t="shared" si="10"/>
        <v>2.0485833959839751E-2</v>
      </c>
      <c r="BR8" s="31">
        <v>59.768113875389098</v>
      </c>
      <c r="BS8" s="20">
        <v>482.33463989386991</v>
      </c>
      <c r="BT8" s="21">
        <v>495.72489550967077</v>
      </c>
      <c r="BU8" s="4">
        <f t="shared" si="11"/>
        <v>2.3570116744389547E-16</v>
      </c>
      <c r="BV8" s="4">
        <f t="shared" si="11"/>
        <v>2.7761339344707439E-2</v>
      </c>
      <c r="BW8" s="31">
        <v>25.196109268441791</v>
      </c>
      <c r="BX8" s="20">
        <v>482.33463989386991</v>
      </c>
      <c r="BY8" s="21">
        <v>491.32707859842219</v>
      </c>
      <c r="BZ8" s="4">
        <f t="shared" si="12"/>
        <v>2.3570116744389547E-16</v>
      </c>
      <c r="CA8" s="4">
        <f t="shared" si="12"/>
        <v>1.8643568097309049E-2</v>
      </c>
      <c r="CB8" s="31">
        <v>25.669298927299678</v>
      </c>
      <c r="CC8" s="20">
        <v>490.96632447047227</v>
      </c>
      <c r="CD8" s="21">
        <v>518.86310419262122</v>
      </c>
      <c r="CE8" s="4">
        <f t="shared" si="13"/>
        <v>1.7895634820053043E-2</v>
      </c>
      <c r="CF8" s="4">
        <f t="shared" si="13"/>
        <v>7.5732616481347784E-2</v>
      </c>
      <c r="CG8" s="31">
        <v>24.152084662765269</v>
      </c>
      <c r="CH8" s="20">
        <v>489.45136752817899</v>
      </c>
      <c r="CI8" s="21">
        <v>498.13877749636282</v>
      </c>
      <c r="CJ8" s="4">
        <f t="shared" si="14"/>
        <v>1.4754751257083931E-2</v>
      </c>
      <c r="CK8" s="4">
        <f t="shared" si="14"/>
        <v>3.2765918711478992E-2</v>
      </c>
      <c r="CL8" s="31">
        <v>24.77565289596096</v>
      </c>
      <c r="CM8" s="20">
        <v>482.33463989386991</v>
      </c>
      <c r="CN8" s="21">
        <v>490.75464638069087</v>
      </c>
      <c r="CO8" s="4">
        <f t="shared" si="15"/>
        <v>2.3570116744389547E-16</v>
      </c>
      <c r="CP8" s="4">
        <f t="shared" si="15"/>
        <v>1.7456773348631504E-2</v>
      </c>
      <c r="CQ8" s="31">
        <v>49.617064374778423</v>
      </c>
      <c r="CR8" s="20"/>
      <c r="CS8" s="21"/>
      <c r="CT8" s="4">
        <f t="shared" si="16"/>
        <v>-1</v>
      </c>
      <c r="CU8" s="4">
        <f t="shared" si="16"/>
        <v>-1</v>
      </c>
      <c r="CV8" s="31"/>
      <c r="CW8" s="20"/>
      <c r="CX8" s="21"/>
      <c r="CY8" s="4">
        <f t="shared" si="17"/>
        <v>-1</v>
      </c>
      <c r="CZ8" s="4">
        <f t="shared" si="17"/>
        <v>-1</v>
      </c>
      <c r="DA8" s="31"/>
    </row>
    <row r="9" spans="1:105" x14ac:dyDescent="0.25">
      <c r="A9" s="2" t="s">
        <v>85</v>
      </c>
      <c r="B9" s="31">
        <f t="shared" si="18"/>
        <v>481.14015057753022</v>
      </c>
      <c r="C9" s="20">
        <v>477.77674524173977</v>
      </c>
      <c r="D9" s="21">
        <v>481.14015435379582</v>
      </c>
      <c r="E9" s="5">
        <v>6.9904976369570253E-3</v>
      </c>
      <c r="F9" s="5">
        <f t="shared" si="19"/>
        <v>7.8485771684833902E-9</v>
      </c>
      <c r="G9" s="31">
        <v>3600.0062341690059</v>
      </c>
      <c r="H9" s="20">
        <v>481.09553861575807</v>
      </c>
      <c r="I9" s="21">
        <v>481.14015057753022</v>
      </c>
      <c r="J9" s="5">
        <v>9.272134474420391E-5</v>
      </c>
      <c r="K9" s="83">
        <f t="shared" si="20"/>
        <v>0</v>
      </c>
      <c r="L9" s="31">
        <v>52.630831956863403</v>
      </c>
      <c r="M9" s="20">
        <v>611.07784527426315</v>
      </c>
      <c r="N9" s="4">
        <f t="shared" si="0"/>
        <v>0.27006204853360072</v>
      </c>
      <c r="O9" s="21">
        <f t="shared" si="21"/>
        <v>34.432701200006697</v>
      </c>
      <c r="P9" s="21">
        <v>0.14169835884776419</v>
      </c>
      <c r="Q9" s="44">
        <v>0</v>
      </c>
      <c r="R9" s="44">
        <v>0.5</v>
      </c>
      <c r="S9" s="44">
        <v>0.5</v>
      </c>
      <c r="T9" s="44">
        <v>0</v>
      </c>
      <c r="U9" s="44">
        <v>0</v>
      </c>
      <c r="V9" s="20">
        <v>585.41018537372042</v>
      </c>
      <c r="W9" s="4">
        <f t="shared" si="1"/>
        <v>0.21671447429824978</v>
      </c>
      <c r="X9" s="21">
        <f t="shared" si="22"/>
        <v>33.408949100000427</v>
      </c>
      <c r="Y9" s="21">
        <v>0.1374853872428001</v>
      </c>
      <c r="Z9" s="44">
        <v>0</v>
      </c>
      <c r="AA9" s="44">
        <v>1</v>
      </c>
      <c r="AB9" s="44">
        <v>0</v>
      </c>
      <c r="AC9" s="44">
        <v>0</v>
      </c>
      <c r="AD9" s="44">
        <v>0</v>
      </c>
      <c r="AE9" s="20">
        <v>495.74897056194573</v>
      </c>
      <c r="AF9" s="21">
        <v>516.41500038990239</v>
      </c>
      <c r="AG9" s="4">
        <f t="shared" si="23"/>
        <v>3.0362920173841238E-2</v>
      </c>
      <c r="AH9" s="4">
        <f t="shared" si="24"/>
        <v>7.3315124023697595E-2</v>
      </c>
      <c r="AI9" s="31">
        <v>11.06926038999999</v>
      </c>
      <c r="AJ9" s="20">
        <v>495.74897056194573</v>
      </c>
      <c r="AK9" s="21">
        <v>516.41500038990239</v>
      </c>
      <c r="AL9" s="4">
        <f t="shared" si="25"/>
        <v>3.0362920173841238E-2</v>
      </c>
      <c r="AM9" s="4">
        <f t="shared" si="26"/>
        <v>7.3315124023697595E-2</v>
      </c>
      <c r="AN9" s="31">
        <v>10.959151350000139</v>
      </c>
      <c r="AO9" s="20">
        <v>492.54447956897582</v>
      </c>
      <c r="AP9" s="21">
        <v>517.09492404996331</v>
      </c>
      <c r="AQ9" s="4">
        <f t="shared" si="2"/>
        <v>2.3702717342871011E-2</v>
      </c>
      <c r="AR9" s="4">
        <f t="shared" si="3"/>
        <v>7.4728274972012315E-2</v>
      </c>
      <c r="AS9" s="31">
        <v>10.91941269000017</v>
      </c>
      <c r="AT9" s="20">
        <v>519.72782710215279</v>
      </c>
      <c r="AU9" s="21">
        <v>552.4040610989689</v>
      </c>
      <c r="AV9" s="4">
        <f t="shared" si="4"/>
        <v>8.020049143332636E-2</v>
      </c>
      <c r="AW9" s="4">
        <f t="shared" si="4"/>
        <v>0.14811466146796934</v>
      </c>
      <c r="AX9" s="31">
        <v>11.042685970000271</v>
      </c>
      <c r="AY9" s="20">
        <v>499.78824949602529</v>
      </c>
      <c r="AZ9" s="21">
        <v>526.11012314328912</v>
      </c>
      <c r="BA9" s="4">
        <f t="shared" si="5"/>
        <v>3.8758143331233251E-2</v>
      </c>
      <c r="BB9" s="4">
        <f t="shared" si="5"/>
        <v>9.3465433121263694E-2</v>
      </c>
      <c r="BC9" s="31">
        <v>11.23351208000058</v>
      </c>
      <c r="BD9" s="20">
        <v>504.33336674151559</v>
      </c>
      <c r="BE9" s="21">
        <v>556.42135226274843</v>
      </c>
      <c r="BF9" s="4">
        <f t="shared" si="6"/>
        <v>4.8204699059402334E-2</v>
      </c>
      <c r="BG9" s="4">
        <f t="shared" si="6"/>
        <v>0.15646418532075407</v>
      </c>
      <c r="BH9" s="31">
        <v>13.15048942999965</v>
      </c>
      <c r="BI9" s="20">
        <v>487.70807503763501</v>
      </c>
      <c r="BJ9" s="21">
        <v>498.2495358168004</v>
      </c>
      <c r="BK9" s="4">
        <f t="shared" si="7"/>
        <v>1.3650751142304523E-2</v>
      </c>
      <c r="BL9" s="4">
        <f t="shared" si="8"/>
        <v>3.5560086221723873E-2</v>
      </c>
      <c r="BM9" s="31">
        <v>29.177323588170111</v>
      </c>
      <c r="BN9" s="20">
        <v>481.14015435379588</v>
      </c>
      <c r="BO9" s="21">
        <v>491.12900918547882</v>
      </c>
      <c r="BP9" s="4">
        <f t="shared" si="9"/>
        <v>7.8485772866265531E-9</v>
      </c>
      <c r="BQ9" s="4">
        <f t="shared" si="10"/>
        <v>2.076080866657793E-2</v>
      </c>
      <c r="BR9" s="31">
        <v>36.336158250458539</v>
      </c>
      <c r="BS9" s="20">
        <v>481.14015435379588</v>
      </c>
      <c r="BT9" s="21">
        <v>493.09797582746819</v>
      </c>
      <c r="BU9" s="4">
        <f t="shared" si="11"/>
        <v>7.8485772866265531E-9</v>
      </c>
      <c r="BV9" s="4">
        <f t="shared" si="11"/>
        <v>2.4853102023567459E-2</v>
      </c>
      <c r="BW9" s="31">
        <v>25.834647222235802</v>
      </c>
      <c r="BX9" s="20">
        <v>481.14015435379588</v>
      </c>
      <c r="BY9" s="21">
        <v>491.71619870775692</v>
      </c>
      <c r="BZ9" s="4">
        <f t="shared" si="12"/>
        <v>7.8485772866265531E-9</v>
      </c>
      <c r="CA9" s="4">
        <f t="shared" si="12"/>
        <v>2.1981221308452176E-2</v>
      </c>
      <c r="CB9" s="31">
        <v>25.658886867389079</v>
      </c>
      <c r="CC9" s="20">
        <v>485.92793848048291</v>
      </c>
      <c r="CD9" s="21">
        <v>502.72477328784862</v>
      </c>
      <c r="CE9" s="4">
        <f t="shared" si="13"/>
        <v>9.9509215707849954E-3</v>
      </c>
      <c r="CF9" s="4">
        <f t="shared" si="13"/>
        <v>4.4861404071993537E-2</v>
      </c>
      <c r="CG9" s="31">
        <v>27.234680376108731</v>
      </c>
      <c r="CH9" s="20">
        <v>481.14015435379588</v>
      </c>
      <c r="CI9" s="21">
        <v>491.02368794842721</v>
      </c>
      <c r="CJ9" s="4">
        <f t="shared" si="14"/>
        <v>7.8485772866265531E-9</v>
      </c>
      <c r="CK9" s="4">
        <f t="shared" si="14"/>
        <v>2.0541909377202079E-2</v>
      </c>
      <c r="CL9" s="31">
        <v>26.816211764514449</v>
      </c>
      <c r="CM9" s="20">
        <v>481.14015435379588</v>
      </c>
      <c r="CN9" s="21">
        <v>485.21261305437667</v>
      </c>
      <c r="CO9" s="4">
        <f t="shared" si="15"/>
        <v>7.8485772866265531E-9</v>
      </c>
      <c r="CP9" s="4">
        <f t="shared" si="15"/>
        <v>8.4641917161935604E-3</v>
      </c>
      <c r="CQ9" s="31">
        <v>42.108322205394508</v>
      </c>
      <c r="CR9" s="20"/>
      <c r="CS9" s="21"/>
      <c r="CT9" s="4">
        <f t="shared" si="16"/>
        <v>-1</v>
      </c>
      <c r="CU9" s="4">
        <f t="shared" si="16"/>
        <v>-1</v>
      </c>
      <c r="CV9" s="31"/>
      <c r="CW9" s="20"/>
      <c r="CX9" s="21"/>
      <c r="CY9" s="4">
        <f t="shared" si="17"/>
        <v>-1</v>
      </c>
      <c r="CZ9" s="4">
        <f t="shared" si="17"/>
        <v>-1</v>
      </c>
      <c r="DA9" s="31"/>
    </row>
    <row r="10" spans="1:105" x14ac:dyDescent="0.25">
      <c r="A10" s="2" t="s">
        <v>86</v>
      </c>
      <c r="B10" s="31">
        <f t="shared" si="18"/>
        <v>470.45689548362577</v>
      </c>
      <c r="C10" s="20">
        <v>469.08954929857907</v>
      </c>
      <c r="D10" s="21">
        <v>470.45689548362577</v>
      </c>
      <c r="E10" s="5">
        <v>2.906421817116291E-3</v>
      </c>
      <c r="F10" s="5">
        <f t="shared" si="19"/>
        <v>0</v>
      </c>
      <c r="G10" s="31">
        <v>3600.013631105423</v>
      </c>
      <c r="H10" s="20">
        <v>470.41682595814592</v>
      </c>
      <c r="I10" s="21">
        <v>470.45689548456471</v>
      </c>
      <c r="J10" s="5">
        <v>8.5171514762180921E-5</v>
      </c>
      <c r="K10" s="83">
        <f t="shared" si="20"/>
        <v>1.9958036575861103E-12</v>
      </c>
      <c r="L10" s="31">
        <v>81.009521007537842</v>
      </c>
      <c r="M10" s="20">
        <v>646.42019285794015</v>
      </c>
      <c r="N10" s="4">
        <f t="shared" si="0"/>
        <v>0.37402639660202147</v>
      </c>
      <c r="O10" s="21">
        <f t="shared" si="21"/>
        <v>36.76587529999869</v>
      </c>
      <c r="P10" s="21">
        <v>0.15129989835390409</v>
      </c>
      <c r="Q10" s="44">
        <v>0.5</v>
      </c>
      <c r="R10" s="44">
        <v>1</v>
      </c>
      <c r="S10" s="44">
        <v>0</v>
      </c>
      <c r="T10" s="44">
        <v>0</v>
      </c>
      <c r="U10" s="44">
        <v>0</v>
      </c>
      <c r="V10" s="20">
        <v>608.91111344971159</v>
      </c>
      <c r="W10" s="4">
        <f t="shared" si="1"/>
        <v>0.29429735071425839</v>
      </c>
      <c r="X10" s="21">
        <f t="shared" si="22"/>
        <v>33.988067299997049</v>
      </c>
      <c r="Y10" s="21">
        <v>0.13986858971192201</v>
      </c>
      <c r="Z10" s="44">
        <v>0</v>
      </c>
      <c r="AA10" s="44">
        <v>1</v>
      </c>
      <c r="AB10" s="44">
        <v>1</v>
      </c>
      <c r="AC10" s="44">
        <v>0.5</v>
      </c>
      <c r="AD10" s="44">
        <v>0</v>
      </c>
      <c r="AE10" s="20">
        <v>486.33888836272831</v>
      </c>
      <c r="AF10" s="21">
        <v>523.42969364703322</v>
      </c>
      <c r="AG10" s="4">
        <f t="shared" si="23"/>
        <v>3.3758656811217494E-2</v>
      </c>
      <c r="AH10" s="4">
        <f t="shared" si="24"/>
        <v>0.11259862204581325</v>
      </c>
      <c r="AI10" s="31">
        <v>11.017736399999979</v>
      </c>
      <c r="AJ10" s="20">
        <v>486.33888836272831</v>
      </c>
      <c r="AK10" s="21">
        <v>523.42969364703322</v>
      </c>
      <c r="AL10" s="4">
        <f t="shared" si="25"/>
        <v>3.3758656811217494E-2</v>
      </c>
      <c r="AM10" s="4">
        <f t="shared" si="26"/>
        <v>0.11259862204581325</v>
      </c>
      <c r="AN10" s="31">
        <v>10.914605360000129</v>
      </c>
      <c r="AO10" s="20">
        <v>484.38803134868692</v>
      </c>
      <c r="AP10" s="21">
        <v>520.00537974331451</v>
      </c>
      <c r="AQ10" s="4">
        <f t="shared" si="2"/>
        <v>2.9611928316493393E-2</v>
      </c>
      <c r="AR10" s="4">
        <f t="shared" si="3"/>
        <v>0.10531992353678503</v>
      </c>
      <c r="AS10" s="31">
        <v>10.97927022999993</v>
      </c>
      <c r="AT10" s="20">
        <v>488.53031688115669</v>
      </c>
      <c r="AU10" s="21">
        <v>514.52765056533531</v>
      </c>
      <c r="AV10" s="4">
        <f t="shared" si="4"/>
        <v>3.841674247106442E-2</v>
      </c>
      <c r="AW10" s="4">
        <f t="shared" si="4"/>
        <v>9.3676499387696649E-2</v>
      </c>
      <c r="AX10" s="31">
        <v>11.03916262999992</v>
      </c>
      <c r="AY10" s="20">
        <v>503.41835509395003</v>
      </c>
      <c r="AZ10" s="21">
        <v>539.03673127317563</v>
      </c>
      <c r="BA10" s="4">
        <f t="shared" si="5"/>
        <v>7.0062655955845113E-2</v>
      </c>
      <c r="BB10" s="4">
        <f t="shared" si="5"/>
        <v>0.14577283582813758</v>
      </c>
      <c r="BC10" s="31">
        <v>11.18252210999999</v>
      </c>
      <c r="BD10" s="20">
        <v>497.93960433012302</v>
      </c>
      <c r="BE10" s="21">
        <v>525.58342519011137</v>
      </c>
      <c r="BF10" s="4">
        <f t="shared" si="6"/>
        <v>5.8417060330777489E-2</v>
      </c>
      <c r="BG10" s="4">
        <f t="shared" si="6"/>
        <v>0.11717657926942698</v>
      </c>
      <c r="BH10" s="31">
        <v>12.977583209999651</v>
      </c>
      <c r="BI10" s="20">
        <v>478.72228963920969</v>
      </c>
      <c r="BJ10" s="21">
        <v>484.21129727320749</v>
      </c>
      <c r="BK10" s="4">
        <f t="shared" si="7"/>
        <v>1.756886600011923E-2</v>
      </c>
      <c r="BL10" s="4">
        <f t="shared" si="8"/>
        <v>2.9236263559156275E-2</v>
      </c>
      <c r="BM10" s="31">
        <v>94.819323582388463</v>
      </c>
      <c r="BN10" s="20">
        <v>478.72228963920969</v>
      </c>
      <c r="BO10" s="21">
        <v>483.76761246630417</v>
      </c>
      <c r="BP10" s="4">
        <f t="shared" si="9"/>
        <v>1.756886600011923E-2</v>
      </c>
      <c r="BQ10" s="4">
        <f t="shared" si="10"/>
        <v>2.8293170129848121E-2</v>
      </c>
      <c r="BR10" s="31">
        <v>106.5272432975471</v>
      </c>
      <c r="BS10" s="20">
        <v>478.72228963920969</v>
      </c>
      <c r="BT10" s="21">
        <v>489.11772447978262</v>
      </c>
      <c r="BU10" s="4">
        <f t="shared" si="11"/>
        <v>1.756886600011923E-2</v>
      </c>
      <c r="BV10" s="4">
        <f t="shared" si="11"/>
        <v>3.966533209588452E-2</v>
      </c>
      <c r="BW10" s="31">
        <v>30.409491728805001</v>
      </c>
      <c r="BX10" s="20">
        <v>479.7276245568687</v>
      </c>
      <c r="BY10" s="21">
        <v>494.09006887377649</v>
      </c>
      <c r="BZ10" s="4">
        <f t="shared" si="12"/>
        <v>1.9705799111973267E-2</v>
      </c>
      <c r="CA10" s="4">
        <f t="shared" si="12"/>
        <v>5.023451376104502E-2</v>
      </c>
      <c r="CB10" s="31">
        <v>31.854673026315869</v>
      </c>
      <c r="CC10" s="20">
        <v>470.45689548456482</v>
      </c>
      <c r="CD10" s="21">
        <v>496.83920630783712</v>
      </c>
      <c r="CE10" s="4">
        <f t="shared" si="13"/>
        <v>1.9960453095606334E-12</v>
      </c>
      <c r="CF10" s="4">
        <f t="shared" si="13"/>
        <v>5.6078061725698694E-2</v>
      </c>
      <c r="CG10" s="31">
        <v>29.942224267032</v>
      </c>
      <c r="CH10" s="20">
        <v>478.72228963920969</v>
      </c>
      <c r="CI10" s="21">
        <v>481.89985443052473</v>
      </c>
      <c r="CJ10" s="4">
        <f t="shared" si="14"/>
        <v>1.756886600011923E-2</v>
      </c>
      <c r="CK10" s="4">
        <f t="shared" si="14"/>
        <v>2.4323076262142335E-2</v>
      </c>
      <c r="CL10" s="31">
        <v>31.145047553442421</v>
      </c>
      <c r="CM10" s="20">
        <v>476.7276245568687</v>
      </c>
      <c r="CN10" s="21">
        <v>481.0065322555958</v>
      </c>
      <c r="CO10" s="4">
        <f t="shared" si="15"/>
        <v>1.3329019371257543E-2</v>
      </c>
      <c r="CP10" s="4">
        <f t="shared" si="15"/>
        <v>2.2424236679802704E-2</v>
      </c>
      <c r="CQ10" s="31">
        <v>46.612975275423381</v>
      </c>
      <c r="CR10" s="20"/>
      <c r="CS10" s="21"/>
      <c r="CT10" s="4">
        <f t="shared" si="16"/>
        <v>-1</v>
      </c>
      <c r="CU10" s="4">
        <f t="shared" si="16"/>
        <v>-1</v>
      </c>
      <c r="CV10" s="31"/>
      <c r="CW10" s="20"/>
      <c r="CX10" s="21"/>
      <c r="CY10" s="4">
        <f t="shared" si="17"/>
        <v>-1</v>
      </c>
      <c r="CZ10" s="4">
        <f t="shared" si="17"/>
        <v>-1</v>
      </c>
      <c r="DA10" s="31"/>
    </row>
    <row r="11" spans="1:105" ht="14.45" customHeight="1" x14ac:dyDescent="0.25">
      <c r="A11" s="2" t="s">
        <v>87</v>
      </c>
      <c r="B11" s="31">
        <f t="shared" si="18"/>
        <v>458.32817162322209</v>
      </c>
      <c r="C11" s="20">
        <v>458.28272369162312</v>
      </c>
      <c r="D11" s="21">
        <v>458.32817177348932</v>
      </c>
      <c r="E11" s="5">
        <v>9.9160568049586894E-5</v>
      </c>
      <c r="F11" s="5">
        <f t="shared" si="19"/>
        <v>3.2785945861783762E-10</v>
      </c>
      <c r="G11" s="31">
        <v>1356.7961430549619</v>
      </c>
      <c r="H11" s="20">
        <v>458.32817162322198</v>
      </c>
      <c r="I11" s="21">
        <v>458.32817162322209</v>
      </c>
      <c r="J11" s="5">
        <v>0</v>
      </c>
      <c r="K11" s="5">
        <f t="shared" si="20"/>
        <v>0</v>
      </c>
      <c r="L11" s="31">
        <v>72.574481964111328</v>
      </c>
      <c r="M11" s="20">
        <v>577.9133240768731</v>
      </c>
      <c r="N11" s="4">
        <f t="shared" si="0"/>
        <v>0.26091599831214041</v>
      </c>
      <c r="O11" s="21">
        <f t="shared" si="21"/>
        <v>38.251935899993448</v>
      </c>
      <c r="P11" s="21">
        <v>0.1574153740740471</v>
      </c>
      <c r="Q11" s="44">
        <v>0.5</v>
      </c>
      <c r="R11" s="44">
        <v>0.5</v>
      </c>
      <c r="S11" s="44">
        <v>0</v>
      </c>
      <c r="T11" s="44">
        <v>0</v>
      </c>
      <c r="U11" s="44">
        <v>0</v>
      </c>
      <c r="V11" s="20">
        <v>573.38716600553744</v>
      </c>
      <c r="W11" s="4">
        <f t="shared" si="1"/>
        <v>0.25104063312281383</v>
      </c>
      <c r="X11" s="21">
        <f t="shared" si="22"/>
        <v>35.610006400006569</v>
      </c>
      <c r="Y11" s="21">
        <v>0.1465432362140188</v>
      </c>
      <c r="Z11" s="44">
        <v>0</v>
      </c>
      <c r="AA11" s="44">
        <v>1</v>
      </c>
      <c r="AB11" s="44">
        <v>0</v>
      </c>
      <c r="AC11" s="44">
        <v>0</v>
      </c>
      <c r="AD11" s="44">
        <v>0</v>
      </c>
      <c r="AE11" s="20">
        <v>472.52905081477468</v>
      </c>
      <c r="AF11" s="21">
        <v>517.94842469881974</v>
      </c>
      <c r="AG11" s="4">
        <f t="shared" si="23"/>
        <v>3.0984085358005675E-2</v>
      </c>
      <c r="AH11" s="4">
        <f t="shared" si="24"/>
        <v>0.13008201713729628</v>
      </c>
      <c r="AI11" s="31">
        <v>11.14159557</v>
      </c>
      <c r="AJ11" s="20">
        <v>472.52905081477468</v>
      </c>
      <c r="AK11" s="21">
        <v>517.94842469881974</v>
      </c>
      <c r="AL11" s="4">
        <f t="shared" si="25"/>
        <v>3.0984085358005675E-2</v>
      </c>
      <c r="AM11" s="4">
        <f t="shared" si="26"/>
        <v>0.13008201713729628</v>
      </c>
      <c r="AN11" s="31">
        <v>11.03260775999979</v>
      </c>
      <c r="AO11" s="20">
        <v>465.06074194464168</v>
      </c>
      <c r="AP11" s="21">
        <v>524.43511437453071</v>
      </c>
      <c r="AQ11" s="4">
        <f t="shared" si="2"/>
        <v>1.4689409768497128E-2</v>
      </c>
      <c r="AR11" s="4">
        <f t="shared" si="3"/>
        <v>0.14423495400071801</v>
      </c>
      <c r="AS11" s="31">
        <v>10.946561389999991</v>
      </c>
      <c r="AT11" s="20">
        <v>482.51601318050177</v>
      </c>
      <c r="AU11" s="21">
        <v>517.68494646545844</v>
      </c>
      <c r="AV11" s="4">
        <f t="shared" si="4"/>
        <v>5.277406682555788E-2</v>
      </c>
      <c r="AW11" s="4">
        <f t="shared" si="4"/>
        <v>0.12950714906312105</v>
      </c>
      <c r="AX11" s="31">
        <v>11.197277889999899</v>
      </c>
      <c r="AY11" s="20">
        <v>488.64579904651742</v>
      </c>
      <c r="AZ11" s="21">
        <v>519.51182039154151</v>
      </c>
      <c r="BA11" s="4">
        <f t="shared" si="5"/>
        <v>6.6148295698084544E-2</v>
      </c>
      <c r="BB11" s="4">
        <f t="shared" si="5"/>
        <v>0.13349310070037909</v>
      </c>
      <c r="BC11" s="31">
        <v>11.16132865</v>
      </c>
      <c r="BD11" s="20">
        <v>482.32679660981518</v>
      </c>
      <c r="BE11" s="21">
        <v>496.97649063335388</v>
      </c>
      <c r="BF11" s="4">
        <f t="shared" si="6"/>
        <v>5.2361226021955379E-2</v>
      </c>
      <c r="BG11" s="4">
        <f t="shared" si="6"/>
        <v>8.4324554768811844E-2</v>
      </c>
      <c r="BH11" s="31">
        <v>13.29851076000014</v>
      </c>
      <c r="BI11" s="20">
        <v>478.19896196664962</v>
      </c>
      <c r="BJ11" s="21">
        <v>501.44275761338508</v>
      </c>
      <c r="BK11" s="4">
        <f t="shared" si="7"/>
        <v>4.3354939917947512E-2</v>
      </c>
      <c r="BL11" s="4">
        <f t="shared" si="8"/>
        <v>9.4069247014574101E-2</v>
      </c>
      <c r="BM11" s="31">
        <v>153.25657228156919</v>
      </c>
      <c r="BN11" s="20">
        <v>472.46713644375359</v>
      </c>
      <c r="BO11" s="21">
        <v>482.08479022588642</v>
      </c>
      <c r="BP11" s="4">
        <f t="shared" si="9"/>
        <v>3.0848997936253238E-2</v>
      </c>
      <c r="BQ11" s="4">
        <f t="shared" si="10"/>
        <v>5.1833206146869669E-2</v>
      </c>
      <c r="BR11" s="31">
        <v>158.10984206870199</v>
      </c>
      <c r="BS11" s="20">
        <v>458.32817186249002</v>
      </c>
      <c r="BT11" s="21">
        <v>475.6778525525923</v>
      </c>
      <c r="BU11" s="4">
        <f t="shared" si="11"/>
        <v>5.2204500678800895E-10</v>
      </c>
      <c r="BV11" s="4">
        <f t="shared" si="11"/>
        <v>3.7854275612001574E-2</v>
      </c>
      <c r="BW11" s="31">
        <v>37.311846936307838</v>
      </c>
      <c r="BX11" s="20">
        <v>458.32817186249002</v>
      </c>
      <c r="BY11" s="21">
        <v>474.89028056968181</v>
      </c>
      <c r="BZ11" s="4">
        <f t="shared" si="12"/>
        <v>5.2204500678800895E-10</v>
      </c>
      <c r="CA11" s="4">
        <f t="shared" si="12"/>
        <v>3.6135917388196097E-2</v>
      </c>
      <c r="CB11" s="31">
        <v>33.234808795340363</v>
      </c>
      <c r="CC11" s="20">
        <v>470.15325448360818</v>
      </c>
      <c r="CD11" s="21">
        <v>484.84675036713782</v>
      </c>
      <c r="CE11" s="4">
        <f t="shared" si="13"/>
        <v>2.5800471348959839E-2</v>
      </c>
      <c r="CF11" s="4">
        <f t="shared" si="13"/>
        <v>5.7859368866629166E-2</v>
      </c>
      <c r="CG11" s="31">
        <v>39.658717787452041</v>
      </c>
      <c r="CH11" s="20">
        <v>469.53315000793469</v>
      </c>
      <c r="CI11" s="21">
        <v>470.93801103503381</v>
      </c>
      <c r="CJ11" s="4">
        <f t="shared" si="14"/>
        <v>2.4447500892273061E-2</v>
      </c>
      <c r="CK11" s="4">
        <f t="shared" si="14"/>
        <v>2.7512686743981978E-2</v>
      </c>
      <c r="CL11" s="31">
        <v>36.16416406761855</v>
      </c>
      <c r="CM11" s="20">
        <v>458.32817186249002</v>
      </c>
      <c r="CN11" s="21">
        <v>469.51217676793692</v>
      </c>
      <c r="CO11" s="4">
        <f t="shared" si="15"/>
        <v>5.2204500678800895E-10</v>
      </c>
      <c r="CP11" s="4">
        <f t="shared" si="15"/>
        <v>2.4401740580565639E-2</v>
      </c>
      <c r="CQ11" s="31">
        <v>52.309344702865928</v>
      </c>
      <c r="CR11" s="20"/>
      <c r="CS11" s="21"/>
      <c r="CT11" s="4">
        <f t="shared" si="16"/>
        <v>-1</v>
      </c>
      <c r="CU11" s="4">
        <f t="shared" si="16"/>
        <v>-1</v>
      </c>
      <c r="CV11" s="31"/>
      <c r="CW11" s="20"/>
      <c r="CX11" s="21"/>
      <c r="CY11" s="4">
        <f t="shared" si="17"/>
        <v>-1</v>
      </c>
      <c r="CZ11" s="4">
        <f t="shared" si="17"/>
        <v>-1</v>
      </c>
      <c r="DA11" s="31"/>
    </row>
    <row r="12" spans="1:105" x14ac:dyDescent="0.25">
      <c r="A12" s="2" t="s">
        <v>88</v>
      </c>
      <c r="B12" s="31">
        <f t="shared" si="18"/>
        <v>567.40885789873846</v>
      </c>
      <c r="C12" s="20">
        <v>561.19114717943557</v>
      </c>
      <c r="D12" s="21">
        <v>567.40885851843041</v>
      </c>
      <c r="E12" s="5">
        <v>1.0958079426586489E-2</v>
      </c>
      <c r="F12" s="5">
        <f t="shared" si="19"/>
        <v>1.0921435876994043E-9</v>
      </c>
      <c r="G12" s="31">
        <v>3600.0079019069672</v>
      </c>
      <c r="H12" s="20">
        <v>567.36282032765325</v>
      </c>
      <c r="I12" s="21">
        <v>567.40885789873846</v>
      </c>
      <c r="J12" s="5">
        <v>8.1136504029181026E-5</v>
      </c>
      <c r="K12" s="5">
        <f t="shared" si="20"/>
        <v>0</v>
      </c>
      <c r="L12" s="31">
        <v>34.01544189453125</v>
      </c>
      <c r="M12" s="20">
        <v>712.45999533984377</v>
      </c>
      <c r="N12" s="4">
        <f t="shared" si="0"/>
        <v>0.25563777410572536</v>
      </c>
      <c r="O12" s="21">
        <f t="shared" si="21"/>
        <v>35.377250200001988</v>
      </c>
      <c r="P12" s="21">
        <v>0.14558539176955551</v>
      </c>
      <c r="Q12" s="44">
        <v>0</v>
      </c>
      <c r="R12" s="44">
        <v>0</v>
      </c>
      <c r="S12" s="44">
        <v>0.5</v>
      </c>
      <c r="T12" s="44">
        <v>0</v>
      </c>
      <c r="U12" s="44">
        <v>0</v>
      </c>
      <c r="V12" s="20">
        <v>711.21987942282362</v>
      </c>
      <c r="W12" s="4">
        <f t="shared" si="1"/>
        <v>0.25345219681034681</v>
      </c>
      <c r="X12" s="21">
        <f t="shared" si="22"/>
        <v>33.019312300002632</v>
      </c>
      <c r="Y12" s="21">
        <v>0.13588194362141001</v>
      </c>
      <c r="Z12" s="44">
        <v>0</v>
      </c>
      <c r="AA12" s="44">
        <v>0</v>
      </c>
      <c r="AB12" s="44">
        <v>0.5</v>
      </c>
      <c r="AC12" s="44">
        <v>0</v>
      </c>
      <c r="AD12" s="44">
        <v>0</v>
      </c>
      <c r="AE12" s="20">
        <v>628.35215179609793</v>
      </c>
      <c r="AF12" s="21">
        <v>637.03753606090675</v>
      </c>
      <c r="AG12" s="4">
        <f t="shared" si="23"/>
        <v>0.10740631389338584</v>
      </c>
      <c r="AH12" s="4">
        <f t="shared" si="24"/>
        <v>0.12271341413319006</v>
      </c>
      <c r="AI12" s="31">
        <v>11.12024119</v>
      </c>
      <c r="AJ12" s="20">
        <v>628.35215179609793</v>
      </c>
      <c r="AK12" s="21">
        <v>637.03753606090675</v>
      </c>
      <c r="AL12" s="4">
        <f t="shared" si="25"/>
        <v>0.10740631389338584</v>
      </c>
      <c r="AM12" s="4">
        <f t="shared" si="26"/>
        <v>0.12271341413319006</v>
      </c>
      <c r="AN12" s="31">
        <v>11.03468279000017</v>
      </c>
      <c r="AO12" s="20">
        <v>633.74264884911349</v>
      </c>
      <c r="AP12" s="21">
        <v>638.11363609736941</v>
      </c>
      <c r="AQ12" s="4">
        <f t="shared" si="2"/>
        <v>0.11690651287332064</v>
      </c>
      <c r="AR12" s="4">
        <f t="shared" si="3"/>
        <v>0.12460993023702344</v>
      </c>
      <c r="AS12" s="31">
        <v>10.969204139999601</v>
      </c>
      <c r="AT12" s="20">
        <v>592.36371988605788</v>
      </c>
      <c r="AU12" s="21">
        <v>636.46518129319725</v>
      </c>
      <c r="AV12" s="4">
        <f t="shared" si="4"/>
        <v>4.3980388462269898E-2</v>
      </c>
      <c r="AW12" s="4">
        <f t="shared" si="4"/>
        <v>0.12170469747369152</v>
      </c>
      <c r="AX12" s="31">
        <v>11.05220391000003</v>
      </c>
      <c r="AY12" s="20">
        <v>603.11637249327202</v>
      </c>
      <c r="AZ12" s="21">
        <v>633.27632282353272</v>
      </c>
      <c r="BA12" s="4">
        <f t="shared" si="5"/>
        <v>6.2930837433112535E-2</v>
      </c>
      <c r="BB12" s="4">
        <f t="shared" si="5"/>
        <v>0.1160846610127281</v>
      </c>
      <c r="BC12" s="31">
        <v>11.201940409999221</v>
      </c>
      <c r="BD12" s="20">
        <v>592.06378001696748</v>
      </c>
      <c r="BE12" s="21">
        <v>621.68938144349318</v>
      </c>
      <c r="BF12" s="4">
        <f t="shared" si="6"/>
        <v>4.3451775161798795E-2</v>
      </c>
      <c r="BG12" s="4">
        <f t="shared" si="6"/>
        <v>9.5663863524742127E-2</v>
      </c>
      <c r="BH12" s="31">
        <v>12.968139979999981</v>
      </c>
      <c r="BI12" s="20">
        <v>573.48101289045064</v>
      </c>
      <c r="BJ12" s="21">
        <v>581.63141993275372</v>
      </c>
      <c r="BK12" s="4">
        <f t="shared" si="7"/>
        <v>1.0701551283846608E-2</v>
      </c>
      <c r="BL12" s="4">
        <f t="shared" si="8"/>
        <v>2.5065808959495405E-2</v>
      </c>
      <c r="BM12" s="31">
        <v>27.823207333870229</v>
      </c>
      <c r="BN12" s="20">
        <v>573.49995096007171</v>
      </c>
      <c r="BO12" s="21">
        <v>579.96718215370561</v>
      </c>
      <c r="BP12" s="4">
        <f t="shared" si="9"/>
        <v>1.0734927691982364E-2</v>
      </c>
      <c r="BQ12" s="4">
        <f t="shared" si="10"/>
        <v>2.2132760319382154E-2</v>
      </c>
      <c r="BR12" s="31">
        <v>35.225188009627161</v>
      </c>
      <c r="BS12" s="20">
        <v>574.81051835609662</v>
      </c>
      <c r="BT12" s="21">
        <v>584.81413481921413</v>
      </c>
      <c r="BU12" s="4">
        <f t="shared" si="11"/>
        <v>1.3044668503710749E-2</v>
      </c>
      <c r="BV12" s="4">
        <f t="shared" si="11"/>
        <v>3.0675017984266067E-2</v>
      </c>
      <c r="BW12" s="31">
        <v>21.777253757975991</v>
      </c>
      <c r="BX12" s="20">
        <v>579.87482770501344</v>
      </c>
      <c r="BY12" s="21">
        <v>606.6757567907614</v>
      </c>
      <c r="BZ12" s="4">
        <f t="shared" si="12"/>
        <v>2.1969995062184416E-2</v>
      </c>
      <c r="CA12" s="4">
        <f t="shared" si="12"/>
        <v>6.9203887717647558E-2</v>
      </c>
      <c r="CB12" s="31">
        <v>21.61709622256458</v>
      </c>
      <c r="CC12" s="20">
        <v>576.62047760646328</v>
      </c>
      <c r="CD12" s="21">
        <v>597.87037329651685</v>
      </c>
      <c r="CE12" s="4">
        <f t="shared" si="13"/>
        <v>1.6234536312735456E-2</v>
      </c>
      <c r="CF12" s="4">
        <f t="shared" si="13"/>
        <v>5.3685301125867585E-2</v>
      </c>
      <c r="CG12" s="31">
        <v>20.994126256555319</v>
      </c>
      <c r="CH12" s="20">
        <v>576.62047760646328</v>
      </c>
      <c r="CI12" s="21">
        <v>586.06513106827242</v>
      </c>
      <c r="CJ12" s="4">
        <f t="shared" si="14"/>
        <v>1.6234536312735456E-2</v>
      </c>
      <c r="CK12" s="4">
        <f t="shared" si="14"/>
        <v>3.2879770750535969E-2</v>
      </c>
      <c r="CL12" s="31">
        <v>20.472738798521458</v>
      </c>
      <c r="CM12" s="20">
        <v>571.65737510638269</v>
      </c>
      <c r="CN12" s="21">
        <v>578.1941910515892</v>
      </c>
      <c r="CO12" s="4">
        <f t="shared" si="15"/>
        <v>7.4875764600813308E-3</v>
      </c>
      <c r="CP12" s="4">
        <f t="shared" si="15"/>
        <v>1.9008045085499043E-2</v>
      </c>
      <c r="CQ12" s="31">
        <v>36.578384661767629</v>
      </c>
      <c r="CR12" s="20"/>
      <c r="CS12" s="21"/>
      <c r="CT12" s="4">
        <f t="shared" si="16"/>
        <v>-1</v>
      </c>
      <c r="CU12" s="4">
        <f t="shared" si="16"/>
        <v>-1</v>
      </c>
      <c r="CV12" s="31"/>
      <c r="CW12" s="20"/>
      <c r="CX12" s="21"/>
      <c r="CY12" s="4">
        <f t="shared" si="17"/>
        <v>-1</v>
      </c>
      <c r="CZ12" s="4">
        <f t="shared" si="17"/>
        <v>-1</v>
      </c>
      <c r="DA12" s="31"/>
    </row>
    <row r="13" spans="1:105" x14ac:dyDescent="0.25">
      <c r="A13" s="2" t="s">
        <v>89</v>
      </c>
      <c r="B13" s="31">
        <f t="shared" si="18"/>
        <v>561.10141749270656</v>
      </c>
      <c r="C13" s="20">
        <v>553.157379648796</v>
      </c>
      <c r="D13" s="21">
        <v>561.10141749270656</v>
      </c>
      <c r="E13" s="5">
        <v>1.4157935796005021E-2</v>
      </c>
      <c r="F13" s="5">
        <f t="shared" si="19"/>
        <v>0</v>
      </c>
      <c r="G13" s="31">
        <v>3600.0108878612518</v>
      </c>
      <c r="H13" s="20">
        <v>561.04626419600038</v>
      </c>
      <c r="I13" s="21">
        <v>561.10141749270667</v>
      </c>
      <c r="J13" s="5">
        <v>9.8294702146064724E-5</v>
      </c>
      <c r="K13" s="83">
        <f t="shared" si="20"/>
        <v>2.0261370614536682E-16</v>
      </c>
      <c r="L13" s="31">
        <v>279.71267294883728</v>
      </c>
      <c r="M13" s="20">
        <v>761.82274622925354</v>
      </c>
      <c r="N13" s="4">
        <f t="shared" si="0"/>
        <v>0.35772735993695121</v>
      </c>
      <c r="O13" s="21">
        <f t="shared" si="21"/>
        <v>36.251444100003937</v>
      </c>
      <c r="P13" s="21">
        <v>0.1491828975308804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761.82274622925354</v>
      </c>
      <c r="W13" s="4">
        <f t="shared" si="1"/>
        <v>0.35772735993695121</v>
      </c>
      <c r="X13" s="21">
        <f t="shared" si="22"/>
        <v>38.522389799997654</v>
      </c>
      <c r="Y13" s="21">
        <v>0.15852835308641011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621.99190465257675</v>
      </c>
      <c r="AF13" s="21">
        <v>667.19291644157681</v>
      </c>
      <c r="AG13" s="4">
        <f t="shared" si="23"/>
        <v>0.10851957464652399</v>
      </c>
      <c r="AH13" s="4">
        <f t="shared" si="24"/>
        <v>0.18907722497466206</v>
      </c>
      <c r="AI13" s="31">
        <v>11.014167719999961</v>
      </c>
      <c r="AJ13" s="20">
        <v>621.99190465257675</v>
      </c>
      <c r="AK13" s="21">
        <v>667.19291644157681</v>
      </c>
      <c r="AL13" s="4">
        <f t="shared" si="25"/>
        <v>0.10851957464652399</v>
      </c>
      <c r="AM13" s="4">
        <f t="shared" si="26"/>
        <v>0.18907722497466206</v>
      </c>
      <c r="AN13" s="31">
        <v>11.077904569999831</v>
      </c>
      <c r="AO13" s="20">
        <v>632.12040853445819</v>
      </c>
      <c r="AP13" s="21">
        <v>671.25941523253164</v>
      </c>
      <c r="AQ13" s="4">
        <f t="shared" si="2"/>
        <v>0.1265706854905152</v>
      </c>
      <c r="AR13" s="4">
        <f t="shared" si="3"/>
        <v>0.19632457574616083</v>
      </c>
      <c r="AS13" s="31">
        <v>11.06973446000011</v>
      </c>
      <c r="AT13" s="20">
        <v>596.16598003716774</v>
      </c>
      <c r="AU13" s="21">
        <v>607.29743072967926</v>
      </c>
      <c r="AV13" s="4">
        <f t="shared" si="4"/>
        <v>6.2492379187256225E-2</v>
      </c>
      <c r="AW13" s="4">
        <f t="shared" si="4"/>
        <v>8.2330950870522765E-2</v>
      </c>
      <c r="AX13" s="31">
        <v>11.11847621000015</v>
      </c>
      <c r="AY13" s="20">
        <v>633.94247033069996</v>
      </c>
      <c r="AZ13" s="21">
        <v>672.24350087837581</v>
      </c>
      <c r="BA13" s="4">
        <f t="shared" si="5"/>
        <v>0.12981798043477624</v>
      </c>
      <c r="BB13" s="4">
        <f t="shared" si="5"/>
        <v>0.19807842204767542</v>
      </c>
      <c r="BC13" s="31">
        <v>11.29600137000052</v>
      </c>
      <c r="BD13" s="20">
        <v>595.92735151504144</v>
      </c>
      <c r="BE13" s="21">
        <v>605.69990179746253</v>
      </c>
      <c r="BF13" s="4">
        <f t="shared" si="6"/>
        <v>6.2067093285836442E-2</v>
      </c>
      <c r="BG13" s="4">
        <f t="shared" si="6"/>
        <v>7.9483820418856238E-2</v>
      </c>
      <c r="BH13" s="31">
        <v>13.160749759999639</v>
      </c>
      <c r="BI13" s="20">
        <v>568.54877778872378</v>
      </c>
      <c r="BJ13" s="21">
        <v>578.49782515826007</v>
      </c>
      <c r="BK13" s="4">
        <f t="shared" si="7"/>
        <v>1.3272752596662309E-2</v>
      </c>
      <c r="BL13" s="4">
        <f t="shared" si="8"/>
        <v>3.1004034428017885E-2</v>
      </c>
      <c r="BM13" s="31">
        <v>68.961629651673135</v>
      </c>
      <c r="BN13" s="20">
        <v>569.70061993007585</v>
      </c>
      <c r="BO13" s="21">
        <v>575.19581174696054</v>
      </c>
      <c r="BP13" s="4">
        <f t="shared" si="9"/>
        <v>1.5325576035425115E-2</v>
      </c>
      <c r="BQ13" s="4">
        <f t="shared" si="10"/>
        <v>2.5119156385729841E-2</v>
      </c>
      <c r="BR13" s="31">
        <v>73.121809220686558</v>
      </c>
      <c r="BS13" s="20">
        <v>567.38304672403751</v>
      </c>
      <c r="BT13" s="21">
        <v>574.88016417907909</v>
      </c>
      <c r="BU13" s="4">
        <f t="shared" si="11"/>
        <v>1.1195176193638122E-2</v>
      </c>
      <c r="BV13" s="4">
        <f t="shared" si="11"/>
        <v>2.4556606447267853E-2</v>
      </c>
      <c r="BW13" s="31">
        <v>25.584541189111771</v>
      </c>
      <c r="BX13" s="20">
        <v>571.30971766085315</v>
      </c>
      <c r="BY13" s="21">
        <v>601.78901190593967</v>
      </c>
      <c r="BZ13" s="4">
        <f t="shared" si="12"/>
        <v>1.8193324504084479E-2</v>
      </c>
      <c r="CA13" s="4">
        <f t="shared" si="12"/>
        <v>7.2513797229467866E-2</v>
      </c>
      <c r="CB13" s="31">
        <v>32.321636022627352</v>
      </c>
      <c r="CC13" s="20">
        <v>575.04579524752546</v>
      </c>
      <c r="CD13" s="21">
        <v>580.38876432451968</v>
      </c>
      <c r="CE13" s="4">
        <f t="shared" si="13"/>
        <v>2.4851795629263682E-2</v>
      </c>
      <c r="CF13" s="4">
        <f t="shared" si="13"/>
        <v>3.4374083241491417E-2</v>
      </c>
      <c r="CG13" s="31">
        <v>25.594119492452592</v>
      </c>
      <c r="CH13" s="20">
        <v>570.79032253108301</v>
      </c>
      <c r="CI13" s="21">
        <v>576.01311165605171</v>
      </c>
      <c r="CJ13" s="4">
        <f t="shared" si="14"/>
        <v>1.7267653825705026E-2</v>
      </c>
      <c r="CK13" s="4">
        <f t="shared" si="14"/>
        <v>2.6575755644992601E-2</v>
      </c>
      <c r="CL13" s="31">
        <v>25.619436253234749</v>
      </c>
      <c r="CM13" s="20">
        <v>567.38304672403751</v>
      </c>
      <c r="CN13" s="21">
        <v>572.25667470698897</v>
      </c>
      <c r="CO13" s="4">
        <f t="shared" si="15"/>
        <v>1.1195176193638122E-2</v>
      </c>
      <c r="CP13" s="4">
        <f t="shared" si="15"/>
        <v>1.988099988078789E-2</v>
      </c>
      <c r="CQ13" s="31">
        <v>40.801317902933803</v>
      </c>
      <c r="CR13" s="20"/>
      <c r="CS13" s="21"/>
      <c r="CT13" s="4">
        <f t="shared" si="16"/>
        <v>-1</v>
      </c>
      <c r="CU13" s="4">
        <f t="shared" si="16"/>
        <v>-1</v>
      </c>
      <c r="CV13" s="31"/>
      <c r="CW13" s="20"/>
      <c r="CX13" s="21"/>
      <c r="CY13" s="4">
        <f t="shared" si="17"/>
        <v>-1</v>
      </c>
      <c r="CZ13" s="4">
        <f t="shared" si="17"/>
        <v>-1</v>
      </c>
      <c r="DA13" s="31"/>
    </row>
    <row r="14" spans="1:105" x14ac:dyDescent="0.25">
      <c r="A14" s="2" t="s">
        <v>90</v>
      </c>
      <c r="B14" s="31">
        <f t="shared" si="18"/>
        <v>548.80163479719272</v>
      </c>
      <c r="C14" s="20">
        <v>545.65330431288942</v>
      </c>
      <c r="D14" s="21">
        <v>549.01128515834171</v>
      </c>
      <c r="E14" s="5">
        <v>6.1164149740258874E-3</v>
      </c>
      <c r="F14" s="5">
        <f t="shared" si="19"/>
        <v>3.8201482622489516E-4</v>
      </c>
      <c r="G14" s="31">
        <v>3600.0041689872742</v>
      </c>
      <c r="H14" s="20">
        <v>548.75119901927042</v>
      </c>
      <c r="I14" s="21">
        <v>548.80163479719272</v>
      </c>
      <c r="J14" s="5">
        <v>9.1901653938817904E-5</v>
      </c>
      <c r="K14" s="5">
        <f t="shared" si="20"/>
        <v>0</v>
      </c>
      <c r="L14" s="31">
        <v>259.8838369846344</v>
      </c>
      <c r="M14" s="20">
        <v>720.63489400590322</v>
      </c>
      <c r="N14" s="4">
        <f t="shared" si="0"/>
        <v>0.31310631804551886</v>
      </c>
      <c r="O14" s="21">
        <f t="shared" si="21"/>
        <v>35.652929900002178</v>
      </c>
      <c r="P14" s="21">
        <v>0.14671987613169621</v>
      </c>
      <c r="Q14" s="44">
        <v>0.5</v>
      </c>
      <c r="R14" s="44">
        <v>0</v>
      </c>
      <c r="S14" s="44">
        <v>0</v>
      </c>
      <c r="T14" s="44">
        <v>0</v>
      </c>
      <c r="U14" s="44">
        <v>0</v>
      </c>
      <c r="V14" s="20">
        <v>725.06803855923727</v>
      </c>
      <c r="W14" s="4">
        <f t="shared" si="1"/>
        <v>0.3211841812883503</v>
      </c>
      <c r="X14" s="21">
        <f t="shared" si="22"/>
        <v>36.140930099997611</v>
      </c>
      <c r="Y14" s="21">
        <v>0.14872810740739759</v>
      </c>
      <c r="Z14" s="44">
        <v>1</v>
      </c>
      <c r="AA14" s="44">
        <v>0</v>
      </c>
      <c r="AB14" s="44">
        <v>0</v>
      </c>
      <c r="AC14" s="44">
        <v>0</v>
      </c>
      <c r="AD14" s="44">
        <v>0</v>
      </c>
      <c r="AE14" s="20">
        <v>623.34264626189952</v>
      </c>
      <c r="AF14" s="21">
        <v>643.58757286159016</v>
      </c>
      <c r="AG14" s="4">
        <f t="shared" si="23"/>
        <v>0.13582505360475669</v>
      </c>
      <c r="AH14" s="4">
        <f t="shared" si="24"/>
        <v>0.17271438722923116</v>
      </c>
      <c r="AI14" s="31">
        <v>10.93239640999998</v>
      </c>
      <c r="AJ14" s="20">
        <v>623.34264626189952</v>
      </c>
      <c r="AK14" s="21">
        <v>643.58757286159016</v>
      </c>
      <c r="AL14" s="4">
        <f t="shared" si="25"/>
        <v>0.13582505360475669</v>
      </c>
      <c r="AM14" s="4">
        <f t="shared" si="26"/>
        <v>0.17271438722923116</v>
      </c>
      <c r="AN14" s="31">
        <v>10.92934131999991</v>
      </c>
      <c r="AO14" s="20">
        <v>618.60971507394299</v>
      </c>
      <c r="AP14" s="21">
        <v>642.729380036002</v>
      </c>
      <c r="AQ14" s="4">
        <f t="shared" si="2"/>
        <v>0.12720093354413484</v>
      </c>
      <c r="AR14" s="4">
        <f t="shared" si="3"/>
        <v>0.17115062945014708</v>
      </c>
      <c r="AS14" s="31">
        <v>10.97868343000045</v>
      </c>
      <c r="AT14" s="20">
        <v>593.65394503737525</v>
      </c>
      <c r="AU14" s="21">
        <v>625.097940291295</v>
      </c>
      <c r="AV14" s="4">
        <f t="shared" si="4"/>
        <v>8.1727727098986347E-2</v>
      </c>
      <c r="AW14" s="4">
        <f t="shared" si="4"/>
        <v>0.13902346614236535</v>
      </c>
      <c r="AX14" s="31">
        <v>11.182749480000171</v>
      </c>
      <c r="AY14" s="20">
        <v>622.65884095797935</v>
      </c>
      <c r="AZ14" s="21">
        <v>641.81420950507845</v>
      </c>
      <c r="BA14" s="4">
        <f t="shared" si="5"/>
        <v>0.13457905639818338</v>
      </c>
      <c r="BB14" s="4">
        <f t="shared" si="5"/>
        <v>0.16948304963096206</v>
      </c>
      <c r="BC14" s="31">
        <v>11.19328044000031</v>
      </c>
      <c r="BD14" s="20">
        <v>592.64260816406534</v>
      </c>
      <c r="BE14" s="21">
        <v>613.14187034525798</v>
      </c>
      <c r="BF14" s="4">
        <f t="shared" si="6"/>
        <v>7.988491758606707E-2</v>
      </c>
      <c r="BG14" s="4">
        <f t="shared" si="6"/>
        <v>0.11723768930069227</v>
      </c>
      <c r="BH14" s="31">
        <v>13.16189356999948</v>
      </c>
      <c r="BI14" s="20">
        <v>572.43161141791245</v>
      </c>
      <c r="BJ14" s="21">
        <v>583.78130166292908</v>
      </c>
      <c r="BK14" s="4">
        <f t="shared" si="7"/>
        <v>4.3057409312295666E-2</v>
      </c>
      <c r="BL14" s="4">
        <f t="shared" si="8"/>
        <v>6.3738270165071484E-2</v>
      </c>
      <c r="BM14" s="31">
        <v>139.09118360858409</v>
      </c>
      <c r="BN14" s="20">
        <v>565.2418297315279</v>
      </c>
      <c r="BO14" s="21">
        <v>582.32304514674979</v>
      </c>
      <c r="BP14" s="4">
        <f t="shared" si="9"/>
        <v>2.9956534186365142E-2</v>
      </c>
      <c r="BQ14" s="4">
        <f t="shared" si="10"/>
        <v>6.1081105128166689E-2</v>
      </c>
      <c r="BR14" s="31">
        <v>137.74402749035511</v>
      </c>
      <c r="BS14" s="20">
        <v>565.84502132648799</v>
      </c>
      <c r="BT14" s="21">
        <v>576.1330248727952</v>
      </c>
      <c r="BU14" s="4">
        <f t="shared" si="11"/>
        <v>3.1055640961407824E-2</v>
      </c>
      <c r="BV14" s="4">
        <f t="shared" si="11"/>
        <v>4.9801947265887214E-2</v>
      </c>
      <c r="BW14" s="31">
        <v>30.310801153443759</v>
      </c>
      <c r="BX14" s="20">
        <v>560.18068497166314</v>
      </c>
      <c r="BY14" s="21">
        <v>602.31848590960089</v>
      </c>
      <c r="BZ14" s="4">
        <f t="shared" si="12"/>
        <v>2.0734359107139871E-2</v>
      </c>
      <c r="CA14" s="4">
        <f t="shared" si="12"/>
        <v>9.7515837634458022E-2</v>
      </c>
      <c r="CB14" s="31">
        <v>36.618781661614783</v>
      </c>
      <c r="CC14" s="20">
        <v>569.45064246754805</v>
      </c>
      <c r="CD14" s="21">
        <v>580.51483377076647</v>
      </c>
      <c r="CE14" s="4">
        <f t="shared" si="13"/>
        <v>3.7625630758162887E-2</v>
      </c>
      <c r="CF14" s="4">
        <f t="shared" si="13"/>
        <v>5.7786269141295886E-2</v>
      </c>
      <c r="CG14" s="31">
        <v>41.984501227177681</v>
      </c>
      <c r="CH14" s="20">
        <v>560.68247732616112</v>
      </c>
      <c r="CI14" s="21">
        <v>576.1801529677947</v>
      </c>
      <c r="CJ14" s="4">
        <f t="shared" si="14"/>
        <v>2.1648701052719925E-2</v>
      </c>
      <c r="CK14" s="4">
        <f t="shared" si="14"/>
        <v>4.9887821818751676E-2</v>
      </c>
      <c r="CL14" s="31">
        <v>34.368047654721877</v>
      </c>
      <c r="CM14" s="20">
        <v>559.90651598002728</v>
      </c>
      <c r="CN14" s="21">
        <v>573.26501423211653</v>
      </c>
      <c r="CO14" s="4">
        <f t="shared" si="15"/>
        <v>2.023478152891859E-2</v>
      </c>
      <c r="CP14" s="4">
        <f t="shared" si="15"/>
        <v>4.4575995922395792E-2</v>
      </c>
      <c r="CQ14" s="31">
        <v>45.446144717000422</v>
      </c>
      <c r="CR14" s="20"/>
      <c r="CS14" s="21"/>
      <c r="CT14" s="4">
        <f t="shared" si="16"/>
        <v>-1</v>
      </c>
      <c r="CU14" s="4">
        <f t="shared" si="16"/>
        <v>-1</v>
      </c>
      <c r="CV14" s="31"/>
      <c r="CW14" s="20"/>
      <c r="CX14" s="21"/>
      <c r="CY14" s="4">
        <f t="shared" si="17"/>
        <v>-1</v>
      </c>
      <c r="CZ14" s="4">
        <f t="shared" si="17"/>
        <v>-1</v>
      </c>
      <c r="DA14" s="31"/>
    </row>
    <row r="15" spans="1:105" x14ac:dyDescent="0.25">
      <c r="A15" s="2" t="s">
        <v>91</v>
      </c>
      <c r="B15" s="31">
        <f t="shared" si="18"/>
        <v>543.04426206575113</v>
      </c>
      <c r="C15" s="20">
        <v>535.75502165719013</v>
      </c>
      <c r="D15" s="21">
        <v>543.53056701149796</v>
      </c>
      <c r="E15" s="5">
        <v>1.4305626631191689E-2</v>
      </c>
      <c r="F15" s="5">
        <f t="shared" si="19"/>
        <v>8.9551622163711693E-4</v>
      </c>
      <c r="G15" s="31">
        <v>3600.01421713829</v>
      </c>
      <c r="H15" s="20">
        <v>542.99008467553745</v>
      </c>
      <c r="I15" s="21">
        <v>543.04426206575113</v>
      </c>
      <c r="J15" s="5">
        <v>9.9766066964024623E-5</v>
      </c>
      <c r="K15" s="83">
        <f t="shared" si="20"/>
        <v>0</v>
      </c>
      <c r="L15" s="31">
        <v>1015.117305040359</v>
      </c>
      <c r="M15" s="20">
        <v>659.11167658083559</v>
      </c>
      <c r="N15" s="4">
        <f t="shared" si="0"/>
        <v>0.21373472223711878</v>
      </c>
      <c r="O15" s="21">
        <f t="shared" si="21"/>
        <v>35.296156700011117</v>
      </c>
      <c r="P15" s="21">
        <v>0.1452516736625972</v>
      </c>
      <c r="Q15" s="44">
        <v>1</v>
      </c>
      <c r="R15" s="44">
        <v>0</v>
      </c>
      <c r="S15" s="44">
        <v>0</v>
      </c>
      <c r="T15" s="44">
        <v>0</v>
      </c>
      <c r="U15" s="44">
        <v>0</v>
      </c>
      <c r="V15" s="20">
        <v>726.31360083367008</v>
      </c>
      <c r="W15" s="4">
        <f t="shared" si="1"/>
        <v>0.33748508467939381</v>
      </c>
      <c r="X15" s="21">
        <f t="shared" si="22"/>
        <v>40.604661100002893</v>
      </c>
      <c r="Y15" s="21">
        <v>0.1670973707819049</v>
      </c>
      <c r="Z15" s="44">
        <v>0</v>
      </c>
      <c r="AA15" s="44">
        <v>0</v>
      </c>
      <c r="AB15" s="44">
        <v>1</v>
      </c>
      <c r="AC15" s="44">
        <v>0</v>
      </c>
      <c r="AD15" s="44">
        <v>0</v>
      </c>
      <c r="AE15" s="20">
        <v>610.50900957049384</v>
      </c>
      <c r="AF15" s="21">
        <v>646.84380287113993</v>
      </c>
      <c r="AG15" s="4">
        <f t="shared" si="23"/>
        <v>0.12423434371280434</v>
      </c>
      <c r="AH15" s="4">
        <f t="shared" si="24"/>
        <v>0.19114379444970708</v>
      </c>
      <c r="AI15" s="31">
        <v>10.901705279999989</v>
      </c>
      <c r="AJ15" s="20">
        <v>610.50900957049384</v>
      </c>
      <c r="AK15" s="21">
        <v>646.84380287113993</v>
      </c>
      <c r="AL15" s="4">
        <f t="shared" si="25"/>
        <v>0.12423434371280434</v>
      </c>
      <c r="AM15" s="4">
        <f t="shared" si="26"/>
        <v>0.19114379444970708</v>
      </c>
      <c r="AN15" s="31">
        <v>10.9265177799999</v>
      </c>
      <c r="AO15" s="20">
        <v>587.76457220353143</v>
      </c>
      <c r="AP15" s="21">
        <v>642.5563385408625</v>
      </c>
      <c r="AQ15" s="4">
        <f t="shared" si="2"/>
        <v>8.2351132792865461E-2</v>
      </c>
      <c r="AR15" s="4">
        <f t="shared" si="3"/>
        <v>0.18324855527718029</v>
      </c>
      <c r="AS15" s="31">
        <v>10.909248540000039</v>
      </c>
      <c r="AT15" s="20">
        <v>636.95643505233511</v>
      </c>
      <c r="AU15" s="21">
        <v>659.61134021686337</v>
      </c>
      <c r="AV15" s="4">
        <f t="shared" si="4"/>
        <v>0.17293649808459483</v>
      </c>
      <c r="AW15" s="4">
        <f t="shared" si="4"/>
        <v>0.21465483809310271</v>
      </c>
      <c r="AX15" s="31">
        <v>11.19486713999977</v>
      </c>
      <c r="AY15" s="20">
        <v>632.90873780432923</v>
      </c>
      <c r="AZ15" s="21">
        <v>653.24022488984951</v>
      </c>
      <c r="BA15" s="4">
        <f t="shared" si="5"/>
        <v>0.16548278292589239</v>
      </c>
      <c r="BB15" s="4">
        <f t="shared" si="5"/>
        <v>0.20292261703477127</v>
      </c>
      <c r="BC15" s="31">
        <v>11.164243290000011</v>
      </c>
      <c r="BD15" s="20">
        <v>635.3056971284052</v>
      </c>
      <c r="BE15" s="21">
        <v>662.15605758859692</v>
      </c>
      <c r="BF15" s="4">
        <f t="shared" si="6"/>
        <v>0.16989671286036565</v>
      </c>
      <c r="BG15" s="4">
        <f t="shared" si="6"/>
        <v>0.21934086011652562</v>
      </c>
      <c r="BH15" s="31">
        <v>12.705533589999691</v>
      </c>
      <c r="BI15" s="20">
        <v>574.6676785945333</v>
      </c>
      <c r="BJ15" s="21">
        <v>591.0964531959313</v>
      </c>
      <c r="BK15" s="4">
        <f t="shared" si="7"/>
        <v>5.8233589299859403E-2</v>
      </c>
      <c r="BL15" s="4">
        <f t="shared" si="8"/>
        <v>8.8486693418670312E-2</v>
      </c>
      <c r="BM15" s="31">
        <v>182.50513174030931</v>
      </c>
      <c r="BN15" s="20">
        <v>574.5641457025331</v>
      </c>
      <c r="BO15" s="21">
        <v>586.55748309325668</v>
      </c>
      <c r="BP15" s="4">
        <f t="shared" si="9"/>
        <v>5.8042936531323815E-2</v>
      </c>
      <c r="BQ15" s="4">
        <f t="shared" si="10"/>
        <v>8.0128313780501795E-2</v>
      </c>
      <c r="BR15" s="31">
        <v>174.7057037498802</v>
      </c>
      <c r="BS15" s="20">
        <v>575.34340014583029</v>
      </c>
      <c r="BT15" s="21">
        <v>578.36720417585536</v>
      </c>
      <c r="BU15" s="4">
        <f t="shared" si="11"/>
        <v>5.947791061673794E-2</v>
      </c>
      <c r="BV15" s="4">
        <f t="shared" si="11"/>
        <v>6.5046156598239466E-2</v>
      </c>
      <c r="BW15" s="31">
        <v>34.409919887036082</v>
      </c>
      <c r="BX15" s="20">
        <v>555.89252222721018</v>
      </c>
      <c r="BY15" s="21">
        <v>564.88765133482536</v>
      </c>
      <c r="BZ15" s="4">
        <f t="shared" si="12"/>
        <v>2.3659692328916276E-2</v>
      </c>
      <c r="CA15" s="4">
        <f t="shared" si="12"/>
        <v>4.022395740999371E-2</v>
      </c>
      <c r="CB15" s="31">
        <v>35.493631092086432</v>
      </c>
      <c r="CC15" s="20">
        <v>561.01020612656691</v>
      </c>
      <c r="CD15" s="21">
        <v>597.17649475734004</v>
      </c>
      <c r="CE15" s="4">
        <f t="shared" si="13"/>
        <v>3.3083756363565982E-2</v>
      </c>
      <c r="CF15" s="4">
        <f t="shared" si="13"/>
        <v>9.9682910718306511E-2</v>
      </c>
      <c r="CG15" s="31">
        <v>33.633461897633971</v>
      </c>
      <c r="CH15" s="20">
        <v>575.61537059222644</v>
      </c>
      <c r="CI15" s="21">
        <v>593.16061551798555</v>
      </c>
      <c r="CJ15" s="4">
        <f t="shared" si="14"/>
        <v>5.997873617626337E-2</v>
      </c>
      <c r="CK15" s="4">
        <f t="shared" si="14"/>
        <v>9.2287787484561234E-2</v>
      </c>
      <c r="CL15" s="31">
        <v>30.21867254339158</v>
      </c>
      <c r="CM15" s="20">
        <v>557.43252902955919</v>
      </c>
      <c r="CN15" s="21">
        <v>574.56030998195865</v>
      </c>
      <c r="CO15" s="4">
        <f t="shared" si="15"/>
        <v>2.6495569457036176E-2</v>
      </c>
      <c r="CP15" s="4">
        <f t="shared" si="15"/>
        <v>5.803587316496054E-2</v>
      </c>
      <c r="CQ15" s="31">
        <v>50.008970618061717</v>
      </c>
      <c r="CR15" s="20"/>
      <c r="CS15" s="21"/>
      <c r="CT15" s="4">
        <f t="shared" si="16"/>
        <v>-1</v>
      </c>
      <c r="CU15" s="4">
        <f t="shared" si="16"/>
        <v>-1</v>
      </c>
      <c r="CV15" s="31"/>
      <c r="CW15" s="20"/>
      <c r="CX15" s="21"/>
      <c r="CY15" s="4">
        <f t="shared" si="17"/>
        <v>-1</v>
      </c>
      <c r="CZ15" s="4">
        <f t="shared" si="17"/>
        <v>-1</v>
      </c>
      <c r="DA15" s="31"/>
    </row>
    <row r="16" spans="1:105" x14ac:dyDescent="0.25">
      <c r="A16" s="2" t="s">
        <v>92</v>
      </c>
      <c r="B16" s="31">
        <f t="shared" si="18"/>
        <v>561.14676941758421</v>
      </c>
      <c r="C16" s="20">
        <v>547.22226608234337</v>
      </c>
      <c r="D16" s="21">
        <v>561.14676970944345</v>
      </c>
      <c r="E16" s="5">
        <v>2.481437010553866E-2</v>
      </c>
      <c r="F16" s="5">
        <f t="shared" si="19"/>
        <v>5.2011212240506404E-10</v>
      </c>
      <c r="G16" s="31">
        <v>3600.037697076797</v>
      </c>
      <c r="H16" s="20">
        <v>561.09901048100471</v>
      </c>
      <c r="I16" s="21">
        <v>561.14676941758421</v>
      </c>
      <c r="J16" s="5">
        <v>8.5109527813623782E-5</v>
      </c>
      <c r="K16" s="83">
        <f t="shared" si="20"/>
        <v>0</v>
      </c>
      <c r="L16" s="31">
        <v>610.69384598731995</v>
      </c>
      <c r="M16" s="20">
        <v>670.08927638950445</v>
      </c>
      <c r="N16" s="4">
        <f t="shared" si="0"/>
        <v>0.19414262526182227</v>
      </c>
      <c r="O16" s="21">
        <f t="shared" si="21"/>
        <v>33.054957799999102</v>
      </c>
      <c r="P16" s="21">
        <v>0.136028632921807</v>
      </c>
      <c r="Q16" s="44">
        <v>0</v>
      </c>
      <c r="R16" s="44">
        <v>0</v>
      </c>
      <c r="S16" s="44">
        <v>0.5</v>
      </c>
      <c r="T16" s="44">
        <v>0</v>
      </c>
      <c r="U16" s="44">
        <v>0</v>
      </c>
      <c r="V16" s="20">
        <v>665.89727283720072</v>
      </c>
      <c r="W16" s="4">
        <f t="shared" si="1"/>
        <v>0.1866722025831804</v>
      </c>
      <c r="X16" s="21">
        <f t="shared" si="22"/>
        <v>33.974166900004086</v>
      </c>
      <c r="Y16" s="21">
        <v>0.1398113864197699</v>
      </c>
      <c r="Z16" s="44">
        <v>0</v>
      </c>
      <c r="AA16" s="44">
        <v>0</v>
      </c>
      <c r="AB16" s="44">
        <v>0.5</v>
      </c>
      <c r="AC16" s="44">
        <v>0</v>
      </c>
      <c r="AD16" s="44">
        <v>0</v>
      </c>
      <c r="AE16" s="20">
        <v>590.07063306160558</v>
      </c>
      <c r="AF16" s="21">
        <v>622.06820135872294</v>
      </c>
      <c r="AG16" s="4">
        <f t="shared" si="23"/>
        <v>5.1544204155432496E-2</v>
      </c>
      <c r="AH16" s="4">
        <f t="shared" si="24"/>
        <v>0.10856594969684893</v>
      </c>
      <c r="AI16" s="31">
        <v>11.086967079999949</v>
      </c>
      <c r="AJ16" s="20">
        <v>590.07063306160558</v>
      </c>
      <c r="AK16" s="21">
        <v>622.06820135872294</v>
      </c>
      <c r="AL16" s="4">
        <f t="shared" si="25"/>
        <v>5.1544204155432496E-2</v>
      </c>
      <c r="AM16" s="4">
        <f t="shared" si="26"/>
        <v>0.10856594969684893</v>
      </c>
      <c r="AN16" s="31">
        <v>11.204580520000039</v>
      </c>
      <c r="AO16" s="20">
        <v>618.31066927307677</v>
      </c>
      <c r="AP16" s="21">
        <v>633.10353965832462</v>
      </c>
      <c r="AQ16" s="4">
        <f t="shared" si="2"/>
        <v>0.10186978339877663</v>
      </c>
      <c r="AR16" s="4">
        <f t="shared" si="3"/>
        <v>0.12823163949678359</v>
      </c>
      <c r="AS16" s="31">
        <v>10.928385630000051</v>
      </c>
      <c r="AT16" s="20">
        <v>599.11234069780392</v>
      </c>
      <c r="AU16" s="21">
        <v>619.36537583558209</v>
      </c>
      <c r="AV16" s="4">
        <f t="shared" si="4"/>
        <v>6.765711458986795E-2</v>
      </c>
      <c r="AW16" s="4">
        <f t="shared" si="4"/>
        <v>0.10374933901592827</v>
      </c>
      <c r="AX16" s="31">
        <v>11.05334944000006</v>
      </c>
      <c r="AY16" s="20">
        <v>592.1583869631346</v>
      </c>
      <c r="AZ16" s="21">
        <v>635.66879073612222</v>
      </c>
      <c r="BA16" s="4">
        <f t="shared" si="5"/>
        <v>5.5264717246322988E-2</v>
      </c>
      <c r="BB16" s="4">
        <f t="shared" si="5"/>
        <v>0.1328030835780889</v>
      </c>
      <c r="BC16" s="31">
        <v>11.22902200000062</v>
      </c>
      <c r="BD16" s="20">
        <v>590.11414484703505</v>
      </c>
      <c r="BE16" s="21">
        <v>614.82284895379553</v>
      </c>
      <c r="BF16" s="4">
        <f t="shared" si="6"/>
        <v>5.1621744983965885E-2</v>
      </c>
      <c r="BG16" s="4">
        <f t="shared" si="6"/>
        <v>9.5654260991151874E-2</v>
      </c>
      <c r="BH16" s="31">
        <v>13.132080180000051</v>
      </c>
      <c r="BI16" s="20">
        <v>571.09808291536524</v>
      </c>
      <c r="BJ16" s="21">
        <v>581.3649674491503</v>
      </c>
      <c r="BK16" s="4">
        <f t="shared" si="7"/>
        <v>1.7733887175559303E-2</v>
      </c>
      <c r="BL16" s="4">
        <f t="shared" si="8"/>
        <v>3.6030142439473743E-2</v>
      </c>
      <c r="BM16" s="31">
        <v>89.644169280119243</v>
      </c>
      <c r="BN16" s="20">
        <v>569.40856680183799</v>
      </c>
      <c r="BO16" s="21">
        <v>574.00755756522199</v>
      </c>
      <c r="BP16" s="4">
        <f t="shared" si="9"/>
        <v>1.4723059695823829E-2</v>
      </c>
      <c r="BQ16" s="4">
        <f t="shared" si="10"/>
        <v>2.2918760025983975E-2</v>
      </c>
      <c r="BR16" s="31">
        <v>94.035645411349833</v>
      </c>
      <c r="BS16" s="20">
        <v>563.38412849647875</v>
      </c>
      <c r="BT16" s="21">
        <v>576.19518479175258</v>
      </c>
      <c r="BU16" s="4">
        <f t="shared" si="11"/>
        <v>3.9871192365888578E-3</v>
      </c>
      <c r="BV16" s="4">
        <f t="shared" si="11"/>
        <v>2.6817253870653417E-2</v>
      </c>
      <c r="BW16" s="31">
        <v>33.898694937303659</v>
      </c>
      <c r="BX16" s="20">
        <v>573.99157553087809</v>
      </c>
      <c r="BY16" s="21">
        <v>590.27259004317364</v>
      </c>
      <c r="BZ16" s="4">
        <f t="shared" si="12"/>
        <v>2.2890279002453395E-2</v>
      </c>
      <c r="CA16" s="4">
        <f t="shared" si="12"/>
        <v>5.1904104617441167E-2</v>
      </c>
      <c r="CB16" s="31">
        <v>38.524482230469587</v>
      </c>
      <c r="CC16" s="20">
        <v>577.22732810347532</v>
      </c>
      <c r="CD16" s="21">
        <v>594.28323056224622</v>
      </c>
      <c r="CE16" s="4">
        <f t="shared" si="13"/>
        <v>2.8656600309008573E-2</v>
      </c>
      <c r="CF16" s="4">
        <f t="shared" si="13"/>
        <v>5.9051326587969903E-2</v>
      </c>
      <c r="CG16" s="31">
        <v>32.00824372479692</v>
      </c>
      <c r="CH16" s="20">
        <v>569.2511735928839</v>
      </c>
      <c r="CI16" s="21">
        <v>576.53505103307873</v>
      </c>
      <c r="CJ16" s="4">
        <f t="shared" si="14"/>
        <v>1.4442574771857414E-2</v>
      </c>
      <c r="CK16" s="4">
        <f t="shared" si="14"/>
        <v>2.7422917593317095E-2</v>
      </c>
      <c r="CL16" s="31">
        <v>32.218230632506312</v>
      </c>
      <c r="CM16" s="20">
        <v>563.38412849647875</v>
      </c>
      <c r="CN16" s="21">
        <v>573.58056251334619</v>
      </c>
      <c r="CO16" s="4">
        <f t="shared" si="15"/>
        <v>3.9871192365888578E-3</v>
      </c>
      <c r="CP16" s="4">
        <f t="shared" si="15"/>
        <v>2.2157827102287433E-2</v>
      </c>
      <c r="CQ16" s="31">
        <v>52.631241205520929</v>
      </c>
      <c r="CR16" s="20"/>
      <c r="CS16" s="21"/>
      <c r="CT16" s="4">
        <f t="shared" si="16"/>
        <v>-1</v>
      </c>
      <c r="CU16" s="4">
        <f t="shared" si="16"/>
        <v>-1</v>
      </c>
      <c r="CV16" s="31"/>
      <c r="CW16" s="20"/>
      <c r="CX16" s="21"/>
      <c r="CY16" s="4">
        <f t="shared" si="17"/>
        <v>-1</v>
      </c>
      <c r="CZ16" s="4">
        <f t="shared" si="17"/>
        <v>-1</v>
      </c>
      <c r="DA16" s="31"/>
    </row>
    <row r="17" spans="1:105" x14ac:dyDescent="0.25">
      <c r="A17" s="2" t="s">
        <v>93</v>
      </c>
      <c r="B17" s="31">
        <f t="shared" si="18"/>
        <v>559.01466778957627</v>
      </c>
      <c r="C17" s="20">
        <v>540.31422609110962</v>
      </c>
      <c r="D17" s="21">
        <v>559.19147114342172</v>
      </c>
      <c r="E17" s="5">
        <v>3.3758106170162033E-2</v>
      </c>
      <c r="F17" s="5">
        <f t="shared" si="19"/>
        <v>3.1627677059810095E-4</v>
      </c>
      <c r="G17" s="31">
        <v>3600.0104069709778</v>
      </c>
      <c r="H17" s="20">
        <v>552.34383487029743</v>
      </c>
      <c r="I17" s="21">
        <v>559.01466778957627</v>
      </c>
      <c r="J17" s="5">
        <v>1.1933198364286491E-2</v>
      </c>
      <c r="K17" s="83">
        <f t="shared" si="20"/>
        <v>0</v>
      </c>
      <c r="L17" s="31">
        <v>3600.0183751583099</v>
      </c>
      <c r="M17" s="20">
        <v>653.05307304324447</v>
      </c>
      <c r="N17" s="4">
        <f t="shared" si="0"/>
        <v>0.16822171344002379</v>
      </c>
      <c r="O17" s="21">
        <f t="shared" si="21"/>
        <v>34.056391700001768</v>
      </c>
      <c r="P17" s="21">
        <v>0.14014976008231181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20">
        <v>650.8996776168301</v>
      </c>
      <c r="W17" s="4">
        <f t="shared" si="1"/>
        <v>0.16436958656305078</v>
      </c>
      <c r="X17" s="21">
        <f t="shared" si="22"/>
        <v>34.170452199978179</v>
      </c>
      <c r="Y17" s="21">
        <v>0.14061914485587729</v>
      </c>
      <c r="Z17" s="44">
        <v>0</v>
      </c>
      <c r="AA17" s="44">
        <v>0</v>
      </c>
      <c r="AB17" s="44">
        <v>1</v>
      </c>
      <c r="AC17" s="44">
        <v>0</v>
      </c>
      <c r="AD17" s="44">
        <v>0</v>
      </c>
      <c r="AE17" s="20">
        <v>604.24258112199175</v>
      </c>
      <c r="AF17" s="21">
        <v>631.0404469755407</v>
      </c>
      <c r="AG17" s="4">
        <f t="shared" si="23"/>
        <v>8.0906487679926364E-2</v>
      </c>
      <c r="AH17" s="4">
        <f t="shared" si="24"/>
        <v>0.12884416695319398</v>
      </c>
      <c r="AI17" s="31">
        <v>10.9491563900001</v>
      </c>
      <c r="AJ17" s="20">
        <v>604.24258112199175</v>
      </c>
      <c r="AK17" s="21">
        <v>631.0404469755407</v>
      </c>
      <c r="AL17" s="4">
        <f t="shared" si="25"/>
        <v>8.0906487679926364E-2</v>
      </c>
      <c r="AM17" s="4">
        <f t="shared" si="26"/>
        <v>0.12884416695319398</v>
      </c>
      <c r="AN17" s="31">
        <v>11.099008510000109</v>
      </c>
      <c r="AO17" s="20">
        <v>616.66480453232748</v>
      </c>
      <c r="AP17" s="21">
        <v>631.78398549271913</v>
      </c>
      <c r="AQ17" s="4">
        <f t="shared" si="2"/>
        <v>0.10312812894643369</v>
      </c>
      <c r="AR17" s="4">
        <f t="shared" si="3"/>
        <v>0.13017425462355597</v>
      </c>
      <c r="AS17" s="31">
        <v>10.937151470000209</v>
      </c>
      <c r="AT17" s="20">
        <v>597.90126226067048</v>
      </c>
      <c r="AU17" s="21">
        <v>608.00911754657193</v>
      </c>
      <c r="AV17" s="4">
        <f t="shared" si="4"/>
        <v>6.9562744435414103E-2</v>
      </c>
      <c r="AW17" s="4">
        <f t="shared" si="4"/>
        <v>8.7644300910254658E-2</v>
      </c>
      <c r="AX17" s="31">
        <v>11.079103830000349</v>
      </c>
      <c r="AY17" s="20">
        <v>597.99313838685782</v>
      </c>
      <c r="AZ17" s="21">
        <v>627.37664942885044</v>
      </c>
      <c r="BA17" s="4">
        <f t="shared" si="5"/>
        <v>6.9727098130372839E-2</v>
      </c>
      <c r="BB17" s="4">
        <f t="shared" si="5"/>
        <v>0.12229013937968247</v>
      </c>
      <c r="BC17" s="31">
        <v>11.13421205000013</v>
      </c>
      <c r="BD17" s="20">
        <v>593.43504230656924</v>
      </c>
      <c r="BE17" s="21">
        <v>609.14307805790736</v>
      </c>
      <c r="BF17" s="4">
        <f t="shared" si="6"/>
        <v>6.1573294048072207E-2</v>
      </c>
      <c r="BG17" s="4">
        <f t="shared" si="6"/>
        <v>8.9672799582425952E-2</v>
      </c>
      <c r="BH17" s="31">
        <v>13.051546409999901</v>
      </c>
      <c r="BI17" s="20">
        <v>575.61265218291248</v>
      </c>
      <c r="BJ17" s="21">
        <v>581.43200292554093</v>
      </c>
      <c r="BK17" s="4">
        <f t="shared" si="7"/>
        <v>2.9691500688107195E-2</v>
      </c>
      <c r="BL17" s="4">
        <f t="shared" si="8"/>
        <v>4.0101515090124565E-2</v>
      </c>
      <c r="BM17" s="31">
        <v>120.583527513966</v>
      </c>
      <c r="BN17" s="20">
        <v>563.31178712619169</v>
      </c>
      <c r="BO17" s="21">
        <v>578.11873310742931</v>
      </c>
      <c r="BP17" s="4">
        <f t="shared" si="9"/>
        <v>7.6869527477818186E-3</v>
      </c>
      <c r="BQ17" s="4">
        <f t="shared" si="10"/>
        <v>3.4174533189608856E-2</v>
      </c>
      <c r="BR17" s="31">
        <v>122.53941149767491</v>
      </c>
      <c r="BS17" s="20">
        <v>564.050717219278</v>
      </c>
      <c r="BT17" s="21">
        <v>572.70274217136375</v>
      </c>
      <c r="BU17" s="4">
        <f t="shared" si="11"/>
        <v>9.0087965842023283E-3</v>
      </c>
      <c r="BV17" s="4">
        <f t="shared" si="11"/>
        <v>2.4486073748139894E-2</v>
      </c>
      <c r="BW17" s="31">
        <v>30.31785074081272</v>
      </c>
      <c r="BX17" s="20">
        <v>569.19500567316436</v>
      </c>
      <c r="BY17" s="21">
        <v>587.80152660338399</v>
      </c>
      <c r="BZ17" s="4">
        <f t="shared" si="12"/>
        <v>1.8211217826971524E-2</v>
      </c>
      <c r="CA17" s="4">
        <f t="shared" si="12"/>
        <v>5.1495712854253133E-2</v>
      </c>
      <c r="CB17" s="31">
        <v>33.112855860404672</v>
      </c>
      <c r="CC17" s="20">
        <v>574.01680747906084</v>
      </c>
      <c r="CD17" s="21">
        <v>597.69324330618963</v>
      </c>
      <c r="CE17" s="4">
        <f t="shared" si="13"/>
        <v>2.68367550154009E-2</v>
      </c>
      <c r="CF17" s="4">
        <f t="shared" si="13"/>
        <v>6.9190627268429228E-2</v>
      </c>
      <c r="CG17" s="31">
        <v>25.22690765634179</v>
      </c>
      <c r="CH17" s="20">
        <v>564.04424192011641</v>
      </c>
      <c r="CI17" s="21">
        <v>576.2902215917195</v>
      </c>
      <c r="CJ17" s="4">
        <f t="shared" si="14"/>
        <v>8.9972131687130752E-3</v>
      </c>
      <c r="CK17" s="4">
        <f t="shared" si="14"/>
        <v>3.0903578738735497E-2</v>
      </c>
      <c r="CL17" s="31">
        <v>28.09865858219564</v>
      </c>
      <c r="CM17" s="20">
        <v>564.050717219278</v>
      </c>
      <c r="CN17" s="21">
        <v>572.3025292638124</v>
      </c>
      <c r="CO17" s="4">
        <f t="shared" si="15"/>
        <v>9.0087965842023283E-3</v>
      </c>
      <c r="CP17" s="4">
        <f t="shared" si="15"/>
        <v>2.3770148155106981E-2</v>
      </c>
      <c r="CQ17" s="31">
        <v>45.08647433631122</v>
      </c>
      <c r="CR17" s="20"/>
      <c r="CS17" s="21"/>
      <c r="CT17" s="4">
        <f t="shared" si="16"/>
        <v>-1</v>
      </c>
      <c r="CU17" s="4">
        <f t="shared" si="16"/>
        <v>-1</v>
      </c>
      <c r="CV17" s="31"/>
      <c r="CW17" s="20"/>
      <c r="CX17" s="21"/>
      <c r="CY17" s="4">
        <f t="shared" si="17"/>
        <v>-1</v>
      </c>
      <c r="CZ17" s="4">
        <f t="shared" si="17"/>
        <v>-1</v>
      </c>
      <c r="DA17" s="31"/>
    </row>
    <row r="18" spans="1:105" x14ac:dyDescent="0.25">
      <c r="A18" s="2" t="s">
        <v>94</v>
      </c>
      <c r="B18" s="31">
        <f t="shared" si="18"/>
        <v>544.99308775955114</v>
      </c>
      <c r="C18" s="20">
        <v>538.48240287255032</v>
      </c>
      <c r="D18" s="21">
        <v>546.10340820295664</v>
      </c>
      <c r="E18" s="5">
        <v>1.395524220492067E-2</v>
      </c>
      <c r="F18" s="5">
        <f t="shared" si="19"/>
        <v>2.037311056494294E-3</v>
      </c>
      <c r="G18" s="31">
        <v>3600.0134270191188</v>
      </c>
      <c r="H18" s="20">
        <v>544.95476893320745</v>
      </c>
      <c r="I18" s="21">
        <v>544.99308775955114</v>
      </c>
      <c r="J18" s="5">
        <v>7.0310664858150504E-5</v>
      </c>
      <c r="K18" s="83">
        <f t="shared" si="20"/>
        <v>0</v>
      </c>
      <c r="L18" s="31">
        <v>412.11971998214722</v>
      </c>
      <c r="M18" s="20">
        <v>653.02999388761543</v>
      </c>
      <c r="N18" s="4">
        <f t="shared" si="0"/>
        <v>0.19823536950202525</v>
      </c>
      <c r="O18" s="21">
        <f t="shared" si="21"/>
        <v>36.699784800008281</v>
      </c>
      <c r="P18" s="21">
        <v>0.15102792098768841</v>
      </c>
      <c r="Q18" s="44">
        <v>0.5</v>
      </c>
      <c r="R18" s="44">
        <v>0</v>
      </c>
      <c r="S18" s="44">
        <v>0</v>
      </c>
      <c r="T18" s="44">
        <v>0.5</v>
      </c>
      <c r="U18" s="44">
        <v>0</v>
      </c>
      <c r="V18" s="20">
        <v>646.61203651575806</v>
      </c>
      <c r="W18" s="4">
        <f t="shared" si="1"/>
        <v>0.18645915157192014</v>
      </c>
      <c r="X18" s="21">
        <f t="shared" si="22"/>
        <v>41.961280000009523</v>
      </c>
      <c r="Y18" s="21">
        <v>0.17268016460909269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591.65057008876306</v>
      </c>
      <c r="AF18" s="21">
        <v>626.96172697452687</v>
      </c>
      <c r="AG18" s="4">
        <f t="shared" si="23"/>
        <v>8.561114512666447E-2</v>
      </c>
      <c r="AH18" s="4">
        <f t="shared" si="24"/>
        <v>0.15040308043528797</v>
      </c>
      <c r="AI18" s="31">
        <v>11.03858927000001</v>
      </c>
      <c r="AJ18" s="20">
        <v>591.65057008876306</v>
      </c>
      <c r="AK18" s="21">
        <v>626.96172697452687</v>
      </c>
      <c r="AL18" s="4">
        <f t="shared" si="25"/>
        <v>8.561114512666447E-2</v>
      </c>
      <c r="AM18" s="4">
        <f t="shared" si="26"/>
        <v>0.15040308043528797</v>
      </c>
      <c r="AN18" s="31">
        <v>11.12936785000011</v>
      </c>
      <c r="AO18" s="20">
        <v>596.17928703631799</v>
      </c>
      <c r="AP18" s="21">
        <v>629.21283639791113</v>
      </c>
      <c r="AQ18" s="4">
        <f t="shared" si="2"/>
        <v>9.3920822899225459E-2</v>
      </c>
      <c r="AR18" s="4">
        <f t="shared" si="3"/>
        <v>0.15453360882903053</v>
      </c>
      <c r="AS18" s="31">
        <v>10.92560812999964</v>
      </c>
      <c r="AT18" s="20">
        <v>599.50906340243409</v>
      </c>
      <c r="AU18" s="21">
        <v>632.47735493470884</v>
      </c>
      <c r="AV18" s="4">
        <f t="shared" si="4"/>
        <v>0.10003058179507625</v>
      </c>
      <c r="AW18" s="4">
        <f t="shared" si="4"/>
        <v>0.16052362706984538</v>
      </c>
      <c r="AX18" s="31">
        <v>11.077908600000409</v>
      </c>
      <c r="AY18" s="20">
        <v>603.65410808301465</v>
      </c>
      <c r="AZ18" s="21">
        <v>630.70643553138268</v>
      </c>
      <c r="BA18" s="4">
        <f t="shared" si="5"/>
        <v>0.10763626482790277</v>
      </c>
      <c r="BB18" s="4">
        <f t="shared" si="5"/>
        <v>0.15727419245663521</v>
      </c>
      <c r="BC18" s="31">
        <v>11.21483510000035</v>
      </c>
      <c r="BD18" s="20">
        <v>605.93461195836426</v>
      </c>
      <c r="BE18" s="21">
        <v>632.19788547580242</v>
      </c>
      <c r="BF18" s="4">
        <f t="shared" si="6"/>
        <v>0.11182072867995764</v>
      </c>
      <c r="BG18" s="4">
        <f t="shared" si="6"/>
        <v>0.16001083256807414</v>
      </c>
      <c r="BH18" s="31">
        <v>13.144605719999889</v>
      </c>
      <c r="BI18" s="20">
        <v>556.5050372685356</v>
      </c>
      <c r="BJ18" s="21">
        <v>579.24130250332087</v>
      </c>
      <c r="BK18" s="4">
        <f t="shared" si="7"/>
        <v>2.1123111040379811E-2</v>
      </c>
      <c r="BL18" s="4">
        <f t="shared" si="8"/>
        <v>6.284155801785124E-2</v>
      </c>
      <c r="BM18" s="31">
        <v>95.674343912303442</v>
      </c>
      <c r="BN18" s="20">
        <v>563.02917269819454</v>
      </c>
      <c r="BO18" s="21">
        <v>571.66790296620479</v>
      </c>
      <c r="BP18" s="4">
        <f t="shared" si="9"/>
        <v>3.3094153565853754E-2</v>
      </c>
      <c r="BQ18" s="4">
        <f t="shared" si="10"/>
        <v>4.8945235830995484E-2</v>
      </c>
      <c r="BR18" s="31">
        <v>123.0617139849812</v>
      </c>
      <c r="BS18" s="20">
        <v>547.49995781215966</v>
      </c>
      <c r="BT18" s="21">
        <v>561.0506943639715</v>
      </c>
      <c r="BU18" s="4">
        <f t="shared" si="11"/>
        <v>4.5998199039811328E-3</v>
      </c>
      <c r="BV18" s="4">
        <f t="shared" si="11"/>
        <v>2.9463872047318353E-2</v>
      </c>
      <c r="BW18" s="31">
        <v>31.215808962285521</v>
      </c>
      <c r="BX18" s="20">
        <v>561.59013498531613</v>
      </c>
      <c r="BY18" s="21">
        <v>571.85337875968048</v>
      </c>
      <c r="BZ18" s="4">
        <f t="shared" si="12"/>
        <v>3.045368390633155E-2</v>
      </c>
      <c r="CA18" s="4">
        <f t="shared" si="12"/>
        <v>4.9285562704200744E-2</v>
      </c>
      <c r="CB18" s="31">
        <v>35.322076935507347</v>
      </c>
      <c r="CC18" s="20">
        <v>566.58193096490788</v>
      </c>
      <c r="CD18" s="21">
        <v>592.07579226237817</v>
      </c>
      <c r="CE18" s="4">
        <f t="shared" si="13"/>
        <v>3.961305875292432E-2</v>
      </c>
      <c r="CF18" s="4">
        <f t="shared" si="13"/>
        <v>8.6391379194151796E-2</v>
      </c>
      <c r="CG18" s="31">
        <v>29.435658297315239</v>
      </c>
      <c r="CH18" s="20">
        <v>554.41330611644094</v>
      </c>
      <c r="CI18" s="21">
        <v>561.65347684871062</v>
      </c>
      <c r="CJ18" s="4">
        <f t="shared" si="14"/>
        <v>1.7285023550694931E-2</v>
      </c>
      <c r="CK18" s="4">
        <f t="shared" si="14"/>
        <v>3.0569908982974073E-2</v>
      </c>
      <c r="CL18" s="31">
        <v>34.65491827763617</v>
      </c>
      <c r="CM18" s="20">
        <v>547.49995781215966</v>
      </c>
      <c r="CN18" s="21">
        <v>558.75361866600917</v>
      </c>
      <c r="CO18" s="4">
        <f t="shared" si="15"/>
        <v>4.5998199039811328E-3</v>
      </c>
      <c r="CP18" s="4">
        <f t="shared" si="15"/>
        <v>2.5249000795637841E-2</v>
      </c>
      <c r="CQ18" s="31">
        <v>45.392664720397441</v>
      </c>
      <c r="CR18" s="20"/>
      <c r="CS18" s="21"/>
      <c r="CT18" s="4">
        <f t="shared" si="16"/>
        <v>-1</v>
      </c>
      <c r="CU18" s="4">
        <f t="shared" si="16"/>
        <v>-1</v>
      </c>
      <c r="CV18" s="31"/>
      <c r="CW18" s="20"/>
      <c r="CX18" s="21"/>
      <c r="CY18" s="4">
        <f t="shared" si="17"/>
        <v>-1</v>
      </c>
      <c r="CZ18" s="4">
        <f t="shared" si="17"/>
        <v>-1</v>
      </c>
      <c r="DA18" s="31"/>
    </row>
    <row r="19" spans="1:105" x14ac:dyDescent="0.25">
      <c r="A19" s="2" t="s">
        <v>95</v>
      </c>
      <c r="B19" s="31">
        <f t="shared" si="18"/>
        <v>555.61494950814529</v>
      </c>
      <c r="C19" s="20">
        <v>534.54393992765961</v>
      </c>
      <c r="D19" s="21">
        <v>555.61494950814529</v>
      </c>
      <c r="E19" s="5">
        <v>3.7923762848956578E-2</v>
      </c>
      <c r="F19" s="5">
        <f t="shared" si="19"/>
        <v>0</v>
      </c>
      <c r="G19" s="31">
        <v>3600.010797977448</v>
      </c>
      <c r="H19" s="20">
        <v>537.73986169109958</v>
      </c>
      <c r="I19" s="21">
        <v>555.61494950815961</v>
      </c>
      <c r="J19" s="5">
        <v>3.2171718620752153E-2</v>
      </c>
      <c r="K19" s="5">
        <f t="shared" si="20"/>
        <v>2.5781418526633117E-14</v>
      </c>
      <c r="L19" s="31">
        <v>3600.0164711475368</v>
      </c>
      <c r="M19" s="20">
        <v>645.99080373112383</v>
      </c>
      <c r="N19" s="4">
        <f t="shared" si="0"/>
        <v>0.16265914785587252</v>
      </c>
      <c r="O19" s="21">
        <f t="shared" si="21"/>
        <v>36.93549220001114</v>
      </c>
      <c r="P19" s="21">
        <v>0.15199791028811169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645.99080373112383</v>
      </c>
      <c r="W19" s="4">
        <f t="shared" si="1"/>
        <v>0.16265914785587252</v>
      </c>
      <c r="X19" s="21">
        <f t="shared" si="22"/>
        <v>34.857376399998437</v>
      </c>
      <c r="Y19" s="21">
        <v>0.14344599341563141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617.49020022237198</v>
      </c>
      <c r="AF19" s="21">
        <v>645.27471820432061</v>
      </c>
      <c r="AG19" s="4">
        <f t="shared" si="23"/>
        <v>0.11136354550755227</v>
      </c>
      <c r="AH19" s="4">
        <f t="shared" si="24"/>
        <v>0.16137033169382156</v>
      </c>
      <c r="AI19" s="31">
        <v>10.92096129000006</v>
      </c>
      <c r="AJ19" s="20">
        <v>617.49020022237198</v>
      </c>
      <c r="AK19" s="21">
        <v>645.27471820432061</v>
      </c>
      <c r="AL19" s="4">
        <f t="shared" si="25"/>
        <v>0.11136354550755227</v>
      </c>
      <c r="AM19" s="4">
        <f t="shared" si="26"/>
        <v>0.16137033169382156</v>
      </c>
      <c r="AN19" s="31">
        <v>11.06786692000005</v>
      </c>
      <c r="AO19" s="20">
        <v>631.49782272708057</v>
      </c>
      <c r="AP19" s="21">
        <v>644.43605344279047</v>
      </c>
      <c r="AQ19" s="4">
        <f t="shared" si="2"/>
        <v>0.13657457072764176</v>
      </c>
      <c r="AR19" s="4">
        <f t="shared" si="3"/>
        <v>0.15986089649544799</v>
      </c>
      <c r="AS19" s="31">
        <v>10.891332000000149</v>
      </c>
      <c r="AT19" s="20">
        <v>600.3535692441119</v>
      </c>
      <c r="AU19" s="21">
        <v>625.21466077774403</v>
      </c>
      <c r="AV19" s="4">
        <f t="shared" si="4"/>
        <v>8.0520907105849471E-2</v>
      </c>
      <c r="AW19" s="4">
        <f t="shared" si="4"/>
        <v>0.12526608819869131</v>
      </c>
      <c r="AX19" s="31">
        <v>10.950287320000459</v>
      </c>
      <c r="AY19" s="20">
        <v>635.71611099604377</v>
      </c>
      <c r="AZ19" s="21">
        <v>642.76519388561235</v>
      </c>
      <c r="BA19" s="4">
        <f t="shared" si="5"/>
        <v>0.14416667794631433</v>
      </c>
      <c r="BB19" s="4">
        <f t="shared" si="5"/>
        <v>0.1568536707923649</v>
      </c>
      <c r="BC19" s="31">
        <v>11.21964137999967</v>
      </c>
      <c r="BD19" s="20">
        <v>606.7574068100414</v>
      </c>
      <c r="BE19" s="21">
        <v>625.44571614452764</v>
      </c>
      <c r="BF19" s="4">
        <f t="shared" si="6"/>
        <v>9.2046582524767662E-2</v>
      </c>
      <c r="BG19" s="4">
        <f t="shared" si="6"/>
        <v>0.12568194340019037</v>
      </c>
      <c r="BH19" s="31">
        <v>13.062420690000179</v>
      </c>
      <c r="BI19" s="20">
        <v>572.98647267280126</v>
      </c>
      <c r="BJ19" s="21">
        <v>598.83497963838693</v>
      </c>
      <c r="BK19" s="4">
        <f t="shared" si="7"/>
        <v>3.1265399140239125E-2</v>
      </c>
      <c r="BL19" s="4">
        <f t="shared" si="8"/>
        <v>7.7787738016232108E-2</v>
      </c>
      <c r="BM19" s="31">
        <v>105.8816236512735</v>
      </c>
      <c r="BN19" s="20">
        <v>569.37361388693932</v>
      </c>
      <c r="BO19" s="21">
        <v>585.59398993526725</v>
      </c>
      <c r="BP19" s="4">
        <f t="shared" si="9"/>
        <v>2.4762948496929053E-2</v>
      </c>
      <c r="BQ19" s="4">
        <f t="shared" si="10"/>
        <v>5.3956504326711729E-2</v>
      </c>
      <c r="BR19" s="31">
        <v>136.81135434228929</v>
      </c>
      <c r="BS19" s="20">
        <v>567.228773808656</v>
      </c>
      <c r="BT19" s="21">
        <v>579.46365821859729</v>
      </c>
      <c r="BU19" s="4">
        <f t="shared" si="11"/>
        <v>2.0902649057214499E-2</v>
      </c>
      <c r="BV19" s="4">
        <f t="shared" si="11"/>
        <v>4.2923086809604251E-2</v>
      </c>
      <c r="BW19" s="31">
        <v>29.206460993364448</v>
      </c>
      <c r="BX19" s="20">
        <v>566.30229438694357</v>
      </c>
      <c r="BY19" s="21">
        <v>578.66518932738381</v>
      </c>
      <c r="BZ19" s="4">
        <f t="shared" si="12"/>
        <v>1.9235164367444022E-2</v>
      </c>
      <c r="CA19" s="4">
        <f t="shared" si="12"/>
        <v>4.1485996443478723E-2</v>
      </c>
      <c r="CB19" s="31">
        <v>30.241416029259561</v>
      </c>
      <c r="CC19" s="20">
        <v>571.2299433933498</v>
      </c>
      <c r="CD19" s="21">
        <v>594.57289249331313</v>
      </c>
      <c r="CE19" s="4">
        <f t="shared" si="13"/>
        <v>2.8103984421275183E-2</v>
      </c>
      <c r="CF19" s="4">
        <f t="shared" si="13"/>
        <v>7.0116801248157792E-2</v>
      </c>
      <c r="CG19" s="31">
        <v>23.046098102722318</v>
      </c>
      <c r="CH19" s="20">
        <v>569.15069938962426</v>
      </c>
      <c r="CI19" s="21">
        <v>577.29006588356174</v>
      </c>
      <c r="CJ19" s="4">
        <f t="shared" si="14"/>
        <v>2.4361745294041164E-2</v>
      </c>
      <c r="CK19" s="4">
        <f t="shared" si="14"/>
        <v>3.901103884012519E-2</v>
      </c>
      <c r="CL19" s="31">
        <v>26.610934420581909</v>
      </c>
      <c r="CM19" s="20">
        <v>567.228773808656</v>
      </c>
      <c r="CN19" s="21">
        <v>576.45103966937779</v>
      </c>
      <c r="CO19" s="4">
        <f t="shared" si="15"/>
        <v>2.0902649057214499E-2</v>
      </c>
      <c r="CP19" s="4">
        <f t="shared" si="15"/>
        <v>3.7500953096523994E-2</v>
      </c>
      <c r="CQ19" s="31">
        <v>45.547255737613888</v>
      </c>
      <c r="CR19" s="20"/>
      <c r="CS19" s="21"/>
      <c r="CT19" s="4">
        <f t="shared" si="16"/>
        <v>-1</v>
      </c>
      <c r="CU19" s="4">
        <f t="shared" si="16"/>
        <v>-1</v>
      </c>
      <c r="CV19" s="31"/>
      <c r="CW19" s="20"/>
      <c r="CX19" s="21"/>
      <c r="CY19" s="4">
        <f t="shared" si="17"/>
        <v>-1</v>
      </c>
      <c r="CZ19" s="4">
        <f t="shared" si="17"/>
        <v>-1</v>
      </c>
      <c r="DA19" s="31"/>
    </row>
    <row r="20" spans="1:105" x14ac:dyDescent="0.25">
      <c r="A20" s="6" t="s">
        <v>96</v>
      </c>
      <c r="B20" s="31">
        <f t="shared" si="18"/>
        <v>808.53154377141402</v>
      </c>
      <c r="C20" s="23">
        <v>808.49344346642818</v>
      </c>
      <c r="D20" s="24">
        <v>808.53154377141402</v>
      </c>
      <c r="E20" s="7">
        <v>4.7122842985348369E-5</v>
      </c>
      <c r="F20" s="7">
        <f t="shared" si="19"/>
        <v>0</v>
      </c>
      <c r="G20" s="32">
        <v>0.98821187019348145</v>
      </c>
      <c r="H20" s="23">
        <v>808.53154377190765</v>
      </c>
      <c r="I20" s="24">
        <v>808.53154377190742</v>
      </c>
      <c r="J20" s="7">
        <v>0</v>
      </c>
      <c r="K20" s="84">
        <f t="shared" si="20"/>
        <v>6.1024319893610312E-13</v>
      </c>
      <c r="L20" s="32">
        <v>0.99443602561950684</v>
      </c>
      <c r="M20" s="23">
        <v>959.29082661965185</v>
      </c>
      <c r="N20" s="8">
        <f t="shared" si="0"/>
        <v>0.18646060751695312</v>
      </c>
      <c r="O20" s="24">
        <f t="shared" si="21"/>
        <v>35.712042300001478</v>
      </c>
      <c r="P20" s="24">
        <v>0.14696313703704311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1"/>
        <v>0.18897714101888829</v>
      </c>
      <c r="X20" s="24">
        <f t="shared" si="22"/>
        <v>34.351452899996723</v>
      </c>
      <c r="Y20" s="24">
        <v>0.14136400370369021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823.57736856736517</v>
      </c>
      <c r="AF20" s="24">
        <v>841.54572925040861</v>
      </c>
      <c r="AG20" s="8">
        <f t="shared" si="23"/>
        <v>1.8608828451849326E-2</v>
      </c>
      <c r="AH20" s="8">
        <f t="shared" si="24"/>
        <v>4.0832278880548259E-2</v>
      </c>
      <c r="AI20" s="32">
        <v>11.491000899999969</v>
      </c>
      <c r="AJ20" s="23">
        <v>823.57736856736517</v>
      </c>
      <c r="AK20" s="24">
        <v>841.54572925040861</v>
      </c>
      <c r="AL20" s="8">
        <f t="shared" si="25"/>
        <v>1.8608828451849326E-2</v>
      </c>
      <c r="AM20" s="8">
        <f t="shared" si="26"/>
        <v>4.0832278880548259E-2</v>
      </c>
      <c r="AN20" s="32">
        <v>11.482165670000089</v>
      </c>
      <c r="AO20" s="23">
        <v>822.13661178815482</v>
      </c>
      <c r="AP20" s="24">
        <v>831.81704657790647</v>
      </c>
      <c r="AQ20" s="8">
        <f t="shared" si="2"/>
        <v>1.6826885879157726E-2</v>
      </c>
      <c r="AR20" s="8">
        <f t="shared" si="3"/>
        <v>2.8799745644896773E-2</v>
      </c>
      <c r="AS20" s="32">
        <v>11.428855260000089</v>
      </c>
      <c r="AT20" s="23">
        <v>824.87240752607363</v>
      </c>
      <c r="AU20" s="24">
        <v>844.14413681699023</v>
      </c>
      <c r="AV20" s="8">
        <f t="shared" si="4"/>
        <v>2.0210545748700504E-2</v>
      </c>
      <c r="AW20" s="8">
        <f t="shared" si="4"/>
        <v>4.4046015668678114E-2</v>
      </c>
      <c r="AX20" s="32">
        <v>11.67666071000022</v>
      </c>
      <c r="AY20" s="23">
        <v>815.81638003673856</v>
      </c>
      <c r="AZ20" s="24">
        <v>836.78350788454554</v>
      </c>
      <c r="BA20" s="8">
        <f t="shared" si="5"/>
        <v>9.0099592544580966E-3</v>
      </c>
      <c r="BB20" s="8">
        <f t="shared" si="5"/>
        <v>3.4942315276098673E-2</v>
      </c>
      <c r="BC20" s="32">
        <v>11.786293920000031</v>
      </c>
      <c r="BD20" s="23">
        <v>827.39309923810208</v>
      </c>
      <c r="BE20" s="24">
        <v>844.41665498209272</v>
      </c>
      <c r="BF20" s="8">
        <f t="shared" si="6"/>
        <v>2.3328162781018905E-2</v>
      </c>
      <c r="BG20" s="8">
        <f t="shared" si="6"/>
        <v>4.4383068894618224E-2</v>
      </c>
      <c r="BH20" s="32">
        <v>14.13056482000011</v>
      </c>
      <c r="BI20" s="23">
        <v>820.34258339051655</v>
      </c>
      <c r="BJ20" s="24">
        <v>830.80698262890769</v>
      </c>
      <c r="BK20" s="8">
        <f t="shared" si="7"/>
        <v>1.4608013391796272E-2</v>
      </c>
      <c r="BL20" s="8">
        <f t="shared" si="8"/>
        <v>2.7550488325525768E-2</v>
      </c>
      <c r="BM20" s="32">
        <v>33.323803694918752</v>
      </c>
      <c r="BN20" s="23">
        <v>813.24568483708128</v>
      </c>
      <c r="BO20" s="24">
        <v>828.06584309485027</v>
      </c>
      <c r="BP20" s="8">
        <f t="shared" si="9"/>
        <v>5.8304974023376298E-3</v>
      </c>
      <c r="BQ20" s="8">
        <f t="shared" si="10"/>
        <v>2.4160219194810945E-2</v>
      </c>
      <c r="BR20" s="32">
        <v>40.627764623612173</v>
      </c>
      <c r="BS20" s="23">
        <v>816.74679196022373</v>
      </c>
      <c r="BT20" s="24">
        <v>833.86761046687809</v>
      </c>
      <c r="BU20" s="8">
        <f t="shared" si="11"/>
        <v>1.0160702142169365E-2</v>
      </c>
      <c r="BV20" s="8">
        <f t="shared" si="11"/>
        <v>3.1335903825450526E-2</v>
      </c>
      <c r="BW20" s="32">
        <v>22.011569406278429</v>
      </c>
      <c r="BX20" s="23">
        <v>816.40661740519329</v>
      </c>
      <c r="BY20" s="24">
        <v>830.24944834250402</v>
      </c>
      <c r="BZ20" s="8">
        <f t="shared" si="12"/>
        <v>9.7399708081218495E-3</v>
      </c>
      <c r="CA20" s="8">
        <f t="shared" si="12"/>
        <v>2.6860924274872858E-2</v>
      </c>
      <c r="CB20" s="32">
        <v>21.206957328692081</v>
      </c>
      <c r="CC20" s="23">
        <v>814.31293823636508</v>
      </c>
      <c r="CD20" s="24">
        <v>824.98286792219164</v>
      </c>
      <c r="CE20" s="8">
        <f t="shared" si="13"/>
        <v>7.1504872128842559E-3</v>
      </c>
      <c r="CF20" s="8">
        <f t="shared" si="13"/>
        <v>2.0347164285069254E-2</v>
      </c>
      <c r="CG20" s="32">
        <v>22.427487445063889</v>
      </c>
      <c r="CH20" s="23">
        <v>821.01140033409717</v>
      </c>
      <c r="CI20" s="24">
        <v>835.32270796243427</v>
      </c>
      <c r="CJ20" s="8">
        <f t="shared" si="14"/>
        <v>1.5435212959621308E-2</v>
      </c>
      <c r="CK20" s="8">
        <f t="shared" si="14"/>
        <v>3.3135583141323394E-2</v>
      </c>
      <c r="CL20" s="32">
        <v>21.45608697123826</v>
      </c>
      <c r="CM20" s="23">
        <v>813.24568483708128</v>
      </c>
      <c r="CN20" s="24">
        <v>825.47066711173159</v>
      </c>
      <c r="CO20" s="8">
        <f t="shared" si="15"/>
        <v>5.8304974023376298E-3</v>
      </c>
      <c r="CP20" s="8">
        <f t="shared" si="15"/>
        <v>2.0950479261828962E-2</v>
      </c>
      <c r="CQ20" s="32">
        <v>38.651623376831409</v>
      </c>
      <c r="CR20" s="23"/>
      <c r="CS20" s="24"/>
      <c r="CT20" s="8">
        <f t="shared" si="16"/>
        <v>-1</v>
      </c>
      <c r="CU20" s="8">
        <f t="shared" si="16"/>
        <v>-1</v>
      </c>
      <c r="CV20" s="32"/>
      <c r="CW20" s="23"/>
      <c r="CX20" s="24"/>
      <c r="CY20" s="8">
        <f t="shared" si="17"/>
        <v>-1</v>
      </c>
      <c r="CZ20" s="8">
        <f t="shared" si="17"/>
        <v>-1</v>
      </c>
      <c r="DA20" s="32"/>
    </row>
    <row r="21" spans="1:105" x14ac:dyDescent="0.25">
      <c r="A21" s="6" t="s">
        <v>97</v>
      </c>
      <c r="B21" s="31">
        <f t="shared" si="18"/>
        <v>695.34179663199177</v>
      </c>
      <c r="C21" s="23">
        <v>688.07703522412885</v>
      </c>
      <c r="D21" s="24">
        <v>695.341796631992</v>
      </c>
      <c r="E21" s="7">
        <v>1.044775597130825E-2</v>
      </c>
      <c r="F21" s="7">
        <f t="shared" si="19"/>
        <v>3.269955531862974E-16</v>
      </c>
      <c r="G21" s="32">
        <v>3600.005703926086</v>
      </c>
      <c r="H21" s="23">
        <v>695.27230497413802</v>
      </c>
      <c r="I21" s="24">
        <v>695.34179663199177</v>
      </c>
      <c r="J21" s="7">
        <v>9.9938847614713732E-5</v>
      </c>
      <c r="K21" s="84">
        <f t="shared" si="20"/>
        <v>0</v>
      </c>
      <c r="L21" s="32">
        <v>2770.756865978241</v>
      </c>
      <c r="M21" s="23">
        <v>928.38115906365329</v>
      </c>
      <c r="N21" s="8">
        <f t="shared" si="0"/>
        <v>0.33514361363063166</v>
      </c>
      <c r="O21" s="24">
        <f t="shared" si="21"/>
        <v>37.518202600002034</v>
      </c>
      <c r="P21" s="24">
        <v>0.15439589547325941</v>
      </c>
      <c r="Q21" s="45">
        <v>0.5</v>
      </c>
      <c r="R21" s="45">
        <v>1</v>
      </c>
      <c r="S21" s="45">
        <v>0</v>
      </c>
      <c r="T21" s="45">
        <v>0</v>
      </c>
      <c r="U21" s="45">
        <v>0</v>
      </c>
      <c r="V21" s="23">
        <v>990.97814381090132</v>
      </c>
      <c r="W21" s="8">
        <f t="shared" si="1"/>
        <v>0.42516694467508687</v>
      </c>
      <c r="X21" s="24">
        <f t="shared" si="22"/>
        <v>36.482654899995396</v>
      </c>
      <c r="Y21" s="24">
        <v>0.15013438230450779</v>
      </c>
      <c r="Z21" s="45">
        <v>0</v>
      </c>
      <c r="AA21" s="45">
        <v>1</v>
      </c>
      <c r="AB21" s="45">
        <v>1</v>
      </c>
      <c r="AC21" s="45">
        <v>0.5</v>
      </c>
      <c r="AD21" s="45">
        <v>0</v>
      </c>
      <c r="AE21" s="23">
        <v>820.66664441428429</v>
      </c>
      <c r="AF21" s="24">
        <v>845.9466811398446</v>
      </c>
      <c r="AG21" s="8">
        <f t="shared" si="23"/>
        <v>0.18023488360591164</v>
      </c>
      <c r="AH21" s="8">
        <f t="shared" si="24"/>
        <v>0.21659115738092205</v>
      </c>
      <c r="AI21" s="32">
        <v>11.433165009999991</v>
      </c>
      <c r="AJ21" s="23">
        <v>820.66664441428429</v>
      </c>
      <c r="AK21" s="24">
        <v>845.9466811398446</v>
      </c>
      <c r="AL21" s="8">
        <f t="shared" si="25"/>
        <v>0.18023488360591164</v>
      </c>
      <c r="AM21" s="8">
        <f t="shared" si="26"/>
        <v>0.21659115738092205</v>
      </c>
      <c r="AN21" s="32">
        <v>11.529397889999929</v>
      </c>
      <c r="AO21" s="23">
        <v>832.14135879401488</v>
      </c>
      <c r="AP21" s="24">
        <v>842.84496983550616</v>
      </c>
      <c r="AQ21" s="8">
        <f t="shared" si="2"/>
        <v>0.1967371482983411</v>
      </c>
      <c r="AR21" s="8">
        <f t="shared" si="3"/>
        <v>0.21213045716217768</v>
      </c>
      <c r="AS21" s="32">
        <v>11.352525309999869</v>
      </c>
      <c r="AT21" s="23">
        <v>831.52624098149772</v>
      </c>
      <c r="AU21" s="24">
        <v>859.08316774359696</v>
      </c>
      <c r="AV21" s="8">
        <f t="shared" si="4"/>
        <v>0.19585252175137299</v>
      </c>
      <c r="AW21" s="8">
        <f t="shared" si="4"/>
        <v>0.2354832859245839</v>
      </c>
      <c r="AX21" s="32">
        <v>11.56087561999993</v>
      </c>
      <c r="AY21" s="23">
        <v>827.56787096873779</v>
      </c>
      <c r="AZ21" s="24">
        <v>844.69075065105994</v>
      </c>
      <c r="BA21" s="8">
        <f t="shared" si="5"/>
        <v>0.19015982496263834</v>
      </c>
      <c r="BB21" s="8">
        <f t="shared" si="5"/>
        <v>0.21478495143318818</v>
      </c>
      <c r="BC21" s="32">
        <v>11.57294603999981</v>
      </c>
      <c r="BD21" s="23">
        <v>832.70802944367131</v>
      </c>
      <c r="BE21" s="24">
        <v>863.75851058501485</v>
      </c>
      <c r="BF21" s="8">
        <f t="shared" si="6"/>
        <v>0.19755210096248585</v>
      </c>
      <c r="BG21" s="8">
        <f t="shared" si="6"/>
        <v>0.24220709120144734</v>
      </c>
      <c r="BH21" s="32">
        <v>13.86915193000022</v>
      </c>
      <c r="BI21" s="23">
        <v>743.67571166423943</v>
      </c>
      <c r="BJ21" s="24">
        <v>784.44600938029896</v>
      </c>
      <c r="BK21" s="8">
        <f t="shared" si="7"/>
        <v>6.9511016404250878E-2</v>
      </c>
      <c r="BL21" s="8">
        <f t="shared" si="8"/>
        <v>0.12814447970753212</v>
      </c>
      <c r="BM21" s="32">
        <v>70.601606201380491</v>
      </c>
      <c r="BN21" s="23">
        <v>742.78206067857616</v>
      </c>
      <c r="BO21" s="24">
        <v>774.66029280154089</v>
      </c>
      <c r="BP21" s="8">
        <f t="shared" si="9"/>
        <v>6.8225819699562873E-2</v>
      </c>
      <c r="BQ21" s="8">
        <f t="shared" si="10"/>
        <v>0.1140712331025432</v>
      </c>
      <c r="BR21" s="32">
        <v>68.173864900134504</v>
      </c>
      <c r="BS21" s="23">
        <v>725.30141376355709</v>
      </c>
      <c r="BT21" s="24">
        <v>779.79482836362183</v>
      </c>
      <c r="BU21" s="8">
        <f t="shared" si="11"/>
        <v>4.3086173270008951E-2</v>
      </c>
      <c r="BV21" s="8">
        <f t="shared" si="11"/>
        <v>0.12145542255721277</v>
      </c>
      <c r="BW21" s="32">
        <v>31.049707723036409</v>
      </c>
      <c r="BX21" s="23">
        <v>742.04414109016636</v>
      </c>
      <c r="BY21" s="24">
        <v>778.66784928619995</v>
      </c>
      <c r="BZ21" s="8">
        <f t="shared" si="12"/>
        <v>6.7164586803763957E-2</v>
      </c>
      <c r="CA21" s="8">
        <f t="shared" si="12"/>
        <v>0.11983466700522294</v>
      </c>
      <c r="CB21" s="32">
        <v>27.135423659347001</v>
      </c>
      <c r="CC21" s="23">
        <v>748.11814960498305</v>
      </c>
      <c r="CD21" s="24">
        <v>789.76872210773479</v>
      </c>
      <c r="CE21" s="8">
        <f t="shared" si="13"/>
        <v>7.589987144253757E-2</v>
      </c>
      <c r="CF21" s="8">
        <f t="shared" si="13"/>
        <v>0.13579929458162326</v>
      </c>
      <c r="CG21" s="32">
        <v>35.420477327518157</v>
      </c>
      <c r="CH21" s="23">
        <v>746.151082628464</v>
      </c>
      <c r="CI21" s="24">
        <v>781.48092601406904</v>
      </c>
      <c r="CJ21" s="8">
        <f t="shared" si="14"/>
        <v>7.3070950491651424E-2</v>
      </c>
      <c r="CK21" s="8">
        <f t="shared" si="14"/>
        <v>0.12388026981738627</v>
      </c>
      <c r="CL21" s="32">
        <v>29.147722053807229</v>
      </c>
      <c r="CM21" s="23">
        <v>715.40191882694535</v>
      </c>
      <c r="CN21" s="24">
        <v>761.67681936355552</v>
      </c>
      <c r="CO21" s="8">
        <f t="shared" si="15"/>
        <v>2.8849297269512991E-2</v>
      </c>
      <c r="CP21" s="8">
        <f t="shared" si="15"/>
        <v>9.5399159165850386E-2</v>
      </c>
      <c r="CQ21" s="32">
        <v>49.395393095072357</v>
      </c>
      <c r="CR21" s="23"/>
      <c r="CS21" s="24"/>
      <c r="CT21" s="8">
        <f t="shared" si="16"/>
        <v>-1</v>
      </c>
      <c r="CU21" s="8">
        <f t="shared" si="16"/>
        <v>-1</v>
      </c>
      <c r="CV21" s="32"/>
      <c r="CW21" s="23"/>
      <c r="CX21" s="24"/>
      <c r="CY21" s="8">
        <f t="shared" si="17"/>
        <v>-1</v>
      </c>
      <c r="CZ21" s="8">
        <f t="shared" si="17"/>
        <v>-1</v>
      </c>
      <c r="DA21" s="32"/>
    </row>
    <row r="22" spans="1:105" x14ac:dyDescent="0.25">
      <c r="A22" s="6" t="s">
        <v>98</v>
      </c>
      <c r="B22" s="31">
        <f t="shared" si="18"/>
        <v>632.32538982875337</v>
      </c>
      <c r="C22" s="23">
        <v>618.11088912243997</v>
      </c>
      <c r="D22" s="24">
        <v>633.44034849559239</v>
      </c>
      <c r="E22" s="7">
        <v>2.4200320376744459E-2</v>
      </c>
      <c r="F22" s="7">
        <f t="shared" si="19"/>
        <v>1.7632672746874347E-3</v>
      </c>
      <c r="G22" s="32">
        <v>3600.0094711780548</v>
      </c>
      <c r="H22" s="23">
        <v>623.85749566838786</v>
      </c>
      <c r="I22" s="24">
        <v>632.32538982875337</v>
      </c>
      <c r="J22" s="7">
        <v>1.3391671909076251E-2</v>
      </c>
      <c r="K22" s="7">
        <f t="shared" si="20"/>
        <v>0</v>
      </c>
      <c r="L22" s="32">
        <v>3600.015869140625</v>
      </c>
      <c r="M22" s="23">
        <v>838.53414385649455</v>
      </c>
      <c r="N22" s="8">
        <f t="shared" si="0"/>
        <v>0.32611177305973232</v>
      </c>
      <c r="O22" s="24">
        <f t="shared" si="21"/>
        <v>35.368197599997075</v>
      </c>
      <c r="P22" s="24">
        <v>0.14554813827159291</v>
      </c>
      <c r="Q22" s="45">
        <v>0</v>
      </c>
      <c r="R22" s="45">
        <v>1</v>
      </c>
      <c r="S22" s="45">
        <v>0</v>
      </c>
      <c r="T22" s="45">
        <v>0</v>
      </c>
      <c r="U22" s="45">
        <v>0</v>
      </c>
      <c r="V22" s="23">
        <v>839.38906758317148</v>
      </c>
      <c r="W22" s="8">
        <f t="shared" si="1"/>
        <v>0.3274638043721369</v>
      </c>
      <c r="X22" s="24">
        <f t="shared" si="22"/>
        <v>34.692002299998414</v>
      </c>
      <c r="Y22" s="24">
        <v>0.14276544156377949</v>
      </c>
      <c r="Z22" s="45">
        <v>1</v>
      </c>
      <c r="AA22" s="45">
        <v>0</v>
      </c>
      <c r="AB22" s="45">
        <v>0.5</v>
      </c>
      <c r="AC22" s="45">
        <v>0</v>
      </c>
      <c r="AD22" s="45">
        <v>0</v>
      </c>
      <c r="AE22" s="23">
        <v>727.73081171080526</v>
      </c>
      <c r="AF22" s="24">
        <v>777.88275475350463</v>
      </c>
      <c r="AG22" s="8">
        <f t="shared" si="23"/>
        <v>0.15088026420683442</v>
      </c>
      <c r="AH22" s="8">
        <f t="shared" si="24"/>
        <v>0.23019376932526964</v>
      </c>
      <c r="AI22" s="32">
        <v>11.19457770999993</v>
      </c>
      <c r="AJ22" s="23">
        <v>727.73081171080526</v>
      </c>
      <c r="AK22" s="24">
        <v>777.88275475350463</v>
      </c>
      <c r="AL22" s="8">
        <f t="shared" si="25"/>
        <v>0.15088026420683442</v>
      </c>
      <c r="AM22" s="8">
        <f t="shared" si="26"/>
        <v>0.23019376932526964</v>
      </c>
      <c r="AN22" s="32">
        <v>11.318201120000049</v>
      </c>
      <c r="AO22" s="23">
        <v>743.39358407613361</v>
      </c>
      <c r="AP22" s="24">
        <v>780.77694942747644</v>
      </c>
      <c r="AQ22" s="8">
        <f t="shared" si="2"/>
        <v>0.17565037879857989</v>
      </c>
      <c r="AR22" s="8">
        <f t="shared" si="3"/>
        <v>0.2347708347421045</v>
      </c>
      <c r="AS22" s="32">
        <v>11.63043427000011</v>
      </c>
      <c r="AT22" s="23">
        <v>745.78294101842778</v>
      </c>
      <c r="AU22" s="24">
        <v>773.41850930083535</v>
      </c>
      <c r="AV22" s="8">
        <f t="shared" si="4"/>
        <v>0.1794290613894233</v>
      </c>
      <c r="AW22" s="8">
        <f t="shared" si="4"/>
        <v>0.22313372472722134</v>
      </c>
      <c r="AX22" s="32">
        <v>11.234664920000069</v>
      </c>
      <c r="AY22" s="23">
        <v>776.69476046880516</v>
      </c>
      <c r="AZ22" s="24">
        <v>781.16342471845599</v>
      </c>
      <c r="BA22" s="8">
        <f t="shared" si="5"/>
        <v>0.22831499883177228</v>
      </c>
      <c r="BB22" s="8">
        <f t="shared" si="5"/>
        <v>0.23538203159928622</v>
      </c>
      <c r="BC22" s="32">
        <v>11.47191916000047</v>
      </c>
      <c r="BD22" s="23">
        <v>741.431966119344</v>
      </c>
      <c r="BE22" s="24">
        <v>761.98336956725859</v>
      </c>
      <c r="BF22" s="8">
        <f t="shared" si="6"/>
        <v>0.17254815012273808</v>
      </c>
      <c r="BG22" s="8">
        <f t="shared" si="6"/>
        <v>0.20504946001554555</v>
      </c>
      <c r="BH22" s="32">
        <v>13.5408905100001</v>
      </c>
      <c r="BI22" s="23">
        <v>671.1214159897313</v>
      </c>
      <c r="BJ22" s="24">
        <v>699.68057888777128</v>
      </c>
      <c r="BK22" s="8">
        <f t="shared" si="7"/>
        <v>6.1354528514954439E-2</v>
      </c>
      <c r="BL22" s="8">
        <f t="shared" si="8"/>
        <v>0.10651982372123166</v>
      </c>
      <c r="BM22" s="32">
        <v>95.431574668921527</v>
      </c>
      <c r="BN22" s="23">
        <v>670.9176691242053</v>
      </c>
      <c r="BO22" s="24">
        <v>701.607709199488</v>
      </c>
      <c r="BP22" s="8">
        <f t="shared" si="9"/>
        <v>6.1032310130553998E-2</v>
      </c>
      <c r="BQ22" s="8">
        <f t="shared" si="10"/>
        <v>0.10956751141923574</v>
      </c>
      <c r="BR22" s="32">
        <v>89.104897760227317</v>
      </c>
      <c r="BS22" s="23">
        <v>665.59652759952803</v>
      </c>
      <c r="BT22" s="24">
        <v>701.24274214324726</v>
      </c>
      <c r="BU22" s="8">
        <f t="shared" si="11"/>
        <v>5.2617115026466293E-2</v>
      </c>
      <c r="BV22" s="8">
        <f t="shared" si="11"/>
        <v>0.10899032906642908</v>
      </c>
      <c r="BW22" s="32">
        <v>34.382569528743623</v>
      </c>
      <c r="BX22" s="23">
        <v>662.29109881069508</v>
      </c>
      <c r="BY22" s="24">
        <v>679.70250079370567</v>
      </c>
      <c r="BZ22" s="8">
        <f t="shared" si="12"/>
        <v>4.7389697557545539E-2</v>
      </c>
      <c r="CA22" s="8">
        <f t="shared" si="12"/>
        <v>7.4925207380622472E-2</v>
      </c>
      <c r="CB22" s="32">
        <v>39.653956507705153</v>
      </c>
      <c r="CC22" s="23">
        <v>656.08557133791885</v>
      </c>
      <c r="CD22" s="24">
        <v>705.33928845922355</v>
      </c>
      <c r="CE22" s="8">
        <f t="shared" si="13"/>
        <v>3.7575877691073289E-2</v>
      </c>
      <c r="CF22" s="8">
        <f t="shared" si="13"/>
        <v>0.11546887062410041</v>
      </c>
      <c r="CG22" s="32">
        <v>31.833884590398519</v>
      </c>
      <c r="CH22" s="23">
        <v>667.62866740832237</v>
      </c>
      <c r="CI22" s="24">
        <v>708.65664592155792</v>
      </c>
      <c r="CJ22" s="8">
        <f t="shared" si="14"/>
        <v>5.5830871490277892E-2</v>
      </c>
      <c r="CK22" s="8">
        <f t="shared" si="14"/>
        <v>0.12071515286374411</v>
      </c>
      <c r="CL22" s="32">
        <v>30.806188808009029</v>
      </c>
      <c r="CM22" s="23">
        <v>657.29851153204208</v>
      </c>
      <c r="CN22" s="24">
        <v>681.52067598982876</v>
      </c>
      <c r="CO22" s="8">
        <f t="shared" si="15"/>
        <v>3.9494099248571918E-2</v>
      </c>
      <c r="CP22" s="8">
        <f t="shared" si="15"/>
        <v>7.780058645818172E-2</v>
      </c>
      <c r="CQ22" s="32">
        <v>51.497369704023001</v>
      </c>
      <c r="CR22" s="23"/>
      <c r="CS22" s="24"/>
      <c r="CT22" s="8">
        <f t="shared" si="16"/>
        <v>-1</v>
      </c>
      <c r="CU22" s="8">
        <f t="shared" si="16"/>
        <v>-1</v>
      </c>
      <c r="CV22" s="32"/>
      <c r="CW22" s="23"/>
      <c r="CX22" s="24"/>
      <c r="CY22" s="8">
        <f t="shared" si="17"/>
        <v>-1</v>
      </c>
      <c r="CZ22" s="8">
        <f t="shared" si="17"/>
        <v>-1</v>
      </c>
      <c r="DA22" s="32"/>
    </row>
    <row r="23" spans="1:105" x14ac:dyDescent="0.25">
      <c r="A23" s="6" t="s">
        <v>99</v>
      </c>
      <c r="B23" s="31">
        <f t="shared" si="18"/>
        <v>594.4306578814527</v>
      </c>
      <c r="C23" s="23">
        <v>590.68262330011044</v>
      </c>
      <c r="D23" s="24">
        <v>594.4306578814527</v>
      </c>
      <c r="E23" s="7">
        <v>6.3052511367761707E-3</v>
      </c>
      <c r="F23" s="7">
        <f t="shared" si="19"/>
        <v>0</v>
      </c>
      <c r="G23" s="32">
        <v>3600.0062952041631</v>
      </c>
      <c r="H23" s="23">
        <v>594.37303135068908</v>
      </c>
      <c r="I23" s="24">
        <v>594.43065788151921</v>
      </c>
      <c r="J23" s="7">
        <v>9.6944075925539631E-5</v>
      </c>
      <c r="K23" s="7">
        <f t="shared" si="20"/>
        <v>1.1188319307785237E-13</v>
      </c>
      <c r="L23" s="32">
        <v>3131.7734091281891</v>
      </c>
      <c r="M23" s="23">
        <v>726.88405334273227</v>
      </c>
      <c r="N23" s="8">
        <f t="shared" si="0"/>
        <v>0.22282396391421444</v>
      </c>
      <c r="O23" s="24">
        <f t="shared" si="21"/>
        <v>37.309479299997285</v>
      </c>
      <c r="P23" s="24">
        <v>0.15353695185184069</v>
      </c>
      <c r="Q23" s="45">
        <v>0.5</v>
      </c>
      <c r="R23" s="45">
        <v>0</v>
      </c>
      <c r="S23" s="45">
        <v>0.5</v>
      </c>
      <c r="T23" s="45">
        <v>0</v>
      </c>
      <c r="U23" s="45">
        <v>0</v>
      </c>
      <c r="V23" s="23">
        <v>749.52980404345931</v>
      </c>
      <c r="W23" s="8">
        <f t="shared" si="1"/>
        <v>0.2609205028468401</v>
      </c>
      <c r="X23" s="24">
        <f t="shared" si="22"/>
        <v>36.071180099997044</v>
      </c>
      <c r="Y23" s="24">
        <v>0.1484410703703582</v>
      </c>
      <c r="Z23" s="45">
        <v>0</v>
      </c>
      <c r="AA23" s="45">
        <v>0</v>
      </c>
      <c r="AB23" s="45">
        <v>0.5</v>
      </c>
      <c r="AC23" s="45">
        <v>1</v>
      </c>
      <c r="AD23" s="45">
        <v>0</v>
      </c>
      <c r="AE23" s="23">
        <v>670.9037741380439</v>
      </c>
      <c r="AF23" s="24">
        <v>681.41888052045101</v>
      </c>
      <c r="AG23" s="8">
        <f t="shared" si="23"/>
        <v>0.12864934747669463</v>
      </c>
      <c r="AH23" s="8">
        <f t="shared" si="24"/>
        <v>0.14633872174262313</v>
      </c>
      <c r="AI23" s="32">
        <v>10.999113950000041</v>
      </c>
      <c r="AJ23" s="23">
        <v>670.9037741380439</v>
      </c>
      <c r="AK23" s="24">
        <v>681.41888052045101</v>
      </c>
      <c r="AL23" s="8">
        <f t="shared" si="25"/>
        <v>0.12864934747669463</v>
      </c>
      <c r="AM23" s="8">
        <f t="shared" si="26"/>
        <v>0.14633872174262313</v>
      </c>
      <c r="AN23" s="32">
        <v>11.06298783000002</v>
      </c>
      <c r="AO23" s="23">
        <v>670.66916310032661</v>
      </c>
      <c r="AP23" s="24">
        <v>677.14675853664028</v>
      </c>
      <c r="AQ23" s="8">
        <f t="shared" si="2"/>
        <v>0.12825466554936363</v>
      </c>
      <c r="AR23" s="8">
        <f t="shared" si="3"/>
        <v>0.13915180779872166</v>
      </c>
      <c r="AS23" s="32">
        <v>11.0127413500004</v>
      </c>
      <c r="AT23" s="23">
        <v>640.33476278296428</v>
      </c>
      <c r="AU23" s="24">
        <v>679.98946840192878</v>
      </c>
      <c r="AV23" s="8">
        <f t="shared" si="4"/>
        <v>7.722364971065511E-2</v>
      </c>
      <c r="AW23" s="8">
        <f t="shared" si="4"/>
        <v>0.14393404745543772</v>
      </c>
      <c r="AX23" s="32">
        <v>11.20068561999978</v>
      </c>
      <c r="AY23" s="23">
        <v>673.11624314827577</v>
      </c>
      <c r="AZ23" s="24">
        <v>680.4000902303286</v>
      </c>
      <c r="BA23" s="8">
        <f t="shared" si="5"/>
        <v>0.13237134428304559</v>
      </c>
      <c r="BB23" s="8">
        <f t="shared" si="5"/>
        <v>0.1446248291689235</v>
      </c>
      <c r="BC23" s="32">
        <v>11.26861642999938</v>
      </c>
      <c r="BD23" s="23">
        <v>623.29256131089699</v>
      </c>
      <c r="BE23" s="24">
        <v>670.79055630525067</v>
      </c>
      <c r="BF23" s="8">
        <f t="shared" si="6"/>
        <v>4.8553860819204604E-2</v>
      </c>
      <c r="BG23" s="8">
        <f t="shared" si="6"/>
        <v>0.12845888315374612</v>
      </c>
      <c r="BH23" s="32">
        <v>13.235567730000181</v>
      </c>
      <c r="BI23" s="23">
        <v>613.90724452421364</v>
      </c>
      <c r="BJ23" s="24">
        <v>636.40615958303704</v>
      </c>
      <c r="BK23" s="8">
        <f t="shared" si="7"/>
        <v>3.2765111261547936E-2</v>
      </c>
      <c r="BL23" s="8">
        <f t="shared" si="8"/>
        <v>7.0614631235853098E-2</v>
      </c>
      <c r="BM23" s="32">
        <v>102.47842398080979</v>
      </c>
      <c r="BN23" s="23">
        <v>624.74899930581978</v>
      </c>
      <c r="BO23" s="24">
        <v>642.39210779422967</v>
      </c>
      <c r="BP23" s="8">
        <f t="shared" si="9"/>
        <v>5.1004000251974657E-2</v>
      </c>
      <c r="BQ23" s="8">
        <f t="shared" si="10"/>
        <v>8.0684684204733473E-2</v>
      </c>
      <c r="BR23" s="32">
        <v>100.4148835482076</v>
      </c>
      <c r="BS23" s="23">
        <v>616.03829698964523</v>
      </c>
      <c r="BT23" s="24">
        <v>631.08253778982578</v>
      </c>
      <c r="BU23" s="8">
        <f t="shared" si="11"/>
        <v>3.6350142479531632E-2</v>
      </c>
      <c r="BV23" s="8">
        <f t="shared" si="11"/>
        <v>6.1658798082521782E-2</v>
      </c>
      <c r="BW23" s="32">
        <v>28.01740807574242</v>
      </c>
      <c r="BX23" s="23">
        <v>614.0162885364266</v>
      </c>
      <c r="BY23" s="24">
        <v>630.53718201401875</v>
      </c>
      <c r="BZ23" s="8">
        <f t="shared" si="12"/>
        <v>3.2948554041234965E-2</v>
      </c>
      <c r="CA23" s="8">
        <f t="shared" si="12"/>
        <v>6.0741355873617765E-2</v>
      </c>
      <c r="CB23" s="32">
        <v>31.26627406254411</v>
      </c>
      <c r="CC23" s="23">
        <v>607.79218045766129</v>
      </c>
      <c r="CD23" s="24">
        <v>634.2917290081698</v>
      </c>
      <c r="CE23" s="8">
        <f t="shared" si="13"/>
        <v>2.247784901241294E-2</v>
      </c>
      <c r="CF23" s="8">
        <f t="shared" si="13"/>
        <v>6.705756272528357E-2</v>
      </c>
      <c r="CG23" s="32">
        <v>28.72345868945122</v>
      </c>
      <c r="CH23" s="23">
        <v>613.12061650653754</v>
      </c>
      <c r="CI23" s="24">
        <v>632.4903923607859</v>
      </c>
      <c r="CJ23" s="8">
        <f t="shared" si="14"/>
        <v>3.1441781101425259E-2</v>
      </c>
      <c r="CK23" s="8">
        <f t="shared" si="14"/>
        <v>6.4027206495334318E-2</v>
      </c>
      <c r="CL23" s="32">
        <v>25.041985280904921</v>
      </c>
      <c r="CM23" s="23">
        <v>607.54665850191691</v>
      </c>
      <c r="CN23" s="24">
        <v>629.52407604738698</v>
      </c>
      <c r="CO23" s="8">
        <f t="shared" si="15"/>
        <v>2.2064811844008103E-2</v>
      </c>
      <c r="CP23" s="8">
        <f t="shared" si="15"/>
        <v>5.9037025935046845E-2</v>
      </c>
      <c r="CQ23" s="32">
        <v>42.419312401395288</v>
      </c>
      <c r="CR23" s="23"/>
      <c r="CS23" s="24"/>
      <c r="CT23" s="8">
        <f t="shared" si="16"/>
        <v>-1</v>
      </c>
      <c r="CU23" s="8">
        <f t="shared" si="16"/>
        <v>-1</v>
      </c>
      <c r="CV23" s="32"/>
      <c r="CW23" s="23"/>
      <c r="CX23" s="24"/>
      <c r="CY23" s="8">
        <f t="shared" si="17"/>
        <v>-1</v>
      </c>
      <c r="CZ23" s="8">
        <f t="shared" si="17"/>
        <v>-1</v>
      </c>
      <c r="DA23" s="32"/>
    </row>
    <row r="24" spans="1:105" x14ac:dyDescent="0.25">
      <c r="A24" s="6" t="s">
        <v>100</v>
      </c>
      <c r="B24" s="31">
        <f t="shared" si="18"/>
        <v>698.90010102977385</v>
      </c>
      <c r="C24" s="23">
        <v>698.83258935068977</v>
      </c>
      <c r="D24" s="24">
        <v>698.90010102977385</v>
      </c>
      <c r="E24" s="7">
        <v>9.6597037236930929E-5</v>
      </c>
      <c r="F24" s="7">
        <f t="shared" si="19"/>
        <v>0</v>
      </c>
      <c r="G24" s="32">
        <v>6.5129082202911377</v>
      </c>
      <c r="H24" s="23">
        <v>698.83664625682502</v>
      </c>
      <c r="I24" s="24">
        <v>698.9001010303266</v>
      </c>
      <c r="J24" s="7">
        <v>9.0792336999442004E-5</v>
      </c>
      <c r="K24" s="84">
        <f t="shared" si="20"/>
        <v>7.9087898855368692E-13</v>
      </c>
      <c r="L24" s="32">
        <v>7.7400679588317871</v>
      </c>
      <c r="M24" s="23">
        <v>860.87314939130226</v>
      </c>
      <c r="N24" s="8">
        <f t="shared" si="0"/>
        <v>0.23175422084339947</v>
      </c>
      <c r="O24" s="24">
        <f t="shared" si="21"/>
        <v>34.507377799992362</v>
      </c>
      <c r="P24" s="24">
        <v>0.14200566995881631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863.45824769818398</v>
      </c>
      <c r="W24" s="8">
        <f t="shared" si="1"/>
        <v>0.23545303030568568</v>
      </c>
      <c r="X24" s="24">
        <f t="shared" si="22"/>
        <v>35.514746900003964</v>
      </c>
      <c r="Y24" s="24">
        <v>0.14615122181071591</v>
      </c>
      <c r="Z24" s="45">
        <v>0.5</v>
      </c>
      <c r="AA24" s="45">
        <v>0</v>
      </c>
      <c r="AB24" s="45">
        <v>0.5</v>
      </c>
      <c r="AC24" s="45">
        <v>0.5</v>
      </c>
      <c r="AD24" s="45">
        <v>0</v>
      </c>
      <c r="AE24" s="23">
        <v>807.3654812548433</v>
      </c>
      <c r="AF24" s="24">
        <v>840.4406777505526</v>
      </c>
      <c r="AG24" s="8">
        <f t="shared" si="23"/>
        <v>0.15519439769039139</v>
      </c>
      <c r="AH24" s="8">
        <f t="shared" si="24"/>
        <v>0.20251903886153391</v>
      </c>
      <c r="AI24" s="32">
        <v>11.53340008000005</v>
      </c>
      <c r="AJ24" s="23">
        <v>807.3654812548433</v>
      </c>
      <c r="AK24" s="24">
        <v>840.4406777505526</v>
      </c>
      <c r="AL24" s="8">
        <f t="shared" si="25"/>
        <v>0.15519439769039139</v>
      </c>
      <c r="AM24" s="8">
        <f t="shared" si="26"/>
        <v>0.20251903886153391</v>
      </c>
      <c r="AN24" s="32">
        <v>11.68309207999973</v>
      </c>
      <c r="AO24" s="23">
        <v>802.43967312446625</v>
      </c>
      <c r="AP24" s="24">
        <v>831.85307020673315</v>
      </c>
      <c r="AQ24" s="8">
        <f t="shared" si="2"/>
        <v>0.14814645461080211</v>
      </c>
      <c r="AR24" s="8">
        <f t="shared" si="3"/>
        <v>0.19023172121604168</v>
      </c>
      <c r="AS24" s="32">
        <v>11.42009470999983</v>
      </c>
      <c r="AT24" s="23">
        <v>762.34859388127006</v>
      </c>
      <c r="AU24" s="24">
        <v>769.5761157971541</v>
      </c>
      <c r="AV24" s="8">
        <f t="shared" si="4"/>
        <v>9.0783350521784004E-2</v>
      </c>
      <c r="AW24" s="8">
        <f t="shared" si="4"/>
        <v>0.10112463092113558</v>
      </c>
      <c r="AX24" s="32">
        <v>11.70182918000009</v>
      </c>
      <c r="AY24" s="23">
        <v>798.29419266659249</v>
      </c>
      <c r="AZ24" s="24">
        <v>816.60910233380878</v>
      </c>
      <c r="BA24" s="8">
        <f t="shared" si="5"/>
        <v>0.14221501970076889</v>
      </c>
      <c r="BB24" s="8">
        <f t="shared" si="5"/>
        <v>0.16842035239456976</v>
      </c>
      <c r="BC24" s="32">
        <v>11.61570993999994</v>
      </c>
      <c r="BD24" s="23">
        <v>764.98646585684673</v>
      </c>
      <c r="BE24" s="24">
        <v>768.10079608463752</v>
      </c>
      <c r="BF24" s="8">
        <f t="shared" si="6"/>
        <v>9.4557669586397067E-2</v>
      </c>
      <c r="BG24" s="8">
        <f t="shared" si="6"/>
        <v>9.9013714482086831E-2</v>
      </c>
      <c r="BH24" s="32">
        <v>13.878267419999981</v>
      </c>
      <c r="BI24" s="23">
        <v>731.70199380919576</v>
      </c>
      <c r="BJ24" s="24">
        <v>744.59351256382024</v>
      </c>
      <c r="BK24" s="8">
        <f t="shared" si="7"/>
        <v>4.6933592842655081E-2</v>
      </c>
      <c r="BL24" s="8">
        <f t="shared" si="8"/>
        <v>6.5379031233105817E-2</v>
      </c>
      <c r="BM24" s="32">
        <v>32.71636022794992</v>
      </c>
      <c r="BN24" s="23">
        <v>731.70199380919576</v>
      </c>
      <c r="BO24" s="24">
        <v>746.01445961356353</v>
      </c>
      <c r="BP24" s="8">
        <f t="shared" si="9"/>
        <v>4.6933592842655081E-2</v>
      </c>
      <c r="BQ24" s="8">
        <f t="shared" si="10"/>
        <v>6.7412150197675477E-2</v>
      </c>
      <c r="BR24" s="32">
        <v>35.651131459325548</v>
      </c>
      <c r="BS24" s="23">
        <v>728.94453169928295</v>
      </c>
      <c r="BT24" s="24">
        <v>744.67083903742537</v>
      </c>
      <c r="BU24" s="8">
        <f t="shared" si="11"/>
        <v>4.298816186353531E-2</v>
      </c>
      <c r="BV24" s="8">
        <f t="shared" si="11"/>
        <v>6.5489671471233107E-2</v>
      </c>
      <c r="BW24" s="32">
        <v>21.813430938124661</v>
      </c>
      <c r="BX24" s="23">
        <v>740.73162499619116</v>
      </c>
      <c r="BY24" s="24">
        <v>758.50813526324532</v>
      </c>
      <c r="BZ24" s="8">
        <f t="shared" si="12"/>
        <v>5.9853366603870674E-2</v>
      </c>
      <c r="CA24" s="8">
        <f t="shared" si="12"/>
        <v>8.5288346854784772E-2</v>
      </c>
      <c r="CB24" s="32">
        <v>23.961819865740839</v>
      </c>
      <c r="CC24" s="23">
        <v>728.83063760059895</v>
      </c>
      <c r="CD24" s="24">
        <v>742.79920280570752</v>
      </c>
      <c r="CE24" s="8">
        <f t="shared" si="13"/>
        <v>4.282519994878356E-2</v>
      </c>
      <c r="CF24" s="8">
        <f t="shared" si="13"/>
        <v>6.2811697567723673E-2</v>
      </c>
      <c r="CG24" s="32">
        <v>22.640367239713669</v>
      </c>
      <c r="CH24" s="23">
        <v>722.16693998415019</v>
      </c>
      <c r="CI24" s="24">
        <v>744.48956962459329</v>
      </c>
      <c r="CJ24" s="8">
        <f t="shared" si="14"/>
        <v>3.3290650437873021E-2</v>
      </c>
      <c r="CK24" s="8">
        <f t="shared" si="14"/>
        <v>6.5230307632874809E-2</v>
      </c>
      <c r="CL24" s="32">
        <v>21.558796544466169</v>
      </c>
      <c r="CM24" s="23">
        <v>728.94453169928295</v>
      </c>
      <c r="CN24" s="24">
        <v>738.33426211136032</v>
      </c>
      <c r="CO24" s="8">
        <f t="shared" si="15"/>
        <v>4.298816186353531E-2</v>
      </c>
      <c r="CP24" s="8">
        <f t="shared" si="15"/>
        <v>5.6423172673009149E-2</v>
      </c>
      <c r="CQ24" s="32">
        <v>37.688924262765788</v>
      </c>
      <c r="CR24" s="23"/>
      <c r="CS24" s="24"/>
      <c r="CT24" s="8">
        <f t="shared" si="16"/>
        <v>-1</v>
      </c>
      <c r="CU24" s="8">
        <f t="shared" si="16"/>
        <v>-1</v>
      </c>
      <c r="CV24" s="32"/>
      <c r="CW24" s="23"/>
      <c r="CX24" s="24"/>
      <c r="CY24" s="8">
        <f t="shared" si="17"/>
        <v>-1</v>
      </c>
      <c r="CZ24" s="8">
        <f t="shared" si="17"/>
        <v>-1</v>
      </c>
      <c r="DA24" s="32"/>
    </row>
    <row r="25" spans="1:105" x14ac:dyDescent="0.25">
      <c r="A25" s="6" t="s">
        <v>101</v>
      </c>
      <c r="B25" s="31">
        <f t="shared" si="18"/>
        <v>653.41678188148376</v>
      </c>
      <c r="C25" s="23">
        <v>643.2434131871546</v>
      </c>
      <c r="D25" s="24">
        <v>653.41678188148376</v>
      </c>
      <c r="E25" s="7">
        <v>1.556949404487875E-2</v>
      </c>
      <c r="F25" s="7">
        <f t="shared" si="19"/>
        <v>0</v>
      </c>
      <c r="G25" s="32">
        <v>3600.0118520259862</v>
      </c>
      <c r="H25" s="23">
        <v>650.99498725994874</v>
      </c>
      <c r="I25" s="24">
        <v>653.41678188148387</v>
      </c>
      <c r="J25" s="7">
        <v>3.7063550993617989E-3</v>
      </c>
      <c r="K25" s="7">
        <f t="shared" si="20"/>
        <v>1.7398824283983032E-16</v>
      </c>
      <c r="L25" s="32">
        <v>3600.017510175705</v>
      </c>
      <c r="M25" s="23">
        <v>824.98322260906332</v>
      </c>
      <c r="N25" s="8">
        <f t="shared" si="0"/>
        <v>0.26256815785104543</v>
      </c>
      <c r="O25" s="24">
        <f t="shared" si="21"/>
        <v>35.617554300000855</v>
      </c>
      <c r="P25" s="24">
        <v>0.1465742975308677</v>
      </c>
      <c r="Q25" s="45">
        <v>1</v>
      </c>
      <c r="R25" s="45">
        <v>0</v>
      </c>
      <c r="S25" s="45">
        <v>0</v>
      </c>
      <c r="T25" s="45">
        <v>0</v>
      </c>
      <c r="U25" s="45">
        <v>0</v>
      </c>
      <c r="V25" s="23">
        <v>850.90472566560709</v>
      </c>
      <c r="W25" s="8">
        <f t="shared" si="1"/>
        <v>0.30223886080101253</v>
      </c>
      <c r="X25" s="24">
        <f t="shared" si="22"/>
        <v>35.254148999994875</v>
      </c>
      <c r="Y25" s="24">
        <v>0.1450788024691147</v>
      </c>
      <c r="Z25" s="45">
        <v>0</v>
      </c>
      <c r="AA25" s="45">
        <v>0.5</v>
      </c>
      <c r="AB25" s="45">
        <v>0</v>
      </c>
      <c r="AC25" s="45">
        <v>0</v>
      </c>
      <c r="AD25" s="45">
        <v>0</v>
      </c>
      <c r="AE25" s="23">
        <v>757.98936467889723</v>
      </c>
      <c r="AF25" s="24">
        <v>774.04603426607878</v>
      </c>
      <c r="AG25" s="8">
        <f t="shared" si="23"/>
        <v>0.16003963426880696</v>
      </c>
      <c r="AH25" s="8">
        <f t="shared" si="24"/>
        <v>0.18461303065594459</v>
      </c>
      <c r="AI25" s="32">
        <v>11.194506409999979</v>
      </c>
      <c r="AJ25" s="23">
        <v>757.98936467889723</v>
      </c>
      <c r="AK25" s="24">
        <v>774.04603426607878</v>
      </c>
      <c r="AL25" s="8">
        <f t="shared" si="25"/>
        <v>0.16003963426880696</v>
      </c>
      <c r="AM25" s="8">
        <f t="shared" si="26"/>
        <v>0.18461303065594459</v>
      </c>
      <c r="AN25" s="32">
        <v>11.2628630399995</v>
      </c>
      <c r="AO25" s="23">
        <v>761.36959493765698</v>
      </c>
      <c r="AP25" s="24">
        <v>774.3089646952036</v>
      </c>
      <c r="AQ25" s="8">
        <f t="shared" si="2"/>
        <v>0.16521279533918312</v>
      </c>
      <c r="AR25" s="8">
        <f t="shared" si="3"/>
        <v>0.18501542379370228</v>
      </c>
      <c r="AS25" s="32">
        <v>11.23925040999984</v>
      </c>
      <c r="AT25" s="23">
        <v>751.56593948820932</v>
      </c>
      <c r="AU25" s="24">
        <v>764.12135757659587</v>
      </c>
      <c r="AV25" s="8">
        <f t="shared" si="4"/>
        <v>0.15020911664391226</v>
      </c>
      <c r="AW25" s="8">
        <f t="shared" si="4"/>
        <v>0.16942413902554407</v>
      </c>
      <c r="AX25" s="32">
        <v>11.421888620000029</v>
      </c>
      <c r="AY25" s="23">
        <v>747.16567832255726</v>
      </c>
      <c r="AZ25" s="24">
        <v>799.47465178601283</v>
      </c>
      <c r="BA25" s="8">
        <f t="shared" si="5"/>
        <v>0.14347488316894438</v>
      </c>
      <c r="BB25" s="8">
        <f t="shared" si="5"/>
        <v>0.22352941331559026</v>
      </c>
      <c r="BC25" s="32">
        <v>11.47013200999973</v>
      </c>
      <c r="BD25" s="23">
        <v>749.1429292464029</v>
      </c>
      <c r="BE25" s="24">
        <v>767.45090522940382</v>
      </c>
      <c r="BF25" s="8">
        <f t="shared" si="6"/>
        <v>0.1465009011389026</v>
      </c>
      <c r="BG25" s="8">
        <f t="shared" si="6"/>
        <v>0.17451973458588563</v>
      </c>
      <c r="BH25" s="32">
        <v>13.658135030000089</v>
      </c>
      <c r="BI25" s="23">
        <v>702.3652974512438</v>
      </c>
      <c r="BJ25" s="24">
        <v>719.64126165698644</v>
      </c>
      <c r="BK25" s="8">
        <f t="shared" si="7"/>
        <v>7.4911629035322655E-2</v>
      </c>
      <c r="BL25" s="8">
        <f t="shared" si="8"/>
        <v>0.10135105435280117</v>
      </c>
      <c r="BM25" s="32">
        <v>58.928854709863657</v>
      </c>
      <c r="BN25" s="23">
        <v>703.49775465786058</v>
      </c>
      <c r="BO25" s="24">
        <v>711.13387818408717</v>
      </c>
      <c r="BP25" s="8">
        <f t="shared" si="9"/>
        <v>7.6644760534265666E-2</v>
      </c>
      <c r="BQ25" s="8">
        <f t="shared" si="10"/>
        <v>8.8331212027352085E-2</v>
      </c>
      <c r="BR25" s="32">
        <v>60.94136918634176</v>
      </c>
      <c r="BS25" s="23">
        <v>702.40869941709616</v>
      </c>
      <c r="BT25" s="24">
        <v>713.49699692800982</v>
      </c>
      <c r="BU25" s="8">
        <f t="shared" si="11"/>
        <v>7.4978052131661532E-2</v>
      </c>
      <c r="BV25" s="8">
        <f t="shared" si="11"/>
        <v>9.1947768579692474E-2</v>
      </c>
      <c r="BW25" s="32">
        <v>26.50487103760242</v>
      </c>
      <c r="BX25" s="23">
        <v>716.04306083055064</v>
      </c>
      <c r="BY25" s="24">
        <v>731.03431349616517</v>
      </c>
      <c r="BZ25" s="8">
        <f t="shared" si="12"/>
        <v>9.5844307470551005E-2</v>
      </c>
      <c r="CA25" s="8">
        <f t="shared" si="12"/>
        <v>0.11878717193517019</v>
      </c>
      <c r="CB25" s="32">
        <v>25.227142447791991</v>
      </c>
      <c r="CC25" s="23">
        <v>702.14926818925687</v>
      </c>
      <c r="CD25" s="24">
        <v>724.36789977053763</v>
      </c>
      <c r="CE25" s="8">
        <f t="shared" si="13"/>
        <v>7.4581014230228601E-2</v>
      </c>
      <c r="CF25" s="8">
        <f t="shared" si="13"/>
        <v>0.10858478058178024</v>
      </c>
      <c r="CG25" s="32">
        <v>26.842984700854871</v>
      </c>
      <c r="CH25" s="23">
        <v>690.47006899488497</v>
      </c>
      <c r="CI25" s="24">
        <v>713.59934070606437</v>
      </c>
      <c r="CJ25" s="8">
        <f t="shared" si="14"/>
        <v>5.6706971937127121E-2</v>
      </c>
      <c r="CK25" s="8">
        <f t="shared" si="14"/>
        <v>9.2104397213808448E-2</v>
      </c>
      <c r="CL25" s="32">
        <v>26.031195969041441</v>
      </c>
      <c r="CM25" s="23">
        <v>683.5273983274343</v>
      </c>
      <c r="CN25" s="24">
        <v>709.79460622485635</v>
      </c>
      <c r="CO25" s="8">
        <f t="shared" si="15"/>
        <v>4.6081792327476494E-2</v>
      </c>
      <c r="CP25" s="8">
        <f t="shared" si="15"/>
        <v>8.6281567762975464E-2</v>
      </c>
      <c r="CQ25" s="32">
        <v>43.309856977593157</v>
      </c>
      <c r="CR25" s="23"/>
      <c r="CS25" s="24"/>
      <c r="CT25" s="8">
        <f t="shared" si="16"/>
        <v>-1</v>
      </c>
      <c r="CU25" s="8">
        <f t="shared" si="16"/>
        <v>-1</v>
      </c>
      <c r="CV25" s="32"/>
      <c r="CW25" s="23"/>
      <c r="CX25" s="24"/>
      <c r="CY25" s="8">
        <f t="shared" si="17"/>
        <v>-1</v>
      </c>
      <c r="CZ25" s="8">
        <f t="shared" si="17"/>
        <v>-1</v>
      </c>
      <c r="DA25" s="32"/>
    </row>
    <row r="26" spans="1:105" x14ac:dyDescent="0.25">
      <c r="A26" s="6" t="s">
        <v>102</v>
      </c>
      <c r="B26" s="31">
        <f t="shared" si="18"/>
        <v>620.36049013584238</v>
      </c>
      <c r="C26" s="23">
        <v>612.26061263152735</v>
      </c>
      <c r="D26" s="24">
        <v>622.66570294442909</v>
      </c>
      <c r="E26" s="7">
        <v>1.6710556344595531E-2</v>
      </c>
      <c r="F26" s="7">
        <f t="shared" si="19"/>
        <v>3.7159246039055816E-3</v>
      </c>
      <c r="G26" s="32">
        <v>3600.006085157394</v>
      </c>
      <c r="H26" s="23">
        <v>617.03822500607316</v>
      </c>
      <c r="I26" s="24">
        <v>620.36049013584238</v>
      </c>
      <c r="J26" s="7">
        <v>5.3553783366212344E-3</v>
      </c>
      <c r="K26" s="7">
        <f t="shared" si="20"/>
        <v>0</v>
      </c>
      <c r="L26" s="32">
        <v>3600.0197939872742</v>
      </c>
      <c r="M26" s="23">
        <v>767.22128497899132</v>
      </c>
      <c r="N26" s="8">
        <f t="shared" si="0"/>
        <v>0.23673460379623845</v>
      </c>
      <c r="O26" s="24">
        <f t="shared" si="21"/>
        <v>35.15914470000461</v>
      </c>
      <c r="P26" s="24">
        <v>0.1446878382716239</v>
      </c>
      <c r="Q26" s="45">
        <v>0</v>
      </c>
      <c r="R26" s="45">
        <v>0.5</v>
      </c>
      <c r="S26" s="45">
        <v>0</v>
      </c>
      <c r="T26" s="45">
        <v>0</v>
      </c>
      <c r="U26" s="45">
        <v>0</v>
      </c>
      <c r="V26" s="23">
        <v>783.65909786478755</v>
      </c>
      <c r="W26" s="8">
        <f t="shared" si="1"/>
        <v>0.26323179880973263</v>
      </c>
      <c r="X26" s="24">
        <f t="shared" si="22"/>
        <v>37.202862999994991</v>
      </c>
      <c r="Y26" s="24">
        <v>0.15309820164606991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708.20948713546659</v>
      </c>
      <c r="AF26" s="24">
        <v>726.07111627463655</v>
      </c>
      <c r="AG26" s="8">
        <f t="shared" si="23"/>
        <v>0.1416095937708535</v>
      </c>
      <c r="AH26" s="8">
        <f t="shared" si="24"/>
        <v>0.17040193213408281</v>
      </c>
      <c r="AI26" s="32">
        <v>11.14804052</v>
      </c>
      <c r="AJ26" s="23">
        <v>708.20948713546659</v>
      </c>
      <c r="AK26" s="24">
        <v>726.07111627463655</v>
      </c>
      <c r="AL26" s="8">
        <f t="shared" si="25"/>
        <v>0.1416095937708535</v>
      </c>
      <c r="AM26" s="8">
        <f t="shared" si="26"/>
        <v>0.17040193213408281</v>
      </c>
      <c r="AN26" s="32">
        <v>11.15890891000017</v>
      </c>
      <c r="AO26" s="23">
        <v>712.61385807828833</v>
      </c>
      <c r="AP26" s="24">
        <v>742.06191076344578</v>
      </c>
      <c r="AQ26" s="8">
        <f t="shared" si="2"/>
        <v>0.14870928985539508</v>
      </c>
      <c r="AR26" s="8">
        <f t="shared" si="3"/>
        <v>0.19617854870311621</v>
      </c>
      <c r="AS26" s="32">
        <v>11.19253376000033</v>
      </c>
      <c r="AT26" s="23">
        <v>701.58180436353746</v>
      </c>
      <c r="AU26" s="24">
        <v>716.79694648992631</v>
      </c>
      <c r="AV26" s="8">
        <f t="shared" si="4"/>
        <v>0.1309259946743381</v>
      </c>
      <c r="AW26" s="8">
        <f t="shared" si="4"/>
        <v>0.15545228602963887</v>
      </c>
      <c r="AX26" s="32">
        <v>11.386764069999661</v>
      </c>
      <c r="AY26" s="23">
        <v>709.02921280382043</v>
      </c>
      <c r="AZ26" s="24">
        <v>730.2217873596062</v>
      </c>
      <c r="BA26" s="8">
        <f t="shared" si="5"/>
        <v>0.14293096365399086</v>
      </c>
      <c r="BB26" s="8">
        <f t="shared" si="5"/>
        <v>0.17709267268085871</v>
      </c>
      <c r="BC26" s="32">
        <v>11.338748240000861</v>
      </c>
      <c r="BD26" s="23">
        <v>680.94695380178905</v>
      </c>
      <c r="BE26" s="24">
        <v>712.13875561814439</v>
      </c>
      <c r="BF26" s="8">
        <f t="shared" si="6"/>
        <v>9.7663317747201869E-2</v>
      </c>
      <c r="BG26" s="8">
        <f t="shared" si="6"/>
        <v>0.1479434408567912</v>
      </c>
      <c r="BH26" s="32">
        <v>13.23426136000016</v>
      </c>
      <c r="BI26" s="23">
        <v>644.12648005675123</v>
      </c>
      <c r="BJ26" s="24">
        <v>653.01129244266065</v>
      </c>
      <c r="BK26" s="8">
        <f t="shared" si="7"/>
        <v>3.8309967025309324E-2</v>
      </c>
      <c r="BL26" s="8">
        <f t="shared" si="8"/>
        <v>5.2631982252236295E-2</v>
      </c>
      <c r="BM26" s="32">
        <v>60.333195508271459</v>
      </c>
      <c r="BN26" s="23">
        <v>641.78002920647305</v>
      </c>
      <c r="BO26" s="24">
        <v>652.49670213360855</v>
      </c>
      <c r="BP26" s="8">
        <f t="shared" si="9"/>
        <v>3.4527568101476537E-2</v>
      </c>
      <c r="BQ26" s="8">
        <f t="shared" si="10"/>
        <v>5.180248018491506E-2</v>
      </c>
      <c r="BR26" s="32">
        <v>61.363622972369193</v>
      </c>
      <c r="BS26" s="23">
        <v>644.47049721825169</v>
      </c>
      <c r="BT26" s="24">
        <v>656.15553819732008</v>
      </c>
      <c r="BU26" s="8">
        <f t="shared" si="11"/>
        <v>3.8864510983170224E-2</v>
      </c>
      <c r="BV26" s="8">
        <f t="shared" si="11"/>
        <v>5.7700399413959359E-2</v>
      </c>
      <c r="BW26" s="32">
        <v>30.18297082465142</v>
      </c>
      <c r="BX26" s="23">
        <v>643.63799335671183</v>
      </c>
      <c r="BY26" s="24">
        <v>675.93080397715687</v>
      </c>
      <c r="BZ26" s="8">
        <f t="shared" si="12"/>
        <v>3.7522543087443072E-2</v>
      </c>
      <c r="CA26" s="8">
        <f t="shared" si="12"/>
        <v>8.9577454923259331E-2</v>
      </c>
      <c r="CB26" s="32">
        <v>33.265730486065152</v>
      </c>
      <c r="CC26" s="23">
        <v>651.2881430583916</v>
      </c>
      <c r="CD26" s="24">
        <v>661.05034366286759</v>
      </c>
      <c r="CE26" s="8">
        <f t="shared" si="13"/>
        <v>4.9854324081433497E-2</v>
      </c>
      <c r="CF26" s="8">
        <f t="shared" si="13"/>
        <v>6.5590659260255618E-2</v>
      </c>
      <c r="CG26" s="32">
        <v>29.37110429508612</v>
      </c>
      <c r="CH26" s="23">
        <v>638.99259553763773</v>
      </c>
      <c r="CI26" s="24">
        <v>656.86320667748521</v>
      </c>
      <c r="CJ26" s="8">
        <f t="shared" si="14"/>
        <v>3.0034319880228685E-2</v>
      </c>
      <c r="CK26" s="8">
        <f t="shared" si="14"/>
        <v>5.8841136922903818E-2</v>
      </c>
      <c r="CL26" s="32">
        <v>30.028607464954259</v>
      </c>
      <c r="CM26" s="23">
        <v>641.66820546694976</v>
      </c>
      <c r="CN26" s="24">
        <v>649.23441751088365</v>
      </c>
      <c r="CO26" s="8">
        <f t="shared" si="15"/>
        <v>3.4347312038588325E-2</v>
      </c>
      <c r="CP26" s="8">
        <f t="shared" si="15"/>
        <v>4.6543788384586907E-2</v>
      </c>
      <c r="CQ26" s="32">
        <v>45.935278831236062</v>
      </c>
      <c r="CR26" s="23"/>
      <c r="CS26" s="24"/>
      <c r="CT26" s="8">
        <f t="shared" si="16"/>
        <v>-1</v>
      </c>
      <c r="CU26" s="8">
        <f t="shared" si="16"/>
        <v>-1</v>
      </c>
      <c r="CV26" s="32"/>
      <c r="CW26" s="23"/>
      <c r="CX26" s="24"/>
      <c r="CY26" s="8">
        <f t="shared" si="17"/>
        <v>-1</v>
      </c>
      <c r="CZ26" s="8">
        <f t="shared" si="17"/>
        <v>-1</v>
      </c>
      <c r="DA26" s="32"/>
    </row>
    <row r="27" spans="1:105" x14ac:dyDescent="0.25">
      <c r="A27" s="6" t="s">
        <v>103</v>
      </c>
      <c r="B27" s="31">
        <f t="shared" si="18"/>
        <v>590.97156451489195</v>
      </c>
      <c r="C27" s="23">
        <v>590.91254886640331</v>
      </c>
      <c r="D27" s="24">
        <v>590.97156451489195</v>
      </c>
      <c r="E27" s="7">
        <v>9.9862078029208014E-5</v>
      </c>
      <c r="F27" s="7">
        <f t="shared" si="19"/>
        <v>0</v>
      </c>
      <c r="G27" s="32">
        <v>2569.57630610466</v>
      </c>
      <c r="H27" s="23">
        <v>590.91274263861931</v>
      </c>
      <c r="I27" s="24">
        <v>590.97156451491287</v>
      </c>
      <c r="J27" s="7">
        <v>9.9534190518511706E-5</v>
      </c>
      <c r="K27" s="84">
        <f t="shared" si="20"/>
        <v>3.5396589949211041E-14</v>
      </c>
      <c r="L27" s="32">
        <v>558.73542881011963</v>
      </c>
      <c r="M27" s="23">
        <v>700.35726466493497</v>
      </c>
      <c r="N27" s="8">
        <f t="shared" si="0"/>
        <v>0.18509469273675452</v>
      </c>
      <c r="O27" s="24">
        <f t="shared" si="21"/>
        <v>36.516207999999104</v>
      </c>
      <c r="P27" s="24">
        <v>0.1502724609053461</v>
      </c>
      <c r="Q27" s="45">
        <v>0</v>
      </c>
      <c r="R27" s="45">
        <v>0.5</v>
      </c>
      <c r="S27" s="45">
        <v>0.5</v>
      </c>
      <c r="T27" s="45">
        <v>0</v>
      </c>
      <c r="U27" s="45">
        <v>0</v>
      </c>
      <c r="V27" s="23">
        <v>702.70039969020354</v>
      </c>
      <c r="W27" s="8">
        <f t="shared" si="1"/>
        <v>0.18905957897826423</v>
      </c>
      <c r="X27" s="24">
        <f t="shared" si="22"/>
        <v>35.574536700003598</v>
      </c>
      <c r="Y27" s="24">
        <v>0.14639727037038519</v>
      </c>
      <c r="Z27" s="45">
        <v>0</v>
      </c>
      <c r="AA27" s="45">
        <v>0</v>
      </c>
      <c r="AB27" s="45">
        <v>0</v>
      </c>
      <c r="AC27" s="45">
        <v>0.5</v>
      </c>
      <c r="AD27" s="45">
        <v>0</v>
      </c>
      <c r="AE27" s="23">
        <v>678.23747922700545</v>
      </c>
      <c r="AF27" s="24">
        <v>691.8416563539389</v>
      </c>
      <c r="AG27" s="8">
        <f t="shared" si="23"/>
        <v>0.14766516690823706</v>
      </c>
      <c r="AH27" s="8">
        <f t="shared" si="24"/>
        <v>0.17068518672611213</v>
      </c>
      <c r="AI27" s="32">
        <v>11.00608346000004</v>
      </c>
      <c r="AJ27" s="23">
        <v>678.23747922700545</v>
      </c>
      <c r="AK27" s="24">
        <v>691.8416563539389</v>
      </c>
      <c r="AL27" s="8">
        <f t="shared" si="25"/>
        <v>0.14766516690823706</v>
      </c>
      <c r="AM27" s="8">
        <f t="shared" si="26"/>
        <v>0.17068518672611213</v>
      </c>
      <c r="AN27" s="32">
        <v>12.723707890000149</v>
      </c>
      <c r="AO27" s="23">
        <v>661.93471464808385</v>
      </c>
      <c r="AP27" s="24">
        <v>690.81645536073131</v>
      </c>
      <c r="AQ27" s="8">
        <f t="shared" si="2"/>
        <v>0.12007878956315451</v>
      </c>
      <c r="AR27" s="8">
        <f t="shared" si="3"/>
        <v>0.16895041460717075</v>
      </c>
      <c r="AS27" s="32">
        <v>10.97225376999959</v>
      </c>
      <c r="AT27" s="23">
        <v>647.46079227971666</v>
      </c>
      <c r="AU27" s="24">
        <v>670.39539761734113</v>
      </c>
      <c r="AV27" s="8">
        <f t="shared" si="4"/>
        <v>9.5587048779909992E-2</v>
      </c>
      <c r="AW27" s="8">
        <f t="shared" si="4"/>
        <v>0.13439535482159018</v>
      </c>
      <c r="AX27" s="32">
        <v>11.30528133000043</v>
      </c>
      <c r="AY27" s="23">
        <v>683.60952675954286</v>
      </c>
      <c r="AZ27" s="24">
        <v>693.58305772925689</v>
      </c>
      <c r="BA27" s="8">
        <f t="shared" si="5"/>
        <v>0.15675536321395464</v>
      </c>
      <c r="BB27" s="8">
        <f t="shared" si="5"/>
        <v>0.17363186213298631</v>
      </c>
      <c r="BC27" s="32">
        <v>11.32082722000014</v>
      </c>
      <c r="BD27" s="23">
        <v>648.48447674580905</v>
      </c>
      <c r="BE27" s="24">
        <v>675.49294460983731</v>
      </c>
      <c r="BF27" s="8">
        <f t="shared" si="6"/>
        <v>9.7319254739654776E-2</v>
      </c>
      <c r="BG27" s="8">
        <f t="shared" si="6"/>
        <v>0.14302106085988422</v>
      </c>
      <c r="BH27" s="32">
        <v>13.26332167000019</v>
      </c>
      <c r="BI27" s="23">
        <v>611.35573369156737</v>
      </c>
      <c r="BJ27" s="24">
        <v>631.03185553840001</v>
      </c>
      <c r="BK27" s="8">
        <f t="shared" si="7"/>
        <v>3.449263957972E-2</v>
      </c>
      <c r="BL27" s="8">
        <f t="shared" si="8"/>
        <v>6.7787171885997866E-2</v>
      </c>
      <c r="BM27" s="32">
        <v>114.7051051340997</v>
      </c>
      <c r="BN27" s="23">
        <v>613.5229781355805</v>
      </c>
      <c r="BO27" s="24">
        <v>624.61856213392457</v>
      </c>
      <c r="BP27" s="8">
        <f t="shared" si="9"/>
        <v>3.8159896304317487E-2</v>
      </c>
      <c r="BQ27" s="8">
        <f t="shared" si="10"/>
        <v>5.6935053460063292E-2</v>
      </c>
      <c r="BR27" s="32">
        <v>121.7062933554873</v>
      </c>
      <c r="BS27" s="23">
        <v>612.16651679488109</v>
      </c>
      <c r="BT27" s="24">
        <v>627.19192820608532</v>
      </c>
      <c r="BU27" s="8">
        <f t="shared" si="11"/>
        <v>3.5864589013495665E-2</v>
      </c>
      <c r="BV27" s="8">
        <f t="shared" si="11"/>
        <v>6.1289520284999517E-2</v>
      </c>
      <c r="BW27" s="32">
        <v>27.171243716031309</v>
      </c>
      <c r="BX27" s="23">
        <v>603.78844038186548</v>
      </c>
      <c r="BY27" s="24">
        <v>621.43788860255859</v>
      </c>
      <c r="BZ27" s="8">
        <f t="shared" si="12"/>
        <v>2.1687804687344749E-2</v>
      </c>
      <c r="CA27" s="8">
        <f t="shared" si="12"/>
        <v>5.1552944197366557E-2</v>
      </c>
      <c r="CB27" s="32">
        <v>40.106215210445228</v>
      </c>
      <c r="CC27" s="23">
        <v>608.27096879183318</v>
      </c>
      <c r="CD27" s="24">
        <v>630.72931997992805</v>
      </c>
      <c r="CE27" s="8">
        <f t="shared" si="13"/>
        <v>2.9272820074078713E-2</v>
      </c>
      <c r="CF27" s="8">
        <f t="shared" si="13"/>
        <v>6.7275242756682993E-2</v>
      </c>
      <c r="CG27" s="32">
        <v>27.64418495427817</v>
      </c>
      <c r="CH27" s="23">
        <v>606.07024151612086</v>
      </c>
      <c r="CI27" s="24">
        <v>624.38365648529145</v>
      </c>
      <c r="CJ27" s="8">
        <f t="shared" si="14"/>
        <v>2.5548906085900915E-2</v>
      </c>
      <c r="CK27" s="8">
        <f t="shared" si="14"/>
        <v>5.6537562848436418E-2</v>
      </c>
      <c r="CL27" s="32">
        <v>26.050683657359329</v>
      </c>
      <c r="CM27" s="23">
        <v>612.16651679488086</v>
      </c>
      <c r="CN27" s="24">
        <v>620.13241043853554</v>
      </c>
      <c r="CO27" s="8">
        <f t="shared" si="15"/>
        <v>3.5864589013495277E-2</v>
      </c>
      <c r="CP27" s="8">
        <f t="shared" si="15"/>
        <v>4.9343907007743625E-2</v>
      </c>
      <c r="CQ27" s="32">
        <v>42.385177015885709</v>
      </c>
      <c r="CR27" s="23"/>
      <c r="CS27" s="24"/>
      <c r="CT27" s="8">
        <f t="shared" si="16"/>
        <v>-1</v>
      </c>
      <c r="CU27" s="8">
        <f t="shared" si="16"/>
        <v>-1</v>
      </c>
      <c r="CV27" s="32"/>
      <c r="CW27" s="23"/>
      <c r="CX27" s="24"/>
      <c r="CY27" s="8">
        <f t="shared" si="17"/>
        <v>-1</v>
      </c>
      <c r="CZ27" s="8">
        <f t="shared" si="17"/>
        <v>-1</v>
      </c>
      <c r="DA27" s="32"/>
    </row>
    <row r="28" spans="1:105" x14ac:dyDescent="0.25">
      <c r="A28" s="6" t="s">
        <v>104</v>
      </c>
      <c r="B28" s="31">
        <f t="shared" si="18"/>
        <v>618.38296010025624</v>
      </c>
      <c r="C28" s="23">
        <v>618.32120442860855</v>
      </c>
      <c r="D28" s="24">
        <v>618.38296010025624</v>
      </c>
      <c r="E28" s="7">
        <v>9.9866386417999197E-5</v>
      </c>
      <c r="F28" s="7">
        <f t="shared" si="19"/>
        <v>0</v>
      </c>
      <c r="G28" s="32">
        <v>1346.4239618778231</v>
      </c>
      <c r="H28" s="23">
        <v>618.32194749999064</v>
      </c>
      <c r="I28" s="24">
        <v>618.38296010025647</v>
      </c>
      <c r="J28" s="7">
        <v>9.8664750166823438E-5</v>
      </c>
      <c r="K28" s="7">
        <f t="shared" si="20"/>
        <v>3.6769071936647279E-16</v>
      </c>
      <c r="L28" s="32">
        <v>615.78870987892151</v>
      </c>
      <c r="M28" s="23">
        <v>739.1307217357346</v>
      </c>
      <c r="N28" s="8">
        <f t="shared" si="0"/>
        <v>0.1952637272150933</v>
      </c>
      <c r="O28" s="24">
        <f t="shared" si="21"/>
        <v>33.722676399996089</v>
      </c>
      <c r="P28" s="24">
        <v>0.1387764460905189</v>
      </c>
      <c r="Q28" s="45">
        <v>1</v>
      </c>
      <c r="R28" s="45">
        <v>1</v>
      </c>
      <c r="S28" s="45">
        <v>1</v>
      </c>
      <c r="T28" s="45">
        <v>0</v>
      </c>
      <c r="U28" s="45">
        <v>0</v>
      </c>
      <c r="V28" s="23">
        <v>727.82147007412652</v>
      </c>
      <c r="W28" s="8">
        <f t="shared" si="1"/>
        <v>0.17697530015401364</v>
      </c>
      <c r="X28" s="24">
        <f t="shared" si="22"/>
        <v>39.115099600001479</v>
      </c>
      <c r="Y28" s="24">
        <v>0.16096748806584971</v>
      </c>
      <c r="Z28" s="45">
        <v>1</v>
      </c>
      <c r="AA28" s="45">
        <v>0</v>
      </c>
      <c r="AB28" s="45">
        <v>1</v>
      </c>
      <c r="AC28" s="45">
        <v>0</v>
      </c>
      <c r="AD28" s="45">
        <v>0</v>
      </c>
      <c r="AE28" s="23">
        <v>678.44072086200106</v>
      </c>
      <c r="AF28" s="24">
        <v>699.27507368150373</v>
      </c>
      <c r="AG28" s="8">
        <f t="shared" si="23"/>
        <v>9.7120659262680625E-2</v>
      </c>
      <c r="AH28" s="8">
        <f t="shared" si="24"/>
        <v>0.1308123263424541</v>
      </c>
      <c r="AI28" s="32">
        <v>11.258562939999999</v>
      </c>
      <c r="AJ28" s="23">
        <v>678.44072086200106</v>
      </c>
      <c r="AK28" s="24">
        <v>699.27507368150373</v>
      </c>
      <c r="AL28" s="8">
        <f t="shared" si="25"/>
        <v>9.7120659262680625E-2</v>
      </c>
      <c r="AM28" s="8">
        <f t="shared" si="26"/>
        <v>0.1308123263424541</v>
      </c>
      <c r="AN28" s="32">
        <v>11.18577087999966</v>
      </c>
      <c r="AO28" s="23">
        <v>665.83455390256972</v>
      </c>
      <c r="AP28" s="24">
        <v>690.93945458364567</v>
      </c>
      <c r="AQ28" s="8">
        <f t="shared" si="2"/>
        <v>7.6734963386798888E-2</v>
      </c>
      <c r="AR28" s="8">
        <f t="shared" si="3"/>
        <v>0.11733262260594325</v>
      </c>
      <c r="AS28" s="32">
        <v>11.171041890000019</v>
      </c>
      <c r="AT28" s="23">
        <v>671.43087767138786</v>
      </c>
      <c r="AU28" s="24">
        <v>682.70036554844205</v>
      </c>
      <c r="AV28" s="8">
        <f t="shared" si="4"/>
        <v>8.578489543523507E-2</v>
      </c>
      <c r="AW28" s="8">
        <f t="shared" si="4"/>
        <v>0.10400901964982712</v>
      </c>
      <c r="AX28" s="32">
        <v>11.332862220000059</v>
      </c>
      <c r="AY28" s="23">
        <v>685.77847039938877</v>
      </c>
      <c r="AZ28" s="24">
        <v>694.9517000601079</v>
      </c>
      <c r="BA28" s="8">
        <f t="shared" si="5"/>
        <v>0.10898668729197507</v>
      </c>
      <c r="BB28" s="8">
        <f t="shared" si="5"/>
        <v>0.12382090856358305</v>
      </c>
      <c r="BC28" s="32">
        <v>11.432281029999279</v>
      </c>
      <c r="BD28" s="23">
        <v>672.32071215661358</v>
      </c>
      <c r="BE28" s="24">
        <v>685.1239454593823</v>
      </c>
      <c r="BF28" s="8">
        <f t="shared" si="6"/>
        <v>8.7223865365909509E-2</v>
      </c>
      <c r="BG28" s="8">
        <f t="shared" si="6"/>
        <v>0.10792824134142631</v>
      </c>
      <c r="BH28" s="32">
        <v>13.3298795499999</v>
      </c>
      <c r="BI28" s="23">
        <v>641.85033957707458</v>
      </c>
      <c r="BJ28" s="24">
        <v>656.85429901805082</v>
      </c>
      <c r="BK28" s="8">
        <f t="shared" si="7"/>
        <v>3.794958947933115E-2</v>
      </c>
      <c r="BL28" s="8">
        <f t="shared" si="8"/>
        <v>6.2212805656154176E-2</v>
      </c>
      <c r="BM28" s="32">
        <v>70.351741007901722</v>
      </c>
      <c r="BN28" s="23">
        <v>643.36484829992867</v>
      </c>
      <c r="BO28" s="24">
        <v>655.05811940215767</v>
      </c>
      <c r="BP28" s="8">
        <f t="shared" si="9"/>
        <v>4.0398733166292618E-2</v>
      </c>
      <c r="BQ28" s="8">
        <f t="shared" si="10"/>
        <v>5.9308166085228833E-2</v>
      </c>
      <c r="BR28" s="32">
        <v>69.984613877348608</v>
      </c>
      <c r="BS28" s="23">
        <v>651.40525340817555</v>
      </c>
      <c r="BT28" s="24">
        <v>660.88424708654043</v>
      </c>
      <c r="BU28" s="8">
        <f t="shared" si="11"/>
        <v>5.3401040194518822E-2</v>
      </c>
      <c r="BV28" s="8">
        <f t="shared" si="11"/>
        <v>6.8729718845088494E-2</v>
      </c>
      <c r="BW28" s="32">
        <v>37.326091570779681</v>
      </c>
      <c r="BX28" s="23">
        <v>660.22699021954452</v>
      </c>
      <c r="BY28" s="24">
        <v>668.72567630490403</v>
      </c>
      <c r="BZ28" s="8">
        <f t="shared" si="12"/>
        <v>6.7666855038347518E-2</v>
      </c>
      <c r="CA28" s="8">
        <f t="shared" si="12"/>
        <v>8.1410257806078454E-2</v>
      </c>
      <c r="CB28" s="32">
        <v>29.282303710095579</v>
      </c>
      <c r="CC28" s="23">
        <v>651.59669388646773</v>
      </c>
      <c r="CD28" s="24">
        <v>661.40971143818774</v>
      </c>
      <c r="CE28" s="8">
        <f t="shared" si="13"/>
        <v>5.3710622590290434E-2</v>
      </c>
      <c r="CF28" s="8">
        <f t="shared" si="13"/>
        <v>6.9579458222709958E-2</v>
      </c>
      <c r="CG28" s="32">
        <v>38.078037407528612</v>
      </c>
      <c r="CH28" s="23">
        <v>637.73626379229722</v>
      </c>
      <c r="CI28" s="24">
        <v>660.3908063246954</v>
      </c>
      <c r="CJ28" s="8">
        <f t="shared" si="14"/>
        <v>3.1296631603340591E-2</v>
      </c>
      <c r="CK28" s="8">
        <f t="shared" si="14"/>
        <v>6.7931765483364187E-2</v>
      </c>
      <c r="CL28" s="32">
        <v>36.729404198937118</v>
      </c>
      <c r="CM28" s="23">
        <v>647.35777479700414</v>
      </c>
      <c r="CN28" s="24">
        <v>657.06885677033677</v>
      </c>
      <c r="CO28" s="8">
        <f t="shared" si="15"/>
        <v>4.6855777998880035E-2</v>
      </c>
      <c r="CP28" s="8">
        <f t="shared" si="15"/>
        <v>6.2559771478516352E-2</v>
      </c>
      <c r="CQ28" s="32">
        <v>63.492495642974973</v>
      </c>
      <c r="CR28" s="23"/>
      <c r="CS28" s="24"/>
      <c r="CT28" s="8">
        <f t="shared" si="16"/>
        <v>-1</v>
      </c>
      <c r="CU28" s="8">
        <f t="shared" si="16"/>
        <v>-1</v>
      </c>
      <c r="CV28" s="32"/>
      <c r="CW28" s="23"/>
      <c r="CX28" s="24"/>
      <c r="CY28" s="8">
        <f t="shared" si="17"/>
        <v>-1</v>
      </c>
      <c r="CZ28" s="8">
        <f t="shared" si="17"/>
        <v>-1</v>
      </c>
      <c r="DA28" s="32"/>
    </row>
    <row r="29" spans="1:105" x14ac:dyDescent="0.25">
      <c r="A29" s="6" t="s">
        <v>105</v>
      </c>
      <c r="B29" s="31">
        <f t="shared" si="18"/>
        <v>599.39273134778989</v>
      </c>
      <c r="C29" s="23">
        <v>597.39483558344614</v>
      </c>
      <c r="D29" s="24">
        <v>599.39273134779069</v>
      </c>
      <c r="E29" s="7">
        <v>3.3331998535447022E-3</v>
      </c>
      <c r="F29" s="7">
        <f t="shared" si="19"/>
        <v>1.327690214497371E-15</v>
      </c>
      <c r="G29" s="32">
        <v>3600.0107290744781</v>
      </c>
      <c r="H29" s="23">
        <v>599.33285370209546</v>
      </c>
      <c r="I29" s="24">
        <v>599.39273134778989</v>
      </c>
      <c r="J29" s="7">
        <v>9.9897183537200719E-5</v>
      </c>
      <c r="K29" s="7">
        <f t="shared" si="20"/>
        <v>0</v>
      </c>
      <c r="L29" s="32">
        <v>1091.846364021301</v>
      </c>
      <c r="M29" s="23">
        <v>706.31552141153406</v>
      </c>
      <c r="N29" s="8">
        <f t="shared" si="0"/>
        <v>0.17838519633582878</v>
      </c>
      <c r="O29" s="24">
        <f t="shared" si="21"/>
        <v>36.795676099969576</v>
      </c>
      <c r="P29" s="24">
        <v>0.15142253539082129</v>
      </c>
      <c r="Q29" s="45">
        <v>0.5</v>
      </c>
      <c r="R29" s="45">
        <v>0</v>
      </c>
      <c r="S29" s="45">
        <v>0</v>
      </c>
      <c r="T29" s="45">
        <v>0</v>
      </c>
      <c r="U29" s="45">
        <v>0</v>
      </c>
      <c r="V29" s="23">
        <v>700.43078203748337</v>
      </c>
      <c r="W29" s="8">
        <f t="shared" si="1"/>
        <v>0.16856736060595878</v>
      </c>
      <c r="X29" s="24">
        <f t="shared" si="22"/>
        <v>38.288050699994542</v>
      </c>
      <c r="Y29" s="24">
        <v>0.15756399465018331</v>
      </c>
      <c r="Z29" s="45">
        <v>0.5</v>
      </c>
      <c r="AA29" s="45">
        <v>0.5</v>
      </c>
      <c r="AB29" s="45">
        <v>0</v>
      </c>
      <c r="AC29" s="45">
        <v>0</v>
      </c>
      <c r="AD29" s="45">
        <v>0</v>
      </c>
      <c r="AE29" s="23">
        <v>649.00521336394024</v>
      </c>
      <c r="AF29" s="24">
        <v>663.76180543469195</v>
      </c>
      <c r="AG29" s="8">
        <f t="shared" si="23"/>
        <v>8.2771243996556498E-2</v>
      </c>
      <c r="AH29" s="8">
        <f t="shared" si="24"/>
        <v>0.10739048159987234</v>
      </c>
      <c r="AI29" s="32">
        <v>11.09953154999994</v>
      </c>
      <c r="AJ29" s="23">
        <v>649.00521336394024</v>
      </c>
      <c r="AK29" s="24">
        <v>663.76180543469195</v>
      </c>
      <c r="AL29" s="8">
        <f t="shared" si="25"/>
        <v>8.2771243996556498E-2</v>
      </c>
      <c r="AM29" s="8">
        <f t="shared" si="26"/>
        <v>0.10739048159987234</v>
      </c>
      <c r="AN29" s="32">
        <v>11.12166482000011</v>
      </c>
      <c r="AO29" s="23">
        <v>643.99857358541044</v>
      </c>
      <c r="AP29" s="24">
        <v>659.83730818994957</v>
      </c>
      <c r="AQ29" s="8">
        <f t="shared" si="2"/>
        <v>7.4418390322018413E-2</v>
      </c>
      <c r="AR29" s="8">
        <f t="shared" si="3"/>
        <v>0.10084302608449132</v>
      </c>
      <c r="AS29" s="32">
        <v>11.045163080000201</v>
      </c>
      <c r="AT29" s="23">
        <v>647.77967088773937</v>
      </c>
      <c r="AU29" s="24">
        <v>657.09570489852229</v>
      </c>
      <c r="AV29" s="8">
        <f t="shared" si="4"/>
        <v>8.0726603793053978E-2</v>
      </c>
      <c r="AW29" s="8">
        <f t="shared" si="4"/>
        <v>9.6269057886274212E-2</v>
      </c>
      <c r="AX29" s="32">
        <v>11.2395290599994</v>
      </c>
      <c r="AY29" s="23">
        <v>650.91955314102711</v>
      </c>
      <c r="AZ29" s="24">
        <v>660.78126493716934</v>
      </c>
      <c r="BA29" s="8">
        <f t="shared" si="5"/>
        <v>8.5965042781507212E-2</v>
      </c>
      <c r="BB29" s="8">
        <f t="shared" si="5"/>
        <v>0.10241788126349424</v>
      </c>
      <c r="BC29" s="32">
        <v>11.24458723999996</v>
      </c>
      <c r="BD29" s="23">
        <v>645.51790407583428</v>
      </c>
      <c r="BE29" s="24">
        <v>657.62572695372307</v>
      </c>
      <c r="BF29" s="8">
        <f t="shared" si="6"/>
        <v>7.6953173296459038E-2</v>
      </c>
      <c r="BG29" s="8">
        <f t="shared" si="6"/>
        <v>9.7153322955703711E-2</v>
      </c>
      <c r="BH29" s="32">
        <v>13.24019321999967</v>
      </c>
      <c r="BI29" s="23">
        <v>630.90560506287432</v>
      </c>
      <c r="BJ29" s="24">
        <v>643.95957383398706</v>
      </c>
      <c r="BK29" s="8">
        <f t="shared" si="7"/>
        <v>5.2574667771203731E-2</v>
      </c>
      <c r="BL29" s="8">
        <f t="shared" si="8"/>
        <v>7.4353324882643332E-2</v>
      </c>
      <c r="BM29" s="32">
        <v>75.309065490402276</v>
      </c>
      <c r="BN29" s="23">
        <v>619.3802468566023</v>
      </c>
      <c r="BO29" s="24">
        <v>642.72226889859326</v>
      </c>
      <c r="BP29" s="8">
        <f t="shared" si="9"/>
        <v>3.3346276094921329E-2</v>
      </c>
      <c r="BQ29" s="8">
        <f t="shared" si="10"/>
        <v>7.2289060718792666E-2</v>
      </c>
      <c r="BR29" s="32">
        <v>74.918004072643811</v>
      </c>
      <c r="BS29" s="23">
        <v>611.52179563756181</v>
      </c>
      <c r="BT29" s="24">
        <v>642.44010544913306</v>
      </c>
      <c r="BU29" s="8">
        <f t="shared" si="11"/>
        <v>2.0235587879917392E-2</v>
      </c>
      <c r="BV29" s="8">
        <f t="shared" si="11"/>
        <v>7.1818311851308519E-2</v>
      </c>
      <c r="BW29" s="32">
        <v>27.88604360390455</v>
      </c>
      <c r="BX29" s="23">
        <v>622.65608173971987</v>
      </c>
      <c r="BY29" s="24">
        <v>640.06415237015949</v>
      </c>
      <c r="BZ29" s="8">
        <f t="shared" si="12"/>
        <v>3.881153236479893E-2</v>
      </c>
      <c r="CA29" s="8">
        <f t="shared" si="12"/>
        <v>6.7854378098506724E-2</v>
      </c>
      <c r="CB29" s="32">
        <v>28.270482946373519</v>
      </c>
      <c r="CC29" s="23">
        <v>611.64772028201708</v>
      </c>
      <c r="CD29" s="24">
        <v>641.66367368331225</v>
      </c>
      <c r="CE29" s="8">
        <f t="shared" si="13"/>
        <v>2.0445674919465091E-2</v>
      </c>
      <c r="CF29" s="8">
        <f t="shared" si="13"/>
        <v>7.0522947851690235E-2</v>
      </c>
      <c r="CG29" s="32">
        <v>28.486015095282351</v>
      </c>
      <c r="CH29" s="23">
        <v>609.3129401709765</v>
      </c>
      <c r="CI29" s="24">
        <v>642.43171508411967</v>
      </c>
      <c r="CJ29" s="8">
        <f t="shared" si="14"/>
        <v>1.655043230317476E-2</v>
      </c>
      <c r="CK29" s="8">
        <f t="shared" si="14"/>
        <v>7.1804313741931192E-2</v>
      </c>
      <c r="CL29" s="32">
        <v>30.931023037340491</v>
      </c>
      <c r="CM29" s="23">
        <v>606.67530355363863</v>
      </c>
      <c r="CN29" s="24">
        <v>639.39215982854967</v>
      </c>
      <c r="CO29" s="8">
        <f t="shared" si="15"/>
        <v>1.2149917449738173E-2</v>
      </c>
      <c r="CP29" s="8">
        <f t="shared" si="15"/>
        <v>6.6733255825137158E-2</v>
      </c>
      <c r="CQ29" s="32">
        <v>44.423521645460283</v>
      </c>
      <c r="CR29" s="23"/>
      <c r="CS29" s="24"/>
      <c r="CT29" s="8">
        <f t="shared" si="16"/>
        <v>-1</v>
      </c>
      <c r="CU29" s="8">
        <f t="shared" si="16"/>
        <v>-1</v>
      </c>
      <c r="CV29" s="32"/>
      <c r="CW29" s="23"/>
      <c r="CX29" s="24"/>
      <c r="CY29" s="8">
        <f t="shared" si="17"/>
        <v>-1</v>
      </c>
      <c r="CZ29" s="8">
        <f t="shared" si="17"/>
        <v>-1</v>
      </c>
      <c r="DA29" s="32"/>
    </row>
    <row r="30" spans="1:105" x14ac:dyDescent="0.25">
      <c r="A30" s="6" t="s">
        <v>106</v>
      </c>
      <c r="B30" s="31">
        <f t="shared" si="18"/>
        <v>609.48562263252597</v>
      </c>
      <c r="C30" s="23">
        <v>602.01757172148325</v>
      </c>
      <c r="D30" s="24">
        <v>609.48562446771462</v>
      </c>
      <c r="E30" s="7">
        <v>1.225304165746691E-2</v>
      </c>
      <c r="F30" s="7">
        <f t="shared" si="19"/>
        <v>3.0110450073065797E-9</v>
      </c>
      <c r="G30" s="32">
        <v>3600.0067498683929</v>
      </c>
      <c r="H30" s="23">
        <v>606.96914254567048</v>
      </c>
      <c r="I30" s="24">
        <v>609.48562263252597</v>
      </c>
      <c r="J30" s="7">
        <v>4.1288588170233457E-3</v>
      </c>
      <c r="K30" s="84">
        <f t="shared" si="20"/>
        <v>0</v>
      </c>
      <c r="L30" s="32">
        <v>3600.0151169300079</v>
      </c>
      <c r="M30" s="23">
        <v>719.45015263663868</v>
      </c>
      <c r="N30" s="8">
        <f t="shared" si="0"/>
        <v>0.18042186053404749</v>
      </c>
      <c r="O30" s="24">
        <f t="shared" si="21"/>
        <v>35.619850100019896</v>
      </c>
      <c r="P30" s="24">
        <v>0.14658374526757159</v>
      </c>
      <c r="Q30" s="45">
        <v>1</v>
      </c>
      <c r="R30" s="45">
        <v>1</v>
      </c>
      <c r="S30" s="45">
        <v>0</v>
      </c>
      <c r="T30" s="45">
        <v>0</v>
      </c>
      <c r="U30" s="45">
        <v>0</v>
      </c>
      <c r="V30" s="23">
        <v>741.00582611159007</v>
      </c>
      <c r="W30" s="8">
        <f t="shared" si="1"/>
        <v>0.21578885308400603</v>
      </c>
      <c r="X30" s="24">
        <f t="shared" si="22"/>
        <v>38.56693569999242</v>
      </c>
      <c r="Y30" s="24">
        <v>0.1587116695472939</v>
      </c>
      <c r="Z30" s="45">
        <v>0.5</v>
      </c>
      <c r="AA30" s="45">
        <v>0</v>
      </c>
      <c r="AB30" s="45">
        <v>0</v>
      </c>
      <c r="AC30" s="45">
        <v>0</v>
      </c>
      <c r="AD30" s="45">
        <v>0</v>
      </c>
      <c r="AE30" s="23">
        <v>672.85193889526386</v>
      </c>
      <c r="AF30" s="24">
        <v>691.85953737917373</v>
      </c>
      <c r="AG30" s="8">
        <f t="shared" si="23"/>
        <v>0.10396687618166017</v>
      </c>
      <c r="AH30" s="8">
        <f t="shared" si="24"/>
        <v>0.13515317127720508</v>
      </c>
      <c r="AI30" s="32">
        <v>11.080996280000051</v>
      </c>
      <c r="AJ30" s="23">
        <v>672.85193889526386</v>
      </c>
      <c r="AK30" s="24">
        <v>691.85953737917373</v>
      </c>
      <c r="AL30" s="8">
        <f t="shared" si="25"/>
        <v>0.10396687618166017</v>
      </c>
      <c r="AM30" s="8">
        <f t="shared" si="26"/>
        <v>0.13515317127720508</v>
      </c>
      <c r="AN30" s="32">
        <v>11.09006743000009</v>
      </c>
      <c r="AO30" s="23">
        <v>678.71362743574991</v>
      </c>
      <c r="AP30" s="24">
        <v>698.16164728771901</v>
      </c>
      <c r="AQ30" s="8">
        <f t="shared" si="2"/>
        <v>0.11358431147926064</v>
      </c>
      <c r="AR30" s="8">
        <f t="shared" si="3"/>
        <v>0.1454932181536594</v>
      </c>
      <c r="AS30" s="32">
        <v>11.150542720000161</v>
      </c>
      <c r="AT30" s="23">
        <v>666.06170295713991</v>
      </c>
      <c r="AU30" s="24">
        <v>690.53960617692928</v>
      </c>
      <c r="AV30" s="8">
        <f t="shared" si="4"/>
        <v>9.282594736237948E-2</v>
      </c>
      <c r="AW30" s="8">
        <f t="shared" si="4"/>
        <v>0.13298752346988957</v>
      </c>
      <c r="AX30" s="32">
        <v>11.174919920000139</v>
      </c>
      <c r="AY30" s="23">
        <v>677.74733671257661</v>
      </c>
      <c r="AZ30" s="24">
        <v>693.28166734648676</v>
      </c>
      <c r="BA30" s="8">
        <f t="shared" si="5"/>
        <v>0.11199889143440439</v>
      </c>
      <c r="BB30" s="8">
        <f t="shared" si="5"/>
        <v>0.13748649943869717</v>
      </c>
      <c r="BC30" s="32">
        <v>11.27015995999936</v>
      </c>
      <c r="BD30" s="23">
        <v>659.22725547921254</v>
      </c>
      <c r="BE30" s="24">
        <v>680.00399452513716</v>
      </c>
      <c r="BF30" s="8">
        <f t="shared" si="6"/>
        <v>8.1612479441007316E-2</v>
      </c>
      <c r="BG30" s="8">
        <f t="shared" si="6"/>
        <v>0.11570145262495957</v>
      </c>
      <c r="BH30" s="32">
        <v>13.039281520000261</v>
      </c>
      <c r="BI30" s="23">
        <v>633.28648659283056</v>
      </c>
      <c r="BJ30" s="24">
        <v>645.14611346901813</v>
      </c>
      <c r="BK30" s="8">
        <f t="shared" si="7"/>
        <v>3.9050738978062348E-2</v>
      </c>
      <c r="BL30" s="8">
        <f t="shared" si="8"/>
        <v>5.8509158398954972E-2</v>
      </c>
      <c r="BM30" s="32">
        <v>52.276471152342857</v>
      </c>
      <c r="BN30" s="23">
        <v>632.58152000297923</v>
      </c>
      <c r="BO30" s="24">
        <v>646.73343696672111</v>
      </c>
      <c r="BP30" s="8">
        <f t="shared" si="9"/>
        <v>3.7894080701520255E-2</v>
      </c>
      <c r="BQ30" s="8">
        <f t="shared" si="10"/>
        <v>6.1113524176849655E-2</v>
      </c>
      <c r="BR30" s="32">
        <v>51.712195074371991</v>
      </c>
      <c r="BS30" s="23">
        <v>632.58152000297923</v>
      </c>
      <c r="BT30" s="24">
        <v>643.62157248313792</v>
      </c>
      <c r="BU30" s="8">
        <f t="shared" si="11"/>
        <v>3.7894080701520255E-2</v>
      </c>
      <c r="BV30" s="8">
        <f t="shared" si="11"/>
        <v>5.6007801633072098E-2</v>
      </c>
      <c r="BW30" s="32">
        <v>25.184972852468491</v>
      </c>
      <c r="BX30" s="23">
        <v>650.55706562545379</v>
      </c>
      <c r="BY30" s="24">
        <v>665.22776554391396</v>
      </c>
      <c r="BZ30" s="8">
        <f t="shared" si="12"/>
        <v>6.738705798428786E-2</v>
      </c>
      <c r="CA30" s="8">
        <f t="shared" si="12"/>
        <v>9.1457683071543602E-2</v>
      </c>
      <c r="CB30" s="32">
        <v>33.387648386880763</v>
      </c>
      <c r="CC30" s="23">
        <v>641.37036222002962</v>
      </c>
      <c r="CD30" s="24">
        <v>647.70352395176212</v>
      </c>
      <c r="CE30" s="8">
        <f t="shared" si="13"/>
        <v>5.2314178388302601E-2</v>
      </c>
      <c r="CF30" s="8">
        <f t="shared" si="13"/>
        <v>6.270517285405873E-2</v>
      </c>
      <c r="CG30" s="32">
        <v>25.220072664041069</v>
      </c>
      <c r="CH30" s="23">
        <v>634.83022816981202</v>
      </c>
      <c r="CI30" s="24">
        <v>645.92560722442522</v>
      </c>
      <c r="CJ30" s="8">
        <f t="shared" si="14"/>
        <v>4.158359868739174E-2</v>
      </c>
      <c r="CK30" s="8">
        <f t="shared" si="14"/>
        <v>5.9788095467298366E-2</v>
      </c>
      <c r="CL30" s="32">
        <v>26.64985520895571</v>
      </c>
      <c r="CM30" s="23">
        <v>632.58152000297923</v>
      </c>
      <c r="CN30" s="24">
        <v>641.69201146860769</v>
      </c>
      <c r="CO30" s="8">
        <f t="shared" si="15"/>
        <v>3.7894080701520255E-2</v>
      </c>
      <c r="CP30" s="8">
        <f t="shared" si="15"/>
        <v>5.2841917249785146E-2</v>
      </c>
      <c r="CQ30" s="32">
        <v>40.926849319878968</v>
      </c>
      <c r="CR30" s="23"/>
      <c r="CS30" s="24"/>
      <c r="CT30" s="8">
        <f t="shared" si="16"/>
        <v>-1</v>
      </c>
      <c r="CU30" s="8">
        <f t="shared" si="16"/>
        <v>-1</v>
      </c>
      <c r="CV30" s="32"/>
      <c r="CW30" s="23"/>
      <c r="CX30" s="24"/>
      <c r="CY30" s="8">
        <f t="shared" si="17"/>
        <v>-1</v>
      </c>
      <c r="CZ30" s="8">
        <f t="shared" si="17"/>
        <v>-1</v>
      </c>
      <c r="DA30" s="32"/>
    </row>
    <row r="31" spans="1:105" x14ac:dyDescent="0.25">
      <c r="A31" s="6" t="s">
        <v>107</v>
      </c>
      <c r="B31" s="31">
        <f t="shared" si="18"/>
        <v>580.91894251928829</v>
      </c>
      <c r="C31" s="23">
        <v>580.86096872268263</v>
      </c>
      <c r="D31" s="24">
        <v>580.91894251928829</v>
      </c>
      <c r="E31" s="7">
        <v>9.9796705465032397E-5</v>
      </c>
      <c r="F31" s="7">
        <f t="shared" si="19"/>
        <v>0</v>
      </c>
      <c r="G31" s="32">
        <v>419.72499704360962</v>
      </c>
      <c r="H31" s="23">
        <v>580.86718233367856</v>
      </c>
      <c r="I31" s="24">
        <v>580.91894251928841</v>
      </c>
      <c r="J31" s="7">
        <v>8.9100529903995287E-5</v>
      </c>
      <c r="K31" s="84">
        <f t="shared" si="20"/>
        <v>1.9570172256491925E-16</v>
      </c>
      <c r="L31" s="32">
        <v>149.37948703765869</v>
      </c>
      <c r="M31" s="23">
        <v>670.08650267527184</v>
      </c>
      <c r="N31" s="8">
        <f t="shared" si="0"/>
        <v>0.15349397933089937</v>
      </c>
      <c r="O31" s="24">
        <f t="shared" si="21"/>
        <v>38.380434599997891</v>
      </c>
      <c r="P31" s="24">
        <v>0.15794417530863331</v>
      </c>
      <c r="Q31" s="45">
        <v>1</v>
      </c>
      <c r="R31" s="45">
        <v>0</v>
      </c>
      <c r="S31" s="45">
        <v>0</v>
      </c>
      <c r="T31" s="45">
        <v>0</v>
      </c>
      <c r="U31" s="45">
        <v>0</v>
      </c>
      <c r="V31" s="23">
        <v>667.12380838790921</v>
      </c>
      <c r="W31" s="8">
        <f t="shared" si="1"/>
        <v>0.14839396610958103</v>
      </c>
      <c r="X31" s="24">
        <f t="shared" si="22"/>
        <v>40.315932900001819</v>
      </c>
      <c r="Y31" s="24">
        <v>0.16590918888889639</v>
      </c>
      <c r="Z31" s="45">
        <v>0.5</v>
      </c>
      <c r="AA31" s="45">
        <v>0</v>
      </c>
      <c r="AB31" s="45">
        <v>0</v>
      </c>
      <c r="AC31" s="45">
        <v>0</v>
      </c>
      <c r="AD31" s="45">
        <v>0</v>
      </c>
      <c r="AE31" s="23">
        <v>608.87606976787868</v>
      </c>
      <c r="AF31" s="24">
        <v>626.77309889534365</v>
      </c>
      <c r="AG31" s="8">
        <f t="shared" si="23"/>
        <v>4.812569396919282E-2</v>
      </c>
      <c r="AH31" s="8">
        <f t="shared" si="24"/>
        <v>7.8933828835393599E-2</v>
      </c>
      <c r="AI31" s="32">
        <v>10.96627438999994</v>
      </c>
      <c r="AJ31" s="23">
        <v>608.87606976787868</v>
      </c>
      <c r="AK31" s="24">
        <v>626.77309889534365</v>
      </c>
      <c r="AL31" s="8">
        <f t="shared" si="25"/>
        <v>4.812569396919282E-2</v>
      </c>
      <c r="AM31" s="8">
        <f t="shared" si="26"/>
        <v>7.8933828835393599E-2</v>
      </c>
      <c r="AN31" s="32">
        <v>10.962176930000171</v>
      </c>
      <c r="AO31" s="23">
        <v>617.54217507706937</v>
      </c>
      <c r="AP31" s="24">
        <v>631.23003230600557</v>
      </c>
      <c r="AQ31" s="8">
        <f t="shared" si="2"/>
        <v>6.3043619130331727E-2</v>
      </c>
      <c r="AR31" s="8">
        <f t="shared" si="3"/>
        <v>8.6606041057176911E-2</v>
      </c>
      <c r="AS31" s="32">
        <v>10.965274599999979</v>
      </c>
      <c r="AT31" s="23">
        <v>612.28159245085703</v>
      </c>
      <c r="AU31" s="24">
        <v>633.59723935028751</v>
      </c>
      <c r="AV31" s="8">
        <f t="shared" si="4"/>
        <v>5.3987996665347857E-2</v>
      </c>
      <c r="AW31" s="8">
        <f t="shared" si="4"/>
        <v>9.0680976252121667E-2</v>
      </c>
      <c r="AX31" s="32">
        <v>11.28299691000011</v>
      </c>
      <c r="AY31" s="23">
        <v>609.74998408820295</v>
      </c>
      <c r="AZ31" s="24">
        <v>637.06243139288415</v>
      </c>
      <c r="BA31" s="8">
        <f t="shared" si="5"/>
        <v>4.9630059305489728E-2</v>
      </c>
      <c r="BB31" s="8">
        <f t="shared" si="5"/>
        <v>9.6645994413810526E-2</v>
      </c>
      <c r="BC31" s="32">
        <v>11.30188837999995</v>
      </c>
      <c r="BD31" s="23">
        <v>608.60306958221497</v>
      </c>
      <c r="BE31" s="24">
        <v>631.57482423511306</v>
      </c>
      <c r="BF31" s="8">
        <f t="shared" si="6"/>
        <v>4.7655748567722901E-2</v>
      </c>
      <c r="BG31" s="8">
        <f t="shared" si="6"/>
        <v>8.7199569523665227E-2</v>
      </c>
      <c r="BH31" s="32">
        <v>12.682107420000101</v>
      </c>
      <c r="BI31" s="23">
        <v>593.24942033592163</v>
      </c>
      <c r="BJ31" s="24">
        <v>603.95368415511234</v>
      </c>
      <c r="BK31" s="8">
        <f t="shared" si="7"/>
        <v>2.1225814677619886E-2</v>
      </c>
      <c r="BL31" s="8">
        <f t="shared" si="8"/>
        <v>3.9652247413259768E-2</v>
      </c>
      <c r="BM31" s="32">
        <v>88.709678186848762</v>
      </c>
      <c r="BN31" s="23">
        <v>591.16548691937226</v>
      </c>
      <c r="BO31" s="24">
        <v>597.74721793451931</v>
      </c>
      <c r="BP31" s="8">
        <f t="shared" si="9"/>
        <v>1.7638509695771791E-2</v>
      </c>
      <c r="BQ31" s="8">
        <f t="shared" si="10"/>
        <v>2.8968370943889935E-2</v>
      </c>
      <c r="BR31" s="32">
        <v>95.130475781112906</v>
      </c>
      <c r="BS31" s="23">
        <v>588.46821505519063</v>
      </c>
      <c r="BT31" s="24">
        <v>595.00919017604576</v>
      </c>
      <c r="BU31" s="8">
        <f t="shared" si="11"/>
        <v>1.2995397435592615E-2</v>
      </c>
      <c r="BV31" s="8">
        <f t="shared" si="11"/>
        <v>2.4255101057045717E-2</v>
      </c>
      <c r="BW31" s="32">
        <v>25.94152948670089</v>
      </c>
      <c r="BX31" s="23">
        <v>590.35778414182209</v>
      </c>
      <c r="BY31" s="24">
        <v>599.699633585117</v>
      </c>
      <c r="BZ31" s="8">
        <f t="shared" si="12"/>
        <v>1.6248121608154312E-2</v>
      </c>
      <c r="CA31" s="8">
        <f t="shared" si="12"/>
        <v>3.2329279855089474E-2</v>
      </c>
      <c r="CB31" s="32">
        <v>23.813070032931861</v>
      </c>
      <c r="CC31" s="23">
        <v>591.85526802356026</v>
      </c>
      <c r="CD31" s="24">
        <v>598.82363597957203</v>
      </c>
      <c r="CE31" s="8">
        <f t="shared" si="13"/>
        <v>1.8825906170048576E-2</v>
      </c>
      <c r="CF31" s="8">
        <f t="shared" si="13"/>
        <v>3.0821328329621905E-2</v>
      </c>
      <c r="CG31" s="32">
        <v>29.9826985203661</v>
      </c>
      <c r="CH31" s="23">
        <v>588.58698658374169</v>
      </c>
      <c r="CI31" s="24">
        <v>593.8236394454766</v>
      </c>
      <c r="CJ31" s="8">
        <f t="shared" si="14"/>
        <v>1.3199851998626805E-2</v>
      </c>
      <c r="CK31" s="8">
        <f t="shared" si="14"/>
        <v>2.2214281514429755E-2</v>
      </c>
      <c r="CL31" s="32">
        <v>28.349892371986058</v>
      </c>
      <c r="CM31" s="23">
        <v>587.36651154310232</v>
      </c>
      <c r="CN31" s="24">
        <v>592.05349322182792</v>
      </c>
      <c r="CO31" s="8">
        <f t="shared" si="15"/>
        <v>1.1098913379984931E-2</v>
      </c>
      <c r="CP31" s="8">
        <f t="shared" si="15"/>
        <v>1.9167133118868689E-2</v>
      </c>
      <c r="CQ31" s="32">
        <v>40.148788710497321</v>
      </c>
      <c r="CR31" s="23"/>
      <c r="CS31" s="24"/>
      <c r="CT31" s="8">
        <f t="shared" si="16"/>
        <v>-1</v>
      </c>
      <c r="CU31" s="8">
        <f t="shared" si="16"/>
        <v>-1</v>
      </c>
      <c r="CV31" s="32"/>
      <c r="CW31" s="23"/>
      <c r="CX31" s="24"/>
      <c r="CY31" s="8">
        <f t="shared" si="17"/>
        <v>-1</v>
      </c>
      <c r="CZ31" s="8">
        <f t="shared" si="17"/>
        <v>-1</v>
      </c>
      <c r="DA31" s="32"/>
    </row>
    <row r="32" spans="1:105" x14ac:dyDescent="0.25">
      <c r="A32" s="6" t="s">
        <v>108</v>
      </c>
      <c r="B32" s="31">
        <f t="shared" si="18"/>
        <v>699.95870279506789</v>
      </c>
      <c r="C32" s="23">
        <v>699.92904984149459</v>
      </c>
      <c r="D32" s="24">
        <v>699.95870279506789</v>
      </c>
      <c r="E32" s="7">
        <v>4.2363861546245831E-5</v>
      </c>
      <c r="F32" s="7">
        <f t="shared" si="19"/>
        <v>0</v>
      </c>
      <c r="G32" s="32">
        <v>2.6945359706878662</v>
      </c>
      <c r="H32" s="23">
        <v>699.95870279506823</v>
      </c>
      <c r="I32" s="24">
        <v>699.95870279506823</v>
      </c>
      <c r="J32" s="7">
        <v>0</v>
      </c>
      <c r="K32" s="84">
        <f t="shared" si="20"/>
        <v>4.8725805080060972E-16</v>
      </c>
      <c r="L32" s="32">
        <v>4.6402840614318848</v>
      </c>
      <c r="M32" s="23">
        <v>890.8622927828651</v>
      </c>
      <c r="N32" s="8">
        <f t="shared" si="0"/>
        <v>0.27273550457403123</v>
      </c>
      <c r="O32" s="24">
        <f t="shared" si="21"/>
        <v>34.331022500004103</v>
      </c>
      <c r="P32" s="24">
        <v>0.14127992798355599</v>
      </c>
      <c r="Q32" s="45">
        <v>0</v>
      </c>
      <c r="R32" s="45">
        <v>0</v>
      </c>
      <c r="S32" s="45">
        <v>1</v>
      </c>
      <c r="T32" s="45">
        <v>0</v>
      </c>
      <c r="U32" s="45">
        <v>0</v>
      </c>
      <c r="V32" s="23">
        <v>890.8622927828651</v>
      </c>
      <c r="W32" s="8">
        <f t="shared" si="1"/>
        <v>0.27273550457403123</v>
      </c>
      <c r="X32" s="24">
        <f t="shared" si="22"/>
        <v>35.798443300004685</v>
      </c>
      <c r="Y32" s="24">
        <v>0.1473186967078382</v>
      </c>
      <c r="Z32" s="45">
        <v>0</v>
      </c>
      <c r="AA32" s="45">
        <v>0</v>
      </c>
      <c r="AB32" s="45">
        <v>1</v>
      </c>
      <c r="AC32" s="45">
        <v>0</v>
      </c>
      <c r="AD32" s="45">
        <v>0</v>
      </c>
      <c r="AE32" s="23">
        <v>782.8442973697679</v>
      </c>
      <c r="AF32" s="24">
        <v>807.18764883919278</v>
      </c>
      <c r="AG32" s="8">
        <f t="shared" si="23"/>
        <v>0.11841497826046322</v>
      </c>
      <c r="AH32" s="8">
        <f t="shared" si="24"/>
        <v>0.15319324642430954</v>
      </c>
      <c r="AI32" s="32">
        <v>11.44818085999996</v>
      </c>
      <c r="AJ32" s="23">
        <v>782.8442973697679</v>
      </c>
      <c r="AK32" s="24">
        <v>807.18764883919278</v>
      </c>
      <c r="AL32" s="8">
        <f t="shared" si="25"/>
        <v>0.11841497826046322</v>
      </c>
      <c r="AM32" s="8">
        <f t="shared" si="26"/>
        <v>0.15319324642430954</v>
      </c>
      <c r="AN32" s="32">
        <v>11.344480759999721</v>
      </c>
      <c r="AO32" s="23">
        <v>765.44292328919425</v>
      </c>
      <c r="AP32" s="24">
        <v>806.38526233964626</v>
      </c>
      <c r="AQ32" s="8">
        <f t="shared" si="2"/>
        <v>9.3554405756561709E-2</v>
      </c>
      <c r="AR32" s="8">
        <f t="shared" si="3"/>
        <v>0.15204691236725384</v>
      </c>
      <c r="AS32" s="32">
        <v>11.330499209999831</v>
      </c>
      <c r="AT32" s="23">
        <v>743.31044839977176</v>
      </c>
      <c r="AU32" s="24">
        <v>754.76385966710336</v>
      </c>
      <c r="AV32" s="8">
        <f t="shared" si="4"/>
        <v>6.1934719050698452E-2</v>
      </c>
      <c r="AW32" s="8">
        <f t="shared" si="4"/>
        <v>7.8297700497455172E-2</v>
      </c>
      <c r="AX32" s="32">
        <v>11.508343819999761</v>
      </c>
      <c r="AY32" s="23">
        <v>784.07259096843677</v>
      </c>
      <c r="AZ32" s="24">
        <v>816.00592712601429</v>
      </c>
      <c r="BA32" s="8">
        <f t="shared" si="5"/>
        <v>0.12016978692812327</v>
      </c>
      <c r="BB32" s="8">
        <f t="shared" si="5"/>
        <v>0.16579153008248601</v>
      </c>
      <c r="BC32" s="32">
        <v>11.62512738000005</v>
      </c>
      <c r="BD32" s="23">
        <v>742.54738803190276</v>
      </c>
      <c r="BE32" s="24">
        <v>752.27983200887832</v>
      </c>
      <c r="BF32" s="8">
        <f t="shared" si="6"/>
        <v>6.0844568496355805E-2</v>
      </c>
      <c r="BG32" s="8">
        <f t="shared" si="6"/>
        <v>7.4748880190905878E-2</v>
      </c>
      <c r="BH32" s="32">
        <v>13.61799996999998</v>
      </c>
      <c r="BI32" s="23">
        <v>730.72346178739826</v>
      </c>
      <c r="BJ32" s="24">
        <v>743.17288598880305</v>
      </c>
      <c r="BK32" s="8">
        <f t="shared" si="7"/>
        <v>4.3952248710503711E-2</v>
      </c>
      <c r="BL32" s="8">
        <f t="shared" si="8"/>
        <v>6.1738189726297736E-2</v>
      </c>
      <c r="BM32" s="32">
        <v>33.238975474983462</v>
      </c>
      <c r="BN32" s="23">
        <v>734.0538263553683</v>
      </c>
      <c r="BO32" s="24">
        <v>744.21458170304982</v>
      </c>
      <c r="BP32" s="8">
        <f t="shared" si="9"/>
        <v>4.8710193078751803E-2</v>
      </c>
      <c r="BQ32" s="8">
        <f t="shared" si="10"/>
        <v>6.3226414260241073E-2</v>
      </c>
      <c r="BR32" s="32">
        <v>38.051171693392099</v>
      </c>
      <c r="BS32" s="23">
        <v>732.53583144676804</v>
      </c>
      <c r="BT32" s="24">
        <v>743.2727091597875</v>
      </c>
      <c r="BU32" s="8">
        <f t="shared" si="11"/>
        <v>4.6541500979434207E-2</v>
      </c>
      <c r="BV32" s="8">
        <f t="shared" si="11"/>
        <v>6.1880802669869749E-2</v>
      </c>
      <c r="BW32" s="32">
        <v>22.817486251331861</v>
      </c>
      <c r="BX32" s="23">
        <v>735.40082655654032</v>
      </c>
      <c r="BY32" s="24">
        <v>769.92803237014618</v>
      </c>
      <c r="BZ32" s="8">
        <f t="shared" si="12"/>
        <v>5.0634592612314566E-2</v>
      </c>
      <c r="CA32" s="8">
        <f t="shared" si="12"/>
        <v>9.9962082470976474E-2</v>
      </c>
      <c r="CB32" s="32">
        <v>24.041437363997101</v>
      </c>
      <c r="CC32" s="23">
        <v>739.24066353732701</v>
      </c>
      <c r="CD32" s="24">
        <v>747.91306181932589</v>
      </c>
      <c r="CE32" s="8">
        <f t="shared" si="13"/>
        <v>5.6120397654031297E-2</v>
      </c>
      <c r="CF32" s="8">
        <f t="shared" si="13"/>
        <v>6.851026900982464E-2</v>
      </c>
      <c r="CG32" s="32">
        <v>21.94909509113058</v>
      </c>
      <c r="CH32" s="23">
        <v>731.5183238153661</v>
      </c>
      <c r="CI32" s="24">
        <v>738.88164426116077</v>
      </c>
      <c r="CJ32" s="8">
        <f t="shared" si="14"/>
        <v>4.5087832888247054E-2</v>
      </c>
      <c r="CK32" s="8">
        <f t="shared" si="14"/>
        <v>5.5607482713860387E-2</v>
      </c>
      <c r="CL32" s="32">
        <v>22.212413663417099</v>
      </c>
      <c r="CM32" s="23">
        <v>732.53583144676804</v>
      </c>
      <c r="CN32" s="24">
        <v>737.85452024318442</v>
      </c>
      <c r="CO32" s="8">
        <f t="shared" si="15"/>
        <v>4.6541500979434207E-2</v>
      </c>
      <c r="CP32" s="8">
        <f t="shared" si="15"/>
        <v>5.4140076117049969E-2</v>
      </c>
      <c r="CQ32" s="32">
        <v>39.490301999915388</v>
      </c>
      <c r="CR32" s="23"/>
      <c r="CS32" s="24"/>
      <c r="CT32" s="8">
        <f t="shared" si="16"/>
        <v>-1</v>
      </c>
      <c r="CU32" s="8">
        <f t="shared" si="16"/>
        <v>-1</v>
      </c>
      <c r="CV32" s="32"/>
      <c r="CW32" s="23"/>
      <c r="CX32" s="24"/>
      <c r="CY32" s="8">
        <f t="shared" si="17"/>
        <v>-1</v>
      </c>
      <c r="CZ32" s="8">
        <f t="shared" si="17"/>
        <v>-1</v>
      </c>
      <c r="DA32" s="32"/>
    </row>
    <row r="33" spans="1:105" x14ac:dyDescent="0.25">
      <c r="A33" s="6" t="s">
        <v>109</v>
      </c>
      <c r="B33" s="31">
        <f t="shared" si="18"/>
        <v>656.54532129715699</v>
      </c>
      <c r="C33" s="23">
        <v>649.76680488873387</v>
      </c>
      <c r="D33" s="24">
        <v>656.54532129715699</v>
      </c>
      <c r="E33" s="7">
        <v>1.0324521687291231E-2</v>
      </c>
      <c r="F33" s="7">
        <f t="shared" si="19"/>
        <v>0</v>
      </c>
      <c r="G33" s="32">
        <v>3600.0131819248199</v>
      </c>
      <c r="H33" s="23">
        <v>654.3381278001799</v>
      </c>
      <c r="I33" s="24">
        <v>656.5453212971571</v>
      </c>
      <c r="J33" s="7">
        <v>3.3618296031967189E-3</v>
      </c>
      <c r="K33" s="7">
        <f t="shared" si="20"/>
        <v>1.7315916210780608E-16</v>
      </c>
      <c r="L33" s="32">
        <v>3600.016401052475</v>
      </c>
      <c r="M33" s="23">
        <v>831.95313480382731</v>
      </c>
      <c r="N33" s="8">
        <f t="shared" si="0"/>
        <v>0.26716786765019002</v>
      </c>
      <c r="O33" s="24">
        <f t="shared" si="21"/>
        <v>37.208402700005543</v>
      </c>
      <c r="P33" s="24">
        <v>0.1531209987654549</v>
      </c>
      <c r="Q33" s="45">
        <v>1</v>
      </c>
      <c r="R33" s="45">
        <v>0.5</v>
      </c>
      <c r="S33" s="45">
        <v>0</v>
      </c>
      <c r="T33" s="45">
        <v>1</v>
      </c>
      <c r="U33" s="45">
        <v>0</v>
      </c>
      <c r="V33" s="23">
        <v>865.3777208390145</v>
      </c>
      <c r="W33" s="8">
        <f t="shared" si="1"/>
        <v>0.31807766009094524</v>
      </c>
      <c r="X33" s="24">
        <f t="shared" si="22"/>
        <v>37.808599299984039</v>
      </c>
      <c r="Y33" s="24">
        <v>0.15559094362133349</v>
      </c>
      <c r="Z33" s="45">
        <v>0</v>
      </c>
      <c r="AA33" s="45">
        <v>0.5</v>
      </c>
      <c r="AB33" s="45">
        <v>0</v>
      </c>
      <c r="AC33" s="45">
        <v>0.5</v>
      </c>
      <c r="AD33" s="45">
        <v>0</v>
      </c>
      <c r="AE33" s="23">
        <v>753.74931683510113</v>
      </c>
      <c r="AF33" s="24">
        <v>771.00641653460082</v>
      </c>
      <c r="AG33" s="8">
        <f t="shared" si="23"/>
        <v>0.14805374798177706</v>
      </c>
      <c r="AH33" s="8">
        <f t="shared" si="24"/>
        <v>0.17433845238787093</v>
      </c>
      <c r="AI33" s="32">
        <v>11.18592525000013</v>
      </c>
      <c r="AJ33" s="23">
        <v>753.74931683510113</v>
      </c>
      <c r="AK33" s="24">
        <v>771.00641653460082</v>
      </c>
      <c r="AL33" s="8">
        <f t="shared" si="25"/>
        <v>0.14805374798177706</v>
      </c>
      <c r="AM33" s="8">
        <f t="shared" si="26"/>
        <v>0.17433845238787093</v>
      </c>
      <c r="AN33" s="32">
        <v>11.390288049999979</v>
      </c>
      <c r="AO33" s="23">
        <v>753.9032851514545</v>
      </c>
      <c r="AP33" s="24">
        <v>769.46867421194077</v>
      </c>
      <c r="AQ33" s="8">
        <f t="shared" si="2"/>
        <v>0.14828826083467378</v>
      </c>
      <c r="AR33" s="8">
        <f t="shared" si="3"/>
        <v>0.1719962800004082</v>
      </c>
      <c r="AS33" s="32">
        <v>11.35955513999979</v>
      </c>
      <c r="AT33" s="23">
        <v>755.93653762066845</v>
      </c>
      <c r="AU33" s="24">
        <v>794.73033241612495</v>
      </c>
      <c r="AV33" s="8">
        <f t="shared" si="4"/>
        <v>0.15138515666693222</v>
      </c>
      <c r="AW33" s="8">
        <f t="shared" si="4"/>
        <v>0.21047292035521864</v>
      </c>
      <c r="AX33" s="32">
        <v>11.34448601000004</v>
      </c>
      <c r="AY33" s="23">
        <v>772.87001385524832</v>
      </c>
      <c r="AZ33" s="24">
        <v>789.36944286571975</v>
      </c>
      <c r="BA33" s="8">
        <f t="shared" si="5"/>
        <v>0.17717694237507475</v>
      </c>
      <c r="BB33" s="8">
        <f t="shared" si="5"/>
        <v>0.20230762029670399</v>
      </c>
      <c r="BC33" s="32">
        <v>11.38516942000024</v>
      </c>
      <c r="BD33" s="23">
        <v>762.2542537909984</v>
      </c>
      <c r="BE33" s="24">
        <v>801.07016614691634</v>
      </c>
      <c r="BF33" s="8">
        <f t="shared" si="6"/>
        <v>0.16100782240742953</v>
      </c>
      <c r="BG33" s="8">
        <f t="shared" si="6"/>
        <v>0.22012927388503375</v>
      </c>
      <c r="BH33" s="32">
        <v>13.301136830000001</v>
      </c>
      <c r="BI33" s="23">
        <v>709.9543362911545</v>
      </c>
      <c r="BJ33" s="24">
        <v>727.093418696669</v>
      </c>
      <c r="BK33" s="8">
        <f t="shared" si="7"/>
        <v>8.1348557763652421E-2</v>
      </c>
      <c r="BL33" s="8">
        <f t="shared" si="8"/>
        <v>0.10745350718535006</v>
      </c>
      <c r="BM33" s="32">
        <v>57.226369474083192</v>
      </c>
      <c r="BN33" s="23">
        <v>709.92833179569425</v>
      </c>
      <c r="BO33" s="24">
        <v>721.24906658965267</v>
      </c>
      <c r="BP33" s="8">
        <f t="shared" si="9"/>
        <v>8.1308949689972335E-2</v>
      </c>
      <c r="BQ33" s="8">
        <f t="shared" si="10"/>
        <v>9.8551833656598878E-2</v>
      </c>
      <c r="BR33" s="32">
        <v>62.580729568935929</v>
      </c>
      <c r="BS33" s="23">
        <v>688.91830245670849</v>
      </c>
      <c r="BT33" s="24">
        <v>720.83360676423808</v>
      </c>
      <c r="BU33" s="8">
        <f t="shared" si="11"/>
        <v>4.9308067713575654E-2</v>
      </c>
      <c r="BV33" s="8">
        <f t="shared" si="11"/>
        <v>9.79190367849469E-2</v>
      </c>
      <c r="BW33" s="32">
        <v>26.696147607266902</v>
      </c>
      <c r="BX33" s="23">
        <v>706.91591813835453</v>
      </c>
      <c r="BY33" s="24">
        <v>727.33241695006268</v>
      </c>
      <c r="BZ33" s="8">
        <f t="shared" si="12"/>
        <v>7.6720669856695928E-2</v>
      </c>
      <c r="CA33" s="8">
        <f t="shared" si="12"/>
        <v>0.10781753118436581</v>
      </c>
      <c r="CB33" s="32">
        <v>25.30664108190685</v>
      </c>
      <c r="CC33" s="23">
        <v>710.30358343816954</v>
      </c>
      <c r="CD33" s="24">
        <v>721.85863152566924</v>
      </c>
      <c r="CE33" s="8">
        <f t="shared" si="13"/>
        <v>8.1880504509270868E-2</v>
      </c>
      <c r="CF33" s="8">
        <f t="shared" si="13"/>
        <v>9.9480276699665929E-2</v>
      </c>
      <c r="CG33" s="32">
        <v>28.55647332463413</v>
      </c>
      <c r="CH33" s="23">
        <v>699.73865808870119</v>
      </c>
      <c r="CI33" s="24">
        <v>721.11324919147353</v>
      </c>
      <c r="CJ33" s="8">
        <f t="shared" si="14"/>
        <v>6.5788812120701395E-2</v>
      </c>
      <c r="CK33" s="8">
        <f t="shared" si="14"/>
        <v>9.8344966904565984E-2</v>
      </c>
      <c r="CL33" s="32">
        <v>28.26562790172175</v>
      </c>
      <c r="CM33" s="23">
        <v>685.5874536898674</v>
      </c>
      <c r="CN33" s="24">
        <v>712.34651665413833</v>
      </c>
      <c r="CO33" s="8">
        <f t="shared" si="15"/>
        <v>4.423477169151243E-2</v>
      </c>
      <c r="CP33" s="8">
        <f t="shared" si="15"/>
        <v>8.4992145320193863E-2</v>
      </c>
      <c r="CQ33" s="32">
        <v>43.891556132119149</v>
      </c>
      <c r="CR33" s="23"/>
      <c r="CS33" s="24"/>
      <c r="CT33" s="8">
        <f t="shared" si="16"/>
        <v>-1</v>
      </c>
      <c r="CU33" s="8">
        <f t="shared" si="16"/>
        <v>-1</v>
      </c>
      <c r="CV33" s="32"/>
      <c r="CW33" s="23"/>
      <c r="CX33" s="24"/>
      <c r="CY33" s="8">
        <f t="shared" si="17"/>
        <v>-1</v>
      </c>
      <c r="CZ33" s="8">
        <f t="shared" si="17"/>
        <v>-1</v>
      </c>
      <c r="DA33" s="32"/>
    </row>
    <row r="34" spans="1:105" x14ac:dyDescent="0.25">
      <c r="A34" s="6" t="s">
        <v>110</v>
      </c>
      <c r="B34" s="31">
        <f t="shared" si="18"/>
        <v>619.15891228123928</v>
      </c>
      <c r="C34" s="23">
        <v>608.01236988217136</v>
      </c>
      <c r="D34" s="24">
        <v>620.25042357151256</v>
      </c>
      <c r="E34" s="7">
        <v>1.9730826814869921E-2</v>
      </c>
      <c r="F34" s="7">
        <f t="shared" si="19"/>
        <v>1.7628936103845979E-3</v>
      </c>
      <c r="G34" s="32">
        <v>3600.0049028396611</v>
      </c>
      <c r="H34" s="23">
        <v>608.90923939151071</v>
      </c>
      <c r="I34" s="24">
        <v>619.15891228123928</v>
      </c>
      <c r="J34" s="7">
        <v>1.6554187764114561E-2</v>
      </c>
      <c r="K34" s="7">
        <f t="shared" si="20"/>
        <v>0</v>
      </c>
      <c r="L34" s="32">
        <v>3600.020277023315</v>
      </c>
      <c r="M34" s="23">
        <v>742.01286747200186</v>
      </c>
      <c r="N34" s="8">
        <f t="shared" si="0"/>
        <v>0.19842071680453963</v>
      </c>
      <c r="O34" s="24">
        <f t="shared" si="21"/>
        <v>35.499832000001341</v>
      </c>
      <c r="P34" s="24">
        <v>0.1460898436214047</v>
      </c>
      <c r="Q34" s="45">
        <v>0.5</v>
      </c>
      <c r="R34" s="45">
        <v>0.5</v>
      </c>
      <c r="S34" s="45">
        <v>0</v>
      </c>
      <c r="T34" s="45">
        <v>1</v>
      </c>
      <c r="U34" s="45">
        <v>0</v>
      </c>
      <c r="V34" s="23">
        <v>750.01778326075896</v>
      </c>
      <c r="W34" s="8">
        <f t="shared" si="1"/>
        <v>0.21134941027882664</v>
      </c>
      <c r="X34" s="24">
        <f t="shared" si="22"/>
        <v>38.290004399998899</v>
      </c>
      <c r="Y34" s="24">
        <v>0.1575720345678967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689.26329871063342</v>
      </c>
      <c r="AF34" s="24">
        <v>719.92992241437844</v>
      </c>
      <c r="AG34" s="8">
        <f t="shared" si="23"/>
        <v>0.11322519152813353</v>
      </c>
      <c r="AH34" s="8">
        <f t="shared" si="24"/>
        <v>0.16275467918544012</v>
      </c>
      <c r="AI34" s="32">
        <v>11.068136640000059</v>
      </c>
      <c r="AJ34" s="23">
        <v>689.26329871063342</v>
      </c>
      <c r="AK34" s="24">
        <v>719.92992241437844</v>
      </c>
      <c r="AL34" s="8">
        <f t="shared" si="25"/>
        <v>0.11322519152813353</v>
      </c>
      <c r="AM34" s="8">
        <f t="shared" si="26"/>
        <v>0.16275467918544012</v>
      </c>
      <c r="AN34" s="32">
        <v>11.19068879000006</v>
      </c>
      <c r="AO34" s="23">
        <v>700.35451020606308</v>
      </c>
      <c r="AP34" s="24">
        <v>720.84626833659843</v>
      </c>
      <c r="AQ34" s="8">
        <f t="shared" si="2"/>
        <v>0.13113854345674425</v>
      </c>
      <c r="AR34" s="8">
        <f t="shared" si="3"/>
        <v>0.16423466421681726</v>
      </c>
      <c r="AS34" s="32">
        <v>11.062992829999709</v>
      </c>
      <c r="AT34" s="23">
        <v>674.4256677199603</v>
      </c>
      <c r="AU34" s="24">
        <v>716.96670152580634</v>
      </c>
      <c r="AV34" s="8">
        <f t="shared" si="4"/>
        <v>8.9261019008989598E-2</v>
      </c>
      <c r="AW34" s="8">
        <f t="shared" si="4"/>
        <v>0.15796879816233678</v>
      </c>
      <c r="AX34" s="32">
        <v>11.188221629999861</v>
      </c>
      <c r="AY34" s="23">
        <v>693.04011664753727</v>
      </c>
      <c r="AZ34" s="24">
        <v>716.22637809310959</v>
      </c>
      <c r="BA34" s="8">
        <f t="shared" si="5"/>
        <v>0.11932510846704744</v>
      </c>
      <c r="BB34" s="8">
        <f t="shared" si="5"/>
        <v>0.15677310604192604</v>
      </c>
      <c r="BC34" s="32">
        <v>11.37691285999936</v>
      </c>
      <c r="BD34" s="23">
        <v>717.21104523463589</v>
      </c>
      <c r="BE34" s="24">
        <v>726.60860871075909</v>
      </c>
      <c r="BF34" s="8">
        <f t="shared" si="6"/>
        <v>0.15836343628186134</v>
      </c>
      <c r="BG34" s="8">
        <f t="shared" si="6"/>
        <v>0.17354138703039965</v>
      </c>
      <c r="BH34" s="32">
        <v>12.700281860000359</v>
      </c>
      <c r="BI34" s="23">
        <v>636.05798185022923</v>
      </c>
      <c r="BJ34" s="24">
        <v>649.49887317401817</v>
      </c>
      <c r="BK34" s="8">
        <f t="shared" si="7"/>
        <v>2.7293590116835652E-2</v>
      </c>
      <c r="BL34" s="8">
        <f t="shared" si="8"/>
        <v>4.9001896429131317E-2</v>
      </c>
      <c r="BM34" s="32">
        <v>58.326570170931518</v>
      </c>
      <c r="BN34" s="23">
        <v>637.21040812492811</v>
      </c>
      <c r="BO34" s="24">
        <v>642.83547182750397</v>
      </c>
      <c r="BP34" s="8">
        <f t="shared" si="9"/>
        <v>2.9154867168397203E-2</v>
      </c>
      <c r="BQ34" s="8">
        <f t="shared" si="10"/>
        <v>3.8239875218835789E-2</v>
      </c>
      <c r="BR34" s="32">
        <v>71.273618641868239</v>
      </c>
      <c r="BS34" s="23">
        <v>635.8988816292449</v>
      </c>
      <c r="BT34" s="24">
        <v>646.49110656523806</v>
      </c>
      <c r="BU34" s="8">
        <f t="shared" si="11"/>
        <v>2.7036628264509022E-2</v>
      </c>
      <c r="BV34" s="8">
        <f t="shared" si="11"/>
        <v>4.4144069869390373E-2</v>
      </c>
      <c r="BW34" s="32">
        <v>31.432429530099039</v>
      </c>
      <c r="BX34" s="23">
        <v>664.37511837104762</v>
      </c>
      <c r="BY34" s="24">
        <v>684.02696337016062</v>
      </c>
      <c r="BZ34" s="8">
        <f t="shared" si="12"/>
        <v>7.3028434530988187E-2</v>
      </c>
      <c r="CA34" s="8">
        <f t="shared" si="12"/>
        <v>0.1047680164207286</v>
      </c>
      <c r="CB34" s="32">
        <v>28.849813606217499</v>
      </c>
      <c r="CC34" s="23">
        <v>638.55433592731833</v>
      </c>
      <c r="CD34" s="24">
        <v>661.28289082111883</v>
      </c>
      <c r="CE34" s="8">
        <f t="shared" si="13"/>
        <v>3.1325437236489471E-2</v>
      </c>
      <c r="CF34" s="8">
        <f t="shared" si="13"/>
        <v>6.8034195590720423E-2</v>
      </c>
      <c r="CG34" s="32">
        <v>27.662843990325928</v>
      </c>
      <c r="CH34" s="23">
        <v>634.67675009331401</v>
      </c>
      <c r="CI34" s="24">
        <v>642.75336984023284</v>
      </c>
      <c r="CJ34" s="8">
        <f t="shared" si="14"/>
        <v>2.5062770646231278E-2</v>
      </c>
      <c r="CK34" s="8">
        <f t="shared" si="14"/>
        <v>3.8107272771156192E-2</v>
      </c>
      <c r="CL34" s="32">
        <v>30.72655130755156</v>
      </c>
      <c r="CM34" s="23">
        <v>635.8988816292449</v>
      </c>
      <c r="CN34" s="24">
        <v>642.96765204908502</v>
      </c>
      <c r="CO34" s="8">
        <f t="shared" si="15"/>
        <v>2.7036628264509022E-2</v>
      </c>
      <c r="CP34" s="8">
        <f t="shared" si="15"/>
        <v>3.845335873487539E-2</v>
      </c>
      <c r="CQ34" s="32">
        <v>47.421026985719799</v>
      </c>
      <c r="CR34" s="23"/>
      <c r="CS34" s="24"/>
      <c r="CT34" s="8">
        <f t="shared" si="16"/>
        <v>-1</v>
      </c>
      <c r="CU34" s="8">
        <f t="shared" si="16"/>
        <v>-1</v>
      </c>
      <c r="CV34" s="32"/>
      <c r="CW34" s="23"/>
      <c r="CX34" s="24"/>
      <c r="CY34" s="8">
        <f t="shared" si="17"/>
        <v>-1</v>
      </c>
      <c r="CZ34" s="8">
        <f t="shared" si="17"/>
        <v>-1</v>
      </c>
      <c r="DA34" s="32"/>
    </row>
    <row r="35" spans="1:105" x14ac:dyDescent="0.25">
      <c r="A35" s="6" t="s">
        <v>111</v>
      </c>
      <c r="B35" s="31">
        <f t="shared" si="18"/>
        <v>591.14313738857254</v>
      </c>
      <c r="C35" s="23">
        <v>591.08419769788225</v>
      </c>
      <c r="D35" s="24">
        <v>591.14313738857254</v>
      </c>
      <c r="E35" s="7">
        <v>9.9704601072857197E-5</v>
      </c>
      <c r="F35" s="7">
        <f t="shared" si="19"/>
        <v>0</v>
      </c>
      <c r="G35" s="32">
        <v>2013.155801057816</v>
      </c>
      <c r="H35" s="23">
        <v>591.0847794206976</v>
      </c>
      <c r="I35" s="24">
        <v>591.14313739016677</v>
      </c>
      <c r="J35" s="7">
        <v>9.8720539540898982E-5</v>
      </c>
      <c r="K35" s="7">
        <f t="shared" si="20"/>
        <v>2.6968604125438669E-12</v>
      </c>
      <c r="L35" s="32">
        <v>673.649001121521</v>
      </c>
      <c r="M35" s="23">
        <v>693.10665609660111</v>
      </c>
      <c r="N35" s="8">
        <f t="shared" ref="N35:N58" si="27">(M35-B35)/B35</f>
        <v>0.1724853292866792</v>
      </c>
      <c r="O35" s="24">
        <f t="shared" si="21"/>
        <v>37.89183240000601</v>
      </c>
      <c r="P35" s="24">
        <v>0.15593346666669139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23">
        <v>693.10665609660111</v>
      </c>
      <c r="W35" s="8">
        <f t="shared" ref="W35:W58" si="28">(V35-B35)/B35</f>
        <v>0.1724853292866792</v>
      </c>
      <c r="X35" s="24">
        <f t="shared" si="22"/>
        <v>40.497161199995404</v>
      </c>
      <c r="Y35" s="24">
        <v>0.16665498436212101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23">
        <v>661.41601657468232</v>
      </c>
      <c r="AF35" s="24">
        <v>685.35513664220309</v>
      </c>
      <c r="AG35" s="8">
        <f t="shared" si="23"/>
        <v>0.11887624966187796</v>
      </c>
      <c r="AH35" s="8">
        <f t="shared" si="24"/>
        <v>0.15937256697222343</v>
      </c>
      <c r="AI35" s="32">
        <v>10.937762890000069</v>
      </c>
      <c r="AJ35" s="23">
        <v>661.41601657468232</v>
      </c>
      <c r="AK35" s="24">
        <v>685.35513664220309</v>
      </c>
      <c r="AL35" s="8">
        <f t="shared" si="25"/>
        <v>0.11887624966187796</v>
      </c>
      <c r="AM35" s="8">
        <f t="shared" si="26"/>
        <v>0.15937256697222343</v>
      </c>
      <c r="AN35" s="32">
        <v>11.34501930999995</v>
      </c>
      <c r="AO35" s="23">
        <v>664.42134747413832</v>
      </c>
      <c r="AP35" s="24">
        <v>685.49120675932386</v>
      </c>
      <c r="AQ35" s="8">
        <f t="shared" ref="AQ35:AQ58" si="29">(AO35-$B35)/$B35</f>
        <v>0.12396018062440646</v>
      </c>
      <c r="AR35" s="8">
        <f t="shared" ref="AR35:AR58" si="30">(AP35-$B35)/$B35</f>
        <v>0.15960274830820556</v>
      </c>
      <c r="AS35" s="32">
        <v>11.02276456999989</v>
      </c>
      <c r="AT35" s="23">
        <v>611.8520051142807</v>
      </c>
      <c r="AU35" s="24">
        <v>633.73102641424396</v>
      </c>
      <c r="AV35" s="8">
        <f t="shared" si="4"/>
        <v>3.50319007629716E-2</v>
      </c>
      <c r="AW35" s="8">
        <f t="shared" si="4"/>
        <v>7.2043277392692423E-2</v>
      </c>
      <c r="AX35" s="32">
        <v>11.22357431999972</v>
      </c>
      <c r="AY35" s="23">
        <v>674.10690448089713</v>
      </c>
      <c r="AZ35" s="24">
        <v>685.81650081922976</v>
      </c>
      <c r="BA35" s="8">
        <f t="shared" si="5"/>
        <v>0.1403446337190421</v>
      </c>
      <c r="BB35" s="8">
        <f t="shared" si="5"/>
        <v>0.16015302799400705</v>
      </c>
      <c r="BC35" s="32">
        <v>11.202747619998989</v>
      </c>
      <c r="BD35" s="23">
        <v>606.75053176950155</v>
      </c>
      <c r="BE35" s="24">
        <v>633.76509133451418</v>
      </c>
      <c r="BF35" s="8">
        <f t="shared" si="6"/>
        <v>2.6402056276718468E-2</v>
      </c>
      <c r="BG35" s="8">
        <f t="shared" si="6"/>
        <v>7.2100902895071942E-2</v>
      </c>
      <c r="BH35" s="32">
        <v>12.80655998999991</v>
      </c>
      <c r="BI35" s="23">
        <v>619.02084920561992</v>
      </c>
      <c r="BJ35" s="24">
        <v>641.23338420438472</v>
      </c>
      <c r="BK35" s="8">
        <f t="shared" si="7"/>
        <v>4.7158987483470853E-2</v>
      </c>
      <c r="BL35" s="8">
        <f t="shared" si="8"/>
        <v>8.4734548449788838E-2</v>
      </c>
      <c r="BM35" s="32">
        <v>80.926315984502438</v>
      </c>
      <c r="BN35" s="23">
        <v>610.17043711455563</v>
      </c>
      <c r="BO35" s="24">
        <v>627.02601801353057</v>
      </c>
      <c r="BP35" s="8">
        <f t="shared" si="9"/>
        <v>3.2187296988742654E-2</v>
      </c>
      <c r="BQ35" s="8">
        <f t="shared" si="10"/>
        <v>6.0700832599484882E-2</v>
      </c>
      <c r="BR35" s="32">
        <v>105.4375553486869</v>
      </c>
      <c r="BS35" s="23">
        <v>617.36876412652305</v>
      </c>
      <c r="BT35" s="24">
        <v>631.07737959117708</v>
      </c>
      <c r="BU35" s="8">
        <f t="shared" si="11"/>
        <v>4.4364258128419709E-2</v>
      </c>
      <c r="BV35" s="8">
        <f t="shared" si="11"/>
        <v>6.7554268461979636E-2</v>
      </c>
      <c r="BW35" s="32">
        <v>24.104820668883619</v>
      </c>
      <c r="BX35" s="23">
        <v>604.78265539893141</v>
      </c>
      <c r="BY35" s="24">
        <v>620.05037892880478</v>
      </c>
      <c r="BZ35" s="8">
        <f t="shared" si="12"/>
        <v>2.3073122476922687E-2</v>
      </c>
      <c r="CA35" s="8">
        <f t="shared" si="12"/>
        <v>4.8900578746346526E-2</v>
      </c>
      <c r="CB35" s="32">
        <v>31.46598898954689</v>
      </c>
      <c r="CC35" s="23">
        <v>621.59498331554437</v>
      </c>
      <c r="CD35" s="24">
        <v>643.20048587195697</v>
      </c>
      <c r="CE35" s="8">
        <f t="shared" si="13"/>
        <v>5.1513489713329953E-2</v>
      </c>
      <c r="CF35" s="8">
        <f t="shared" si="13"/>
        <v>8.8062171732809766E-2</v>
      </c>
      <c r="CG35" s="32">
        <v>22.397879475448281</v>
      </c>
      <c r="CH35" s="23">
        <v>606.26546345549855</v>
      </c>
      <c r="CI35" s="24">
        <v>631.04901207778187</v>
      </c>
      <c r="CJ35" s="8">
        <f t="shared" si="14"/>
        <v>2.5581496443873523E-2</v>
      </c>
      <c r="CK35" s="8">
        <f t="shared" si="14"/>
        <v>6.7506280907695351E-2</v>
      </c>
      <c r="CL35" s="32">
        <v>23.655758972000331</v>
      </c>
      <c r="CM35" s="23">
        <v>614.25067082251644</v>
      </c>
      <c r="CN35" s="24">
        <v>628.89539182629267</v>
      </c>
      <c r="CO35" s="8">
        <f t="shared" si="15"/>
        <v>3.9089574034511312E-2</v>
      </c>
      <c r="CP35" s="8">
        <f t="shared" si="15"/>
        <v>6.3863135761829309E-2</v>
      </c>
      <c r="CQ35" s="32">
        <v>49.61071723867208</v>
      </c>
      <c r="CR35" s="23"/>
      <c r="CS35" s="24"/>
      <c r="CT35" s="8">
        <f t="shared" si="16"/>
        <v>-1</v>
      </c>
      <c r="CU35" s="8">
        <f t="shared" si="16"/>
        <v>-1</v>
      </c>
      <c r="CV35" s="32"/>
      <c r="CW35" s="23"/>
      <c r="CX35" s="24"/>
      <c r="CY35" s="8">
        <f t="shared" si="17"/>
        <v>-1</v>
      </c>
      <c r="CZ35" s="8">
        <f t="shared" si="17"/>
        <v>-1</v>
      </c>
      <c r="DA35" s="32"/>
    </row>
    <row r="36" spans="1:105" x14ac:dyDescent="0.25">
      <c r="A36" s="6" t="s">
        <v>112</v>
      </c>
      <c r="B36" s="31">
        <f t="shared" si="18"/>
        <v>642.89170155000488</v>
      </c>
      <c r="C36" s="23">
        <v>642.82818093055187</v>
      </c>
      <c r="D36" s="24">
        <v>642.89170155000488</v>
      </c>
      <c r="E36" s="7">
        <v>9.8804540951233567E-5</v>
      </c>
      <c r="F36" s="7">
        <f t="shared" si="19"/>
        <v>0</v>
      </c>
      <c r="G36" s="32">
        <v>234.26450395584109</v>
      </c>
      <c r="H36" s="23">
        <v>642.84552853154128</v>
      </c>
      <c r="I36" s="24">
        <v>642.89170155000568</v>
      </c>
      <c r="J36" s="7">
        <v>7.1820834446689982E-5</v>
      </c>
      <c r="K36" s="84">
        <f t="shared" si="20"/>
        <v>1.2378567994152485E-15</v>
      </c>
      <c r="L36" s="32">
        <v>52.695458173751831</v>
      </c>
      <c r="M36" s="23">
        <v>758.3510537121723</v>
      </c>
      <c r="N36" s="8">
        <f t="shared" si="27"/>
        <v>0.17959378210015184</v>
      </c>
      <c r="O36" s="24">
        <f t="shared" si="21"/>
        <v>34.386440100008272</v>
      </c>
      <c r="P36" s="24">
        <v>0.14150798395065131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758.3903993935196</v>
      </c>
      <c r="W36" s="8">
        <f t="shared" si="28"/>
        <v>0.17965498320331189</v>
      </c>
      <c r="X36" s="24">
        <f t="shared" si="22"/>
        <v>35.220415299997519</v>
      </c>
      <c r="Y36" s="24">
        <v>0.144939980658426</v>
      </c>
      <c r="Z36" s="45">
        <v>0</v>
      </c>
      <c r="AA36" s="45">
        <v>0.5</v>
      </c>
      <c r="AB36" s="45">
        <v>0.5</v>
      </c>
      <c r="AC36" s="45">
        <v>0</v>
      </c>
      <c r="AD36" s="45">
        <v>0</v>
      </c>
      <c r="AE36" s="23">
        <v>697.29173845522598</v>
      </c>
      <c r="AF36" s="24">
        <v>708.07613107367399</v>
      </c>
      <c r="AG36" s="8">
        <f t="shared" si="23"/>
        <v>8.4617730753194051E-2</v>
      </c>
      <c r="AH36" s="8">
        <f t="shared" si="24"/>
        <v>0.10139255082389485</v>
      </c>
      <c r="AI36" s="32">
        <v>11.12201851</v>
      </c>
      <c r="AJ36" s="23">
        <v>697.29173845522598</v>
      </c>
      <c r="AK36" s="24">
        <v>708.07613107367399</v>
      </c>
      <c r="AL36" s="8">
        <f t="shared" si="25"/>
        <v>8.4617730753194051E-2</v>
      </c>
      <c r="AM36" s="8">
        <f t="shared" si="26"/>
        <v>0.10139255082389485</v>
      </c>
      <c r="AN36" s="32">
        <v>11.75514070000008</v>
      </c>
      <c r="AO36" s="23">
        <v>694.88198458052022</v>
      </c>
      <c r="AP36" s="24">
        <v>709.3457975452086</v>
      </c>
      <c r="AQ36" s="8">
        <f t="shared" si="29"/>
        <v>8.0869426227103788E-2</v>
      </c>
      <c r="AR36" s="8">
        <f t="shared" si="30"/>
        <v>0.10336748138914162</v>
      </c>
      <c r="AS36" s="32">
        <v>11.492130799999901</v>
      </c>
      <c r="AT36" s="23">
        <v>723.0813179907143</v>
      </c>
      <c r="AU36" s="24">
        <v>736.32247127023447</v>
      </c>
      <c r="AV36" s="8">
        <f t="shared" si="4"/>
        <v>0.12473269797599366</v>
      </c>
      <c r="AW36" s="8">
        <f t="shared" si="4"/>
        <v>0.14532894030980495</v>
      </c>
      <c r="AX36" s="32">
        <v>11.232557859999719</v>
      </c>
      <c r="AY36" s="23">
        <v>697.29173845522598</v>
      </c>
      <c r="AZ36" s="24">
        <v>708.07613107367399</v>
      </c>
      <c r="BA36" s="8">
        <f t="shared" si="5"/>
        <v>8.4617730753194051E-2</v>
      </c>
      <c r="BB36" s="8">
        <f t="shared" si="5"/>
        <v>0.10139255082389485</v>
      </c>
      <c r="BC36" s="32">
        <v>11.29002951000002</v>
      </c>
      <c r="BD36" s="23">
        <v>692.91804093357894</v>
      </c>
      <c r="BE36" s="24">
        <v>729.88863089742495</v>
      </c>
      <c r="BF36" s="8">
        <f t="shared" si="6"/>
        <v>7.781456699932679E-2</v>
      </c>
      <c r="BG36" s="8">
        <f t="shared" si="6"/>
        <v>0.13532128216567646</v>
      </c>
      <c r="BH36" s="32">
        <v>13.049553449999991</v>
      </c>
      <c r="BI36" s="23">
        <v>697.65250047539735</v>
      </c>
      <c r="BJ36" s="24">
        <v>722.17426273294063</v>
      </c>
      <c r="BK36" s="8">
        <f t="shared" si="7"/>
        <v>8.5178885951342626E-2</v>
      </c>
      <c r="BL36" s="8">
        <f t="shared" si="8"/>
        <v>0.12332179897762929</v>
      </c>
      <c r="BM36" s="32">
        <v>33.106556472182277</v>
      </c>
      <c r="BN36" s="23">
        <v>697.07135796399496</v>
      </c>
      <c r="BO36" s="24">
        <v>721.35313687642451</v>
      </c>
      <c r="BP36" s="8">
        <f t="shared" si="9"/>
        <v>8.4274935083721747E-2</v>
      </c>
      <c r="BQ36" s="8">
        <f t="shared" si="10"/>
        <v>0.12204456075144533</v>
      </c>
      <c r="BR36" s="32">
        <v>40.757730008848007</v>
      </c>
      <c r="BS36" s="23">
        <v>682.12557976974165</v>
      </c>
      <c r="BT36" s="24">
        <v>716.71080037163472</v>
      </c>
      <c r="BU36" s="8">
        <f t="shared" si="11"/>
        <v>6.1027196532704206E-2</v>
      </c>
      <c r="BV36" s="8">
        <f t="shared" si="11"/>
        <v>0.11482353659823699</v>
      </c>
      <c r="BW36" s="32">
        <v>23.474216526187959</v>
      </c>
      <c r="BX36" s="23">
        <v>679.7952807209324</v>
      </c>
      <c r="BY36" s="24">
        <v>685.30050983012211</v>
      </c>
      <c r="BZ36" s="8">
        <f t="shared" si="12"/>
        <v>5.7402481758519183E-2</v>
      </c>
      <c r="CA36" s="8">
        <f t="shared" si="12"/>
        <v>6.5965711142125572E-2</v>
      </c>
      <c r="CB36" s="32">
        <v>23.04519417341799</v>
      </c>
      <c r="CC36" s="23">
        <v>689.55916773397144</v>
      </c>
      <c r="CD36" s="24">
        <v>726.09330993067272</v>
      </c>
      <c r="CE36" s="8">
        <f t="shared" si="13"/>
        <v>7.2589933998917389E-2</v>
      </c>
      <c r="CF36" s="8">
        <f t="shared" si="13"/>
        <v>0.12941776691170481</v>
      </c>
      <c r="CG36" s="32">
        <v>22.619274867139762</v>
      </c>
      <c r="CH36" s="23">
        <v>701.73106853688034</v>
      </c>
      <c r="CI36" s="24">
        <v>722.82136284859496</v>
      </c>
      <c r="CJ36" s="8">
        <f t="shared" si="14"/>
        <v>9.152298411227644E-2</v>
      </c>
      <c r="CK36" s="8">
        <f t="shared" si="14"/>
        <v>0.12432834504766593</v>
      </c>
      <c r="CL36" s="32">
        <v>22.388417821191251</v>
      </c>
      <c r="CM36" s="23">
        <v>679.54756514928533</v>
      </c>
      <c r="CN36" s="24">
        <v>709.03116940164648</v>
      </c>
      <c r="CO36" s="8">
        <f t="shared" si="15"/>
        <v>5.701716713857647E-2</v>
      </c>
      <c r="CP36" s="8">
        <f t="shared" si="15"/>
        <v>0.10287808614138286</v>
      </c>
      <c r="CQ36" s="32">
        <v>38.439227096550169</v>
      </c>
      <c r="CR36" s="23"/>
      <c r="CS36" s="24"/>
      <c r="CT36" s="8">
        <f t="shared" si="16"/>
        <v>-1</v>
      </c>
      <c r="CU36" s="8">
        <f t="shared" si="16"/>
        <v>-1</v>
      </c>
      <c r="CV36" s="32"/>
      <c r="CW36" s="23"/>
      <c r="CX36" s="24"/>
      <c r="CY36" s="8">
        <f t="shared" si="17"/>
        <v>-1</v>
      </c>
      <c r="CZ36" s="8">
        <f t="shared" si="17"/>
        <v>-1</v>
      </c>
      <c r="DA36" s="32"/>
    </row>
    <row r="37" spans="1:105" x14ac:dyDescent="0.25">
      <c r="A37" s="6" t="s">
        <v>113</v>
      </c>
      <c r="B37" s="31">
        <f t="shared" si="18"/>
        <v>628.23922587588345</v>
      </c>
      <c r="C37" s="23">
        <v>618.11581620503046</v>
      </c>
      <c r="D37" s="24">
        <v>633.57381872358405</v>
      </c>
      <c r="E37" s="7">
        <v>2.439810810000529E-2</v>
      </c>
      <c r="F37" s="7">
        <f t="shared" si="19"/>
        <v>8.4913399672922069E-3</v>
      </c>
      <c r="G37" s="32">
        <v>3600.0097329616551</v>
      </c>
      <c r="H37" s="23">
        <v>622.77849253275133</v>
      </c>
      <c r="I37" s="24">
        <v>628.23922587588345</v>
      </c>
      <c r="J37" s="7">
        <v>8.6921241435034251E-3</v>
      </c>
      <c r="K37" s="7">
        <f t="shared" si="20"/>
        <v>0</v>
      </c>
      <c r="L37" s="32">
        <v>3600.0182099342351</v>
      </c>
      <c r="M37" s="23">
        <v>747.4998829490612</v>
      </c>
      <c r="N37" s="8">
        <f t="shared" si="27"/>
        <v>0.18983319118112371</v>
      </c>
      <c r="O37" s="24">
        <f t="shared" si="21"/>
        <v>34.622508600006761</v>
      </c>
      <c r="P37" s="24">
        <v>0.14247945925928709</v>
      </c>
      <c r="Q37" s="45">
        <v>0</v>
      </c>
      <c r="R37" s="45">
        <v>0.5</v>
      </c>
      <c r="S37" s="45">
        <v>0</v>
      </c>
      <c r="T37" s="45">
        <v>1</v>
      </c>
      <c r="U37" s="45">
        <v>0</v>
      </c>
      <c r="V37" s="23">
        <v>767.49124905838221</v>
      </c>
      <c r="W37" s="8">
        <f t="shared" si="28"/>
        <v>0.22165445493849145</v>
      </c>
      <c r="X37" s="24">
        <f t="shared" si="22"/>
        <v>36.384952099992908</v>
      </c>
      <c r="Y37" s="24">
        <v>0.14973231316869509</v>
      </c>
      <c r="Z37" s="45">
        <v>0.5</v>
      </c>
      <c r="AA37" s="45">
        <v>0</v>
      </c>
      <c r="AB37" s="45">
        <v>0</v>
      </c>
      <c r="AC37" s="45">
        <v>0</v>
      </c>
      <c r="AD37" s="45">
        <v>0</v>
      </c>
      <c r="AE37" s="23">
        <v>684.54807981771137</v>
      </c>
      <c r="AF37" s="24">
        <v>724.44757089387736</v>
      </c>
      <c r="AG37" s="8">
        <f t="shared" si="23"/>
        <v>8.9629637282394786E-2</v>
      </c>
      <c r="AH37" s="8">
        <f t="shared" si="24"/>
        <v>0.1531396656804761</v>
      </c>
      <c r="AI37" s="32">
        <v>11.073040980000039</v>
      </c>
      <c r="AJ37" s="23">
        <v>684.54807981771137</v>
      </c>
      <c r="AK37" s="24">
        <v>724.44757089387736</v>
      </c>
      <c r="AL37" s="8">
        <f t="shared" si="25"/>
        <v>8.9629637282394786E-2</v>
      </c>
      <c r="AM37" s="8">
        <f t="shared" si="26"/>
        <v>0.1531396656804761</v>
      </c>
      <c r="AN37" s="32">
        <v>11.075188530000011</v>
      </c>
      <c r="AO37" s="23">
        <v>695.11067493919802</v>
      </c>
      <c r="AP37" s="24">
        <v>722.43207559171947</v>
      </c>
      <c r="AQ37" s="8">
        <f t="shared" si="29"/>
        <v>0.10644265163494561</v>
      </c>
      <c r="AR37" s="8">
        <f t="shared" si="30"/>
        <v>0.14993150035245492</v>
      </c>
      <c r="AS37" s="32">
        <v>11.10305441000019</v>
      </c>
      <c r="AT37" s="23">
        <v>693.28182535994665</v>
      </c>
      <c r="AU37" s="24">
        <v>738.76002547344854</v>
      </c>
      <c r="AV37" s="8">
        <f t="shared" si="4"/>
        <v>0.10353157969940767</v>
      </c>
      <c r="AW37" s="8">
        <f t="shared" si="4"/>
        <v>0.17592152009209286</v>
      </c>
      <c r="AX37" s="32">
        <v>11.240333839999581</v>
      </c>
      <c r="AY37" s="23">
        <v>700.68717413863646</v>
      </c>
      <c r="AZ37" s="24">
        <v>720.54160414524665</v>
      </c>
      <c r="BA37" s="8">
        <f t="shared" si="5"/>
        <v>0.11531904611932974</v>
      </c>
      <c r="BB37" s="8">
        <f t="shared" si="5"/>
        <v>0.14692234178895205</v>
      </c>
      <c r="BC37" s="32">
        <v>11.277723440000051</v>
      </c>
      <c r="BD37" s="23">
        <v>708.6296586768409</v>
      </c>
      <c r="BE37" s="24">
        <v>734.14776077230613</v>
      </c>
      <c r="BF37" s="8">
        <f t="shared" si="6"/>
        <v>0.12796149856589756</v>
      </c>
      <c r="BG37" s="8">
        <f t="shared" si="6"/>
        <v>0.16857994619607888</v>
      </c>
      <c r="BH37" s="32">
        <v>13.11340345999997</v>
      </c>
      <c r="BI37" s="23">
        <v>665.63327382012733</v>
      </c>
      <c r="BJ37" s="24">
        <v>709.10797102637514</v>
      </c>
      <c r="BK37" s="8">
        <f t="shared" si="7"/>
        <v>5.9521988446534127E-2</v>
      </c>
      <c r="BL37" s="8">
        <f t="shared" si="8"/>
        <v>0.12872285240983716</v>
      </c>
      <c r="BM37" s="32">
        <v>90.959536455199128</v>
      </c>
      <c r="BN37" s="23">
        <v>655.87849669651462</v>
      </c>
      <c r="BO37" s="24">
        <v>684.11922533713755</v>
      </c>
      <c r="BP37" s="8">
        <f t="shared" si="9"/>
        <v>4.3994818664970868E-2</v>
      </c>
      <c r="BQ37" s="8">
        <f t="shared" si="10"/>
        <v>8.8947008018079241E-2</v>
      </c>
      <c r="BR37" s="32">
        <v>108.8418316792697</v>
      </c>
      <c r="BS37" s="23">
        <v>659.92217920274516</v>
      </c>
      <c r="BT37" s="24">
        <v>699.2089374687846</v>
      </c>
      <c r="BU37" s="8">
        <f t="shared" si="11"/>
        <v>5.0431351660173276E-2</v>
      </c>
      <c r="BV37" s="8">
        <f t="shared" si="11"/>
        <v>0.1129660624007615</v>
      </c>
      <c r="BW37" s="32">
        <v>28.510557776503269</v>
      </c>
      <c r="BX37" s="23">
        <v>650.66848830270658</v>
      </c>
      <c r="BY37" s="24">
        <v>674.43438644530829</v>
      </c>
      <c r="BZ37" s="8">
        <f t="shared" si="12"/>
        <v>3.570178604424537E-2</v>
      </c>
      <c r="CA37" s="8">
        <f t="shared" si="12"/>
        <v>7.3531162440581638E-2</v>
      </c>
      <c r="CB37" s="32">
        <v>29.23394100237638</v>
      </c>
      <c r="CC37" s="23">
        <v>659.80925329590855</v>
      </c>
      <c r="CD37" s="24">
        <v>709.56690161835934</v>
      </c>
      <c r="CE37" s="8">
        <f t="shared" si="13"/>
        <v>5.0251601809821016E-2</v>
      </c>
      <c r="CF37" s="8">
        <f t="shared" si="13"/>
        <v>0.12945335533464952</v>
      </c>
      <c r="CG37" s="32">
        <v>26.345322156976909</v>
      </c>
      <c r="CH37" s="23">
        <v>658.62817387447762</v>
      </c>
      <c r="CI37" s="24">
        <v>695.02087370018023</v>
      </c>
      <c r="CJ37" s="8">
        <f t="shared" si="14"/>
        <v>4.8371618241803152E-2</v>
      </c>
      <c r="CK37" s="8">
        <f t="shared" si="14"/>
        <v>0.1062997104824052</v>
      </c>
      <c r="CL37" s="32">
        <v>26.594051656685771</v>
      </c>
      <c r="CM37" s="23">
        <v>654.88933084788914</v>
      </c>
      <c r="CN37" s="24">
        <v>690.36384762629154</v>
      </c>
      <c r="CO37" s="8">
        <f t="shared" si="15"/>
        <v>4.2420313591292301E-2</v>
      </c>
      <c r="CP37" s="8">
        <f t="shared" si="15"/>
        <v>9.8886887656202474E-2</v>
      </c>
      <c r="CQ37" s="32">
        <v>43.620636434573683</v>
      </c>
      <c r="CR37" s="23"/>
      <c r="CS37" s="24"/>
      <c r="CT37" s="8">
        <f t="shared" si="16"/>
        <v>-1</v>
      </c>
      <c r="CU37" s="8">
        <f t="shared" si="16"/>
        <v>-1</v>
      </c>
      <c r="CV37" s="32"/>
      <c r="CW37" s="23"/>
      <c r="CX37" s="24"/>
      <c r="CY37" s="8">
        <f t="shared" si="17"/>
        <v>-1</v>
      </c>
      <c r="CZ37" s="8">
        <f t="shared" si="17"/>
        <v>-1</v>
      </c>
      <c r="DA37" s="32"/>
    </row>
    <row r="38" spans="1:105" x14ac:dyDescent="0.25">
      <c r="A38" s="6" t="s">
        <v>114</v>
      </c>
      <c r="B38" s="31">
        <f t="shared" si="18"/>
        <v>611.43689215025734</v>
      </c>
      <c r="C38" s="23">
        <v>605.6619416267929</v>
      </c>
      <c r="D38" s="24">
        <v>611.43689512983087</v>
      </c>
      <c r="E38" s="7">
        <v>9.4448888332307693E-3</v>
      </c>
      <c r="F38" s="7">
        <f t="shared" si="19"/>
        <v>4.8730679739546337E-9</v>
      </c>
      <c r="G38" s="32">
        <v>3600.011317968369</v>
      </c>
      <c r="H38" s="23">
        <v>607.95654557404248</v>
      </c>
      <c r="I38" s="24">
        <v>611.43689215025734</v>
      </c>
      <c r="J38" s="7">
        <v>5.6920781537656709E-3</v>
      </c>
      <c r="K38" s="84">
        <f t="shared" si="20"/>
        <v>0</v>
      </c>
      <c r="L38" s="32">
        <v>3600.016208171844</v>
      </c>
      <c r="M38" s="23">
        <v>719.7212955494515</v>
      </c>
      <c r="N38" s="8">
        <f t="shared" si="27"/>
        <v>0.17709824969570834</v>
      </c>
      <c r="O38" s="24">
        <f t="shared" si="21"/>
        <v>38.698783899986665</v>
      </c>
      <c r="P38" s="24">
        <v>0.15925425473245541</v>
      </c>
      <c r="Q38" s="45">
        <v>0.5</v>
      </c>
      <c r="R38" s="45">
        <v>1</v>
      </c>
      <c r="S38" s="45">
        <v>0</v>
      </c>
      <c r="T38" s="45">
        <v>0</v>
      </c>
      <c r="U38" s="45">
        <v>0</v>
      </c>
      <c r="V38" s="23">
        <v>734.8208273272611</v>
      </c>
      <c r="W38" s="8">
        <f t="shared" si="28"/>
        <v>0.2017934095260363</v>
      </c>
      <c r="X38" s="24">
        <f t="shared" si="22"/>
        <v>42.733166600009113</v>
      </c>
      <c r="Y38" s="24">
        <v>0.17585665267493461</v>
      </c>
      <c r="Z38" s="45">
        <v>0</v>
      </c>
      <c r="AA38" s="45">
        <v>0</v>
      </c>
      <c r="AB38" s="45">
        <v>0</v>
      </c>
      <c r="AC38" s="45">
        <v>0.5</v>
      </c>
      <c r="AD38" s="45">
        <v>0</v>
      </c>
      <c r="AE38" s="23">
        <v>667.91575222634754</v>
      </c>
      <c r="AF38" s="24">
        <v>707.21376122324261</v>
      </c>
      <c r="AG38" s="8">
        <f t="shared" si="23"/>
        <v>9.2370710372855325E-2</v>
      </c>
      <c r="AH38" s="8">
        <f t="shared" si="24"/>
        <v>0.15664228034419719</v>
      </c>
      <c r="AI38" s="32">
        <v>11.083222440000011</v>
      </c>
      <c r="AJ38" s="23">
        <v>667.91575222634754</v>
      </c>
      <c r="AK38" s="24">
        <v>707.21376122324261</v>
      </c>
      <c r="AL38" s="8">
        <f t="shared" si="25"/>
        <v>9.2370710372855325E-2</v>
      </c>
      <c r="AM38" s="8">
        <f t="shared" si="26"/>
        <v>0.15664228034419719</v>
      </c>
      <c r="AN38" s="32">
        <v>11.066455640000459</v>
      </c>
      <c r="AO38" s="23">
        <v>665.65129843337502</v>
      </c>
      <c r="AP38" s="24">
        <v>699.93659224227304</v>
      </c>
      <c r="AQ38" s="8">
        <f t="shared" si="29"/>
        <v>8.8667214849369583E-2</v>
      </c>
      <c r="AR38" s="8">
        <f t="shared" si="30"/>
        <v>0.14474053042626575</v>
      </c>
      <c r="AS38" s="32">
        <v>11.211999210000251</v>
      </c>
      <c r="AT38" s="23">
        <v>695.60697616620803</v>
      </c>
      <c r="AU38" s="24">
        <v>704.89575856888246</v>
      </c>
      <c r="AV38" s="8">
        <f t="shared" si="4"/>
        <v>0.13765947900190875</v>
      </c>
      <c r="AW38" s="8">
        <f t="shared" si="4"/>
        <v>0.15285120609905578</v>
      </c>
      <c r="AX38" s="32">
        <v>11.167101660000119</v>
      </c>
      <c r="AY38" s="23">
        <v>690.51327611629836</v>
      </c>
      <c r="AZ38" s="24">
        <v>707.17424207332238</v>
      </c>
      <c r="BA38" s="8">
        <f t="shared" si="5"/>
        <v>0.12932877453297081</v>
      </c>
      <c r="BB38" s="8">
        <f t="shared" si="5"/>
        <v>0.15657764710006752</v>
      </c>
      <c r="BC38" s="32">
        <v>11.20448680999943</v>
      </c>
      <c r="BD38" s="23">
        <v>680.40514322105412</v>
      </c>
      <c r="BE38" s="24">
        <v>700.94354282004019</v>
      </c>
      <c r="BF38" s="8">
        <f t="shared" si="6"/>
        <v>0.11279700645516202</v>
      </c>
      <c r="BG38" s="8">
        <f t="shared" si="6"/>
        <v>0.14638738980078925</v>
      </c>
      <c r="BH38" s="32">
        <v>13.00535777000005</v>
      </c>
      <c r="BI38" s="23">
        <v>633.23486918770743</v>
      </c>
      <c r="BJ38" s="24">
        <v>651.00095397778819</v>
      </c>
      <c r="BK38" s="8">
        <f t="shared" si="7"/>
        <v>3.5650411869641255E-2</v>
      </c>
      <c r="BL38" s="8">
        <f t="shared" si="8"/>
        <v>6.4706697184062287E-2</v>
      </c>
      <c r="BM38" s="32">
        <v>74.907933398708707</v>
      </c>
      <c r="BN38" s="23">
        <v>638.43136047367625</v>
      </c>
      <c r="BO38" s="24">
        <v>661.69319059745101</v>
      </c>
      <c r="BP38" s="8">
        <f t="shared" si="9"/>
        <v>4.414923055834382E-2</v>
      </c>
      <c r="BQ38" s="8">
        <f t="shared" si="10"/>
        <v>8.2193762091220784E-2</v>
      </c>
      <c r="BR38" s="32">
        <v>69.002752266637984</v>
      </c>
      <c r="BS38" s="23">
        <v>640.96225166562749</v>
      </c>
      <c r="BT38" s="24">
        <v>656.12438902974998</v>
      </c>
      <c r="BU38" s="8">
        <f t="shared" si="11"/>
        <v>4.8288482252906745E-2</v>
      </c>
      <c r="BV38" s="8">
        <f t="shared" si="11"/>
        <v>7.3086033003894907E-2</v>
      </c>
      <c r="BW38" s="32">
        <v>24.084872660785908</v>
      </c>
      <c r="BX38" s="23">
        <v>625.09145992636627</v>
      </c>
      <c r="BY38" s="24">
        <v>653.91918331375746</v>
      </c>
      <c r="BZ38" s="8">
        <f t="shared" si="12"/>
        <v>2.2331933109383587E-2</v>
      </c>
      <c r="CA38" s="8">
        <f t="shared" si="12"/>
        <v>6.9479437222215126E-2</v>
      </c>
      <c r="CB38" s="32">
        <v>30.02411532178521</v>
      </c>
      <c r="CC38" s="23">
        <v>642.81467103096452</v>
      </c>
      <c r="CD38" s="24">
        <v>677.41778318571016</v>
      </c>
      <c r="CE38" s="8">
        <f t="shared" si="13"/>
        <v>5.1318098864398032E-2</v>
      </c>
      <c r="CF38" s="8">
        <f t="shared" si="13"/>
        <v>0.10791120372769129</v>
      </c>
      <c r="CG38" s="32">
        <v>20.148558676242828</v>
      </c>
      <c r="CH38" s="23">
        <v>637.03843652390378</v>
      </c>
      <c r="CI38" s="24">
        <v>662.4625113983019</v>
      </c>
      <c r="CJ38" s="8">
        <f t="shared" si="14"/>
        <v>4.1871114913614019E-2</v>
      </c>
      <c r="CK38" s="8">
        <f t="shared" si="14"/>
        <v>8.34519799232286E-2</v>
      </c>
      <c r="CL38" s="32">
        <v>21.828459028247739</v>
      </c>
      <c r="CM38" s="23">
        <v>626.51442778127443</v>
      </c>
      <c r="CN38" s="24">
        <v>649.96860418432675</v>
      </c>
      <c r="CO38" s="8">
        <f t="shared" si="15"/>
        <v>2.465918531345648E-2</v>
      </c>
      <c r="CP38" s="8">
        <f t="shared" si="15"/>
        <v>6.3018297601513479E-2</v>
      </c>
      <c r="CQ38" s="32">
        <v>39.084626102540639</v>
      </c>
      <c r="CR38" s="23"/>
      <c r="CS38" s="24"/>
      <c r="CT38" s="8">
        <f t="shared" si="16"/>
        <v>-1</v>
      </c>
      <c r="CU38" s="8">
        <f t="shared" si="16"/>
        <v>-1</v>
      </c>
      <c r="CV38" s="32"/>
      <c r="CW38" s="23"/>
      <c r="CX38" s="24"/>
      <c r="CY38" s="8">
        <f t="shared" si="17"/>
        <v>-1</v>
      </c>
      <c r="CZ38" s="8">
        <f t="shared" si="17"/>
        <v>-1</v>
      </c>
      <c r="DA38" s="32"/>
    </row>
    <row r="39" spans="1:105" x14ac:dyDescent="0.25">
      <c r="A39" s="6" t="s">
        <v>115</v>
      </c>
      <c r="B39" s="31">
        <f t="shared" si="18"/>
        <v>588.49442533553042</v>
      </c>
      <c r="C39" s="23">
        <v>586.97947633432148</v>
      </c>
      <c r="D39" s="24">
        <v>588.49442533553042</v>
      </c>
      <c r="E39" s="7">
        <v>2.5742792726455152E-3</v>
      </c>
      <c r="F39" s="7">
        <f t="shared" si="19"/>
        <v>0</v>
      </c>
      <c r="G39" s="32">
        <v>3600.0064420700069</v>
      </c>
      <c r="H39" s="23">
        <v>588.44025514395378</v>
      </c>
      <c r="I39" s="24">
        <v>588.49442533557726</v>
      </c>
      <c r="J39" s="7">
        <v>9.2048776150226212E-5</v>
      </c>
      <c r="K39" s="7">
        <f t="shared" si="20"/>
        <v>7.9591199380691724E-14</v>
      </c>
      <c r="L39" s="32">
        <v>542.86872410774231</v>
      </c>
      <c r="M39" s="23">
        <v>690.05913113468387</v>
      </c>
      <c r="N39" s="8">
        <f t="shared" si="27"/>
        <v>0.17258397263703265</v>
      </c>
      <c r="O39" s="24">
        <f t="shared" si="21"/>
        <v>36.625563200006567</v>
      </c>
      <c r="P39" s="24">
        <v>0.15072248230455379</v>
      </c>
      <c r="Q39" s="45">
        <v>1</v>
      </c>
      <c r="R39" s="45">
        <v>0</v>
      </c>
      <c r="S39" s="45">
        <v>0</v>
      </c>
      <c r="T39" s="45">
        <v>0</v>
      </c>
      <c r="U39" s="45">
        <v>0</v>
      </c>
      <c r="V39" s="23">
        <v>693.22458179736759</v>
      </c>
      <c r="W39" s="8">
        <f t="shared" si="28"/>
        <v>0.17796286923555005</v>
      </c>
      <c r="X39" s="24">
        <f t="shared" si="22"/>
        <v>35.449363400006412</v>
      </c>
      <c r="Y39" s="24">
        <v>0.14588215390949141</v>
      </c>
      <c r="Z39" s="45">
        <v>0</v>
      </c>
      <c r="AA39" s="45">
        <v>0</v>
      </c>
      <c r="AB39" s="45">
        <v>1</v>
      </c>
      <c r="AC39" s="45">
        <v>1</v>
      </c>
      <c r="AD39" s="45">
        <v>0</v>
      </c>
      <c r="AE39" s="23">
        <v>631.11893319896456</v>
      </c>
      <c r="AF39" s="24">
        <v>653.71015997096413</v>
      </c>
      <c r="AG39" s="8">
        <f t="shared" si="23"/>
        <v>7.2429756389165018E-2</v>
      </c>
      <c r="AH39" s="8">
        <f t="shared" si="24"/>
        <v>0.1108179310250066</v>
      </c>
      <c r="AI39" s="32">
        <v>10.95023513999999</v>
      </c>
      <c r="AJ39" s="23">
        <v>631.11893319896456</v>
      </c>
      <c r="AK39" s="24">
        <v>653.71015997096413</v>
      </c>
      <c r="AL39" s="8">
        <f t="shared" si="25"/>
        <v>7.2429756389165018E-2</v>
      </c>
      <c r="AM39" s="8">
        <f t="shared" si="26"/>
        <v>0.1108179310250066</v>
      </c>
      <c r="AN39" s="32">
        <v>10.931810829999989</v>
      </c>
      <c r="AO39" s="23">
        <v>648.32074477660558</v>
      </c>
      <c r="AP39" s="24">
        <v>669.38394961047402</v>
      </c>
      <c r="AQ39" s="8">
        <f t="shared" si="29"/>
        <v>0.10165995949233529</v>
      </c>
      <c r="AR39" s="8">
        <f t="shared" si="30"/>
        <v>0.13745164064863383</v>
      </c>
      <c r="AS39" s="32">
        <v>11.04235347999966</v>
      </c>
      <c r="AT39" s="23">
        <v>636.86018861660614</v>
      </c>
      <c r="AU39" s="24">
        <v>651.10201867844467</v>
      </c>
      <c r="AV39" s="8">
        <f t="shared" si="4"/>
        <v>8.2185592928089246E-2</v>
      </c>
      <c r="AW39" s="8">
        <f t="shared" si="4"/>
        <v>0.10638604317656618</v>
      </c>
      <c r="AX39" s="32">
        <v>11.29665872000005</v>
      </c>
      <c r="AY39" s="23">
        <v>660.95351114901985</v>
      </c>
      <c r="AZ39" s="24">
        <v>683.87592203689235</v>
      </c>
      <c r="BA39" s="8">
        <f t="shared" si="5"/>
        <v>0.12312620594864061</v>
      </c>
      <c r="BB39" s="8">
        <f t="shared" si="5"/>
        <v>0.16207714567046258</v>
      </c>
      <c r="BC39" s="32">
        <v>11.2566866600002</v>
      </c>
      <c r="BD39" s="23">
        <v>630.99170248335486</v>
      </c>
      <c r="BE39" s="24">
        <v>646.41651650737333</v>
      </c>
      <c r="BF39" s="8">
        <f t="shared" si="6"/>
        <v>7.2213559412384554E-2</v>
      </c>
      <c r="BG39" s="8">
        <f t="shared" si="6"/>
        <v>9.8424196862729157E-2</v>
      </c>
      <c r="BH39" s="32">
        <v>12.83877486000001</v>
      </c>
      <c r="BI39" s="23">
        <v>613.25677887691631</v>
      </c>
      <c r="BJ39" s="24">
        <v>624.08997105372123</v>
      </c>
      <c r="BK39" s="8">
        <f t="shared" si="7"/>
        <v>4.207746492631196E-2</v>
      </c>
      <c r="BL39" s="8">
        <f t="shared" si="8"/>
        <v>6.0485782338373019E-2</v>
      </c>
      <c r="BM39" s="32">
        <v>110.0600186450407</v>
      </c>
      <c r="BN39" s="23">
        <v>608.86271319624245</v>
      </c>
      <c r="BO39" s="24">
        <v>626.79711657454732</v>
      </c>
      <c r="BP39" s="8">
        <f t="shared" si="9"/>
        <v>3.4610842488608178E-2</v>
      </c>
      <c r="BQ39" s="8">
        <f t="shared" si="10"/>
        <v>6.5085903264382822E-2</v>
      </c>
      <c r="BR39" s="32">
        <v>114.05184202250091</v>
      </c>
      <c r="BS39" s="23">
        <v>612.19096961730804</v>
      </c>
      <c r="BT39" s="24">
        <v>619.67882582486232</v>
      </c>
      <c r="BU39" s="8">
        <f t="shared" si="11"/>
        <v>4.0266387006583831E-2</v>
      </c>
      <c r="BV39" s="8">
        <f t="shared" si="11"/>
        <v>5.2990137453812057E-2</v>
      </c>
      <c r="BW39" s="32">
        <v>25.729326842352751</v>
      </c>
      <c r="BX39" s="23">
        <v>610.95041370630486</v>
      </c>
      <c r="BY39" s="24">
        <v>621.65172657844482</v>
      </c>
      <c r="BZ39" s="8">
        <f t="shared" si="12"/>
        <v>3.8158370587743698E-2</v>
      </c>
      <c r="CA39" s="8">
        <f t="shared" si="12"/>
        <v>5.6342591901375694E-2</v>
      </c>
      <c r="CB39" s="32">
        <v>26.562607545219361</v>
      </c>
      <c r="CC39" s="23">
        <v>612.75979255771051</v>
      </c>
      <c r="CD39" s="24">
        <v>619.74415238336053</v>
      </c>
      <c r="CE39" s="8">
        <f t="shared" si="13"/>
        <v>4.1232960207473801E-2</v>
      </c>
      <c r="CF39" s="8">
        <f t="shared" si="13"/>
        <v>5.3101143702445536E-2</v>
      </c>
      <c r="CG39" s="32">
        <v>30.643723594769831</v>
      </c>
      <c r="CH39" s="23">
        <v>602.83702555867751</v>
      </c>
      <c r="CI39" s="24">
        <v>609.52547165388091</v>
      </c>
      <c r="CJ39" s="8">
        <f t="shared" si="14"/>
        <v>2.4371684090243755E-2</v>
      </c>
      <c r="CK39" s="8">
        <f t="shared" si="14"/>
        <v>3.5737035752479093E-2</v>
      </c>
      <c r="CL39" s="32">
        <v>31.327773159462961</v>
      </c>
      <c r="CM39" s="23">
        <v>600.88978117426916</v>
      </c>
      <c r="CN39" s="24">
        <v>611.44777687513988</v>
      </c>
      <c r="CO39" s="8">
        <f t="shared" si="15"/>
        <v>2.1062826264958277E-2</v>
      </c>
      <c r="CP39" s="8">
        <f t="shared" si="15"/>
        <v>3.9003515668857174E-2</v>
      </c>
      <c r="CQ39" s="32">
        <v>41.835198705922807</v>
      </c>
      <c r="CR39" s="23"/>
      <c r="CS39" s="24"/>
      <c r="CT39" s="8">
        <f t="shared" si="16"/>
        <v>-1</v>
      </c>
      <c r="CU39" s="8">
        <f t="shared" si="16"/>
        <v>-1</v>
      </c>
      <c r="CV39" s="32"/>
      <c r="CW39" s="23"/>
      <c r="CX39" s="24"/>
      <c r="CY39" s="8">
        <f t="shared" si="17"/>
        <v>-1</v>
      </c>
      <c r="CZ39" s="8">
        <f t="shared" si="17"/>
        <v>-1</v>
      </c>
      <c r="DA39" s="32"/>
    </row>
    <row r="40" spans="1:105" x14ac:dyDescent="0.25">
      <c r="A40" s="6" t="s">
        <v>116</v>
      </c>
      <c r="B40" s="31">
        <f t="shared" si="18"/>
        <v>608.46402234377808</v>
      </c>
      <c r="C40" s="23">
        <v>608.40318740066323</v>
      </c>
      <c r="D40" s="24">
        <v>608.46402356884573</v>
      </c>
      <c r="E40" s="7">
        <v>9.9983180313060959E-5</v>
      </c>
      <c r="F40" s="7">
        <f t="shared" si="19"/>
        <v>2.0133772977787904E-9</v>
      </c>
      <c r="G40" s="32">
        <v>1805.3396351337431</v>
      </c>
      <c r="H40" s="23">
        <v>608.41383729236225</v>
      </c>
      <c r="I40" s="24">
        <v>608.46402234377808</v>
      </c>
      <c r="J40" s="7">
        <v>8.2478256023114281E-5</v>
      </c>
      <c r="K40" s="7">
        <f t="shared" si="20"/>
        <v>0</v>
      </c>
      <c r="L40" s="32">
        <v>318.20614004135132</v>
      </c>
      <c r="M40" s="23">
        <v>727.20089677604062</v>
      </c>
      <c r="N40" s="8">
        <f t="shared" si="27"/>
        <v>0.19514198058069734</v>
      </c>
      <c r="O40" s="24">
        <f t="shared" si="21"/>
        <v>37.875319299999333</v>
      </c>
      <c r="P40" s="24">
        <v>0.15586551152263101</v>
      </c>
      <c r="Q40" s="45">
        <v>0</v>
      </c>
      <c r="R40" s="45">
        <v>1</v>
      </c>
      <c r="S40" s="45">
        <v>0.5</v>
      </c>
      <c r="T40" s="45">
        <v>0</v>
      </c>
      <c r="U40" s="45">
        <v>0</v>
      </c>
      <c r="V40" s="23">
        <v>753.29630887969972</v>
      </c>
      <c r="W40" s="8">
        <f t="shared" si="28"/>
        <v>0.23802933487839381</v>
      </c>
      <c r="X40" s="24">
        <f t="shared" si="22"/>
        <v>36.480257499993058</v>
      </c>
      <c r="Y40" s="24">
        <v>0.15012451646087679</v>
      </c>
      <c r="Z40" s="45">
        <v>0</v>
      </c>
      <c r="AA40" s="45">
        <v>0.5</v>
      </c>
      <c r="AB40" s="45">
        <v>0</v>
      </c>
      <c r="AC40" s="45">
        <v>0</v>
      </c>
      <c r="AD40" s="45">
        <v>0</v>
      </c>
      <c r="AE40" s="23">
        <v>654.85150743073086</v>
      </c>
      <c r="AF40" s="24">
        <v>672.23496371764543</v>
      </c>
      <c r="AG40" s="8">
        <f t="shared" si="23"/>
        <v>7.6237022048189662E-2</v>
      </c>
      <c r="AH40" s="8">
        <f t="shared" si="24"/>
        <v>0.10480642902800454</v>
      </c>
      <c r="AI40" s="32">
        <v>11.22468855000006</v>
      </c>
      <c r="AJ40" s="23">
        <v>654.85150743073086</v>
      </c>
      <c r="AK40" s="24">
        <v>672.23496371764543</v>
      </c>
      <c r="AL40" s="8">
        <f t="shared" si="25"/>
        <v>7.6237022048189662E-2</v>
      </c>
      <c r="AM40" s="8">
        <f t="shared" si="26"/>
        <v>0.10480642902800454</v>
      </c>
      <c r="AN40" s="32">
        <v>10.97168258999973</v>
      </c>
      <c r="AO40" s="23">
        <v>650.06596532187825</v>
      </c>
      <c r="AP40" s="24">
        <v>672.19054648746953</v>
      </c>
      <c r="AQ40" s="8">
        <f t="shared" si="29"/>
        <v>6.8372067123790195E-2</v>
      </c>
      <c r="AR40" s="8">
        <f t="shared" si="30"/>
        <v>0.10473343008551193</v>
      </c>
      <c r="AS40" s="32">
        <v>11.07575354000037</v>
      </c>
      <c r="AT40" s="23">
        <v>661.72891899807223</v>
      </c>
      <c r="AU40" s="24">
        <v>672.8893708063539</v>
      </c>
      <c r="AV40" s="8">
        <f t="shared" si="4"/>
        <v>8.753992791409422E-2</v>
      </c>
      <c r="AW40" s="8">
        <f t="shared" si="4"/>
        <v>0.10588193565564</v>
      </c>
      <c r="AX40" s="32">
        <v>11.35272515000033</v>
      </c>
      <c r="AY40" s="23">
        <v>654.85150743073086</v>
      </c>
      <c r="AZ40" s="24">
        <v>672.23496371764543</v>
      </c>
      <c r="BA40" s="8">
        <f t="shared" si="5"/>
        <v>7.6237022048189662E-2</v>
      </c>
      <c r="BB40" s="8">
        <f t="shared" si="5"/>
        <v>0.10480642902800454</v>
      </c>
      <c r="BC40" s="32">
        <v>11.17109238999983</v>
      </c>
      <c r="BD40" s="23">
        <v>659.82619984078417</v>
      </c>
      <c r="BE40" s="24">
        <v>671.04666178379011</v>
      </c>
      <c r="BF40" s="8">
        <f t="shared" si="6"/>
        <v>8.4412842190999426E-2</v>
      </c>
      <c r="BG40" s="8">
        <f t="shared" si="6"/>
        <v>0.10285347554148938</v>
      </c>
      <c r="BH40" s="32">
        <v>13.163091589999929</v>
      </c>
      <c r="BI40" s="23">
        <v>640.57847862147935</v>
      </c>
      <c r="BJ40" s="24">
        <v>657.6592593141296</v>
      </c>
      <c r="BK40" s="8">
        <f t="shared" si="7"/>
        <v>5.2779548335491908E-2</v>
      </c>
      <c r="BL40" s="8">
        <f t="shared" si="8"/>
        <v>8.0851513259327171E-2</v>
      </c>
      <c r="BM40" s="32">
        <v>70.423295348323876</v>
      </c>
      <c r="BN40" s="23">
        <v>656.72543493277442</v>
      </c>
      <c r="BO40" s="24">
        <v>661.15836595560017</v>
      </c>
      <c r="BP40" s="8">
        <f t="shared" si="9"/>
        <v>7.9316789188447631E-2</v>
      </c>
      <c r="BQ40" s="8">
        <f t="shared" si="10"/>
        <v>8.6602233947778329E-2</v>
      </c>
      <c r="BR40" s="32">
        <v>73.845118030160663</v>
      </c>
      <c r="BS40" s="23">
        <v>652.46775744032345</v>
      </c>
      <c r="BT40" s="24">
        <v>657.68873581601724</v>
      </c>
      <c r="BU40" s="8">
        <f t="shared" si="11"/>
        <v>7.2319370547242565E-2</v>
      </c>
      <c r="BV40" s="8">
        <f t="shared" si="11"/>
        <v>8.0899957375668019E-2</v>
      </c>
      <c r="BW40" s="32">
        <v>25.085143118724229</v>
      </c>
      <c r="BX40" s="23">
        <v>633.69371306387052</v>
      </c>
      <c r="BY40" s="24">
        <v>658.74883898392682</v>
      </c>
      <c r="BZ40" s="8">
        <f t="shared" si="12"/>
        <v>4.1464556314946471E-2</v>
      </c>
      <c r="CA40" s="8">
        <f t="shared" si="12"/>
        <v>8.2642218428057121E-2</v>
      </c>
      <c r="CB40" s="32">
        <v>25.117921590991319</v>
      </c>
      <c r="CC40" s="23">
        <v>623.08351806639303</v>
      </c>
      <c r="CD40" s="24">
        <v>653.60932771035345</v>
      </c>
      <c r="CE40" s="8">
        <f t="shared" si="13"/>
        <v>2.4026886037240548E-2</v>
      </c>
      <c r="CF40" s="8">
        <f t="shared" si="13"/>
        <v>7.4195521359960673E-2</v>
      </c>
      <c r="CG40" s="32">
        <v>27.075968487095089</v>
      </c>
      <c r="CH40" s="23">
        <v>636.03580280117205</v>
      </c>
      <c r="CI40" s="24">
        <v>653.43386059894442</v>
      </c>
      <c r="CJ40" s="8">
        <f t="shared" si="14"/>
        <v>4.5313739917092581E-2</v>
      </c>
      <c r="CK40" s="8">
        <f t="shared" si="14"/>
        <v>7.3907144225133295E-2</v>
      </c>
      <c r="CL40" s="32">
        <v>23.542327866051341</v>
      </c>
      <c r="CM40" s="23">
        <v>652.46775744032345</v>
      </c>
      <c r="CN40" s="24">
        <v>657.46071474354721</v>
      </c>
      <c r="CO40" s="8">
        <f t="shared" si="15"/>
        <v>7.2319370547242565E-2</v>
      </c>
      <c r="CP40" s="8">
        <f t="shared" si="15"/>
        <v>8.0525208723164779E-2</v>
      </c>
      <c r="CQ40" s="32">
        <v>40.236054223775866</v>
      </c>
      <c r="CR40" s="23"/>
      <c r="CS40" s="24"/>
      <c r="CT40" s="8">
        <f t="shared" si="16"/>
        <v>-1</v>
      </c>
      <c r="CU40" s="8">
        <f t="shared" si="16"/>
        <v>-1</v>
      </c>
      <c r="CV40" s="32"/>
      <c r="CW40" s="23"/>
      <c r="CX40" s="24"/>
      <c r="CY40" s="8">
        <f t="shared" si="17"/>
        <v>-1</v>
      </c>
      <c r="CZ40" s="8">
        <f t="shared" si="17"/>
        <v>-1</v>
      </c>
      <c r="DA40" s="32"/>
    </row>
    <row r="41" spans="1:105" x14ac:dyDescent="0.25">
      <c r="A41" s="6" t="s">
        <v>117</v>
      </c>
      <c r="B41" s="31">
        <f t="shared" si="18"/>
        <v>624.77505119746274</v>
      </c>
      <c r="C41" s="23">
        <v>610.66367599372245</v>
      </c>
      <c r="D41" s="24">
        <v>624.77505177988655</v>
      </c>
      <c r="E41" s="7">
        <v>2.258633046559836E-2</v>
      </c>
      <c r="F41" s="7">
        <f t="shared" si="19"/>
        <v>9.3221361451739275E-10</v>
      </c>
      <c r="G41" s="32">
        <v>3600.0136139392848</v>
      </c>
      <c r="H41" s="23">
        <v>611.5736825071275</v>
      </c>
      <c r="I41" s="24">
        <v>624.77505119746274</v>
      </c>
      <c r="J41" s="7">
        <v>2.1129794899833309E-2</v>
      </c>
      <c r="K41" s="84">
        <f t="shared" si="20"/>
        <v>0</v>
      </c>
      <c r="L41" s="32">
        <v>3600.0137679576869</v>
      </c>
      <c r="M41" s="23">
        <v>731.60309346314784</v>
      </c>
      <c r="N41" s="8">
        <f t="shared" si="27"/>
        <v>0.17098640872572496</v>
      </c>
      <c r="O41" s="24">
        <f t="shared" si="21"/>
        <v>34.882669299988258</v>
      </c>
      <c r="P41" s="24">
        <v>0.14355007942382</v>
      </c>
      <c r="Q41" s="45">
        <v>1</v>
      </c>
      <c r="R41" s="45">
        <v>1</v>
      </c>
      <c r="S41" s="45">
        <v>0.5</v>
      </c>
      <c r="T41" s="45">
        <v>0</v>
      </c>
      <c r="U41" s="45">
        <v>0</v>
      </c>
      <c r="V41" s="23">
        <v>743.01853928254025</v>
      </c>
      <c r="W41" s="8">
        <f t="shared" si="28"/>
        <v>0.1892576982042552</v>
      </c>
      <c r="X41" s="24">
        <f t="shared" si="22"/>
        <v>38.262659600013642</v>
      </c>
      <c r="Y41" s="24">
        <v>0.1574595045268051</v>
      </c>
      <c r="Z41" s="45">
        <v>0</v>
      </c>
      <c r="AA41" s="45">
        <v>0</v>
      </c>
      <c r="AB41" s="45">
        <v>0</v>
      </c>
      <c r="AC41" s="45">
        <v>0.5</v>
      </c>
      <c r="AD41" s="45">
        <v>0</v>
      </c>
      <c r="AE41" s="23">
        <v>694.78427503355738</v>
      </c>
      <c r="AF41" s="24">
        <v>727.00189476308719</v>
      </c>
      <c r="AG41" s="8">
        <f t="shared" si="23"/>
        <v>0.11205508879061807</v>
      </c>
      <c r="AH41" s="8">
        <f t="shared" si="24"/>
        <v>0.16362184016422132</v>
      </c>
      <c r="AI41" s="32">
        <v>11.145731759999849</v>
      </c>
      <c r="AJ41" s="23">
        <v>694.78427503355738</v>
      </c>
      <c r="AK41" s="24">
        <v>727.00189476308719</v>
      </c>
      <c r="AL41" s="8">
        <f t="shared" si="25"/>
        <v>0.11205508879061807</v>
      </c>
      <c r="AM41" s="8">
        <f t="shared" si="26"/>
        <v>0.16362184016422132</v>
      </c>
      <c r="AN41" s="32">
        <v>11.20368928000007</v>
      </c>
      <c r="AO41" s="23">
        <v>699.36511679013313</v>
      </c>
      <c r="AP41" s="24">
        <v>739.82191021175811</v>
      </c>
      <c r="AQ41" s="8">
        <f t="shared" si="29"/>
        <v>0.11938707451539368</v>
      </c>
      <c r="AR41" s="8">
        <f t="shared" si="30"/>
        <v>0.1841412501888369</v>
      </c>
      <c r="AS41" s="32">
        <v>11.330353930000269</v>
      </c>
      <c r="AT41" s="23">
        <v>670.76357144238739</v>
      </c>
      <c r="AU41" s="24">
        <v>680.23627984577126</v>
      </c>
      <c r="AV41" s="8">
        <f t="shared" si="4"/>
        <v>7.3608125287304052E-2</v>
      </c>
      <c r="AW41" s="8">
        <f t="shared" si="4"/>
        <v>8.8769915735287211E-2</v>
      </c>
      <c r="AX41" s="32">
        <v>11.16697977000003</v>
      </c>
      <c r="AY41" s="23">
        <v>732.92584764344713</v>
      </c>
      <c r="AZ41" s="24">
        <v>768.95843856427825</v>
      </c>
      <c r="BA41" s="8">
        <f t="shared" si="5"/>
        <v>0.17310357742150442</v>
      </c>
      <c r="BB41" s="8">
        <f t="shared" si="5"/>
        <v>0.23077648041558202</v>
      </c>
      <c r="BC41" s="32">
        <v>11.35076612999983</v>
      </c>
      <c r="BD41" s="23">
        <v>668.90234220194839</v>
      </c>
      <c r="BE41" s="24">
        <v>682.4136181706865</v>
      </c>
      <c r="BF41" s="8">
        <f t="shared" si="6"/>
        <v>7.0629086292594331E-2</v>
      </c>
      <c r="BG41" s="8">
        <f t="shared" si="6"/>
        <v>9.225491136810271E-2</v>
      </c>
      <c r="BH41" s="32">
        <v>12.966986699999691</v>
      </c>
      <c r="BI41" s="23">
        <v>645.35915716215732</v>
      </c>
      <c r="BJ41" s="24">
        <v>668.68056165009875</v>
      </c>
      <c r="BK41" s="8">
        <f t="shared" si="7"/>
        <v>3.2946427558594817E-2</v>
      </c>
      <c r="BL41" s="8">
        <f t="shared" si="8"/>
        <v>7.0274109647120803E-2</v>
      </c>
      <c r="BM41" s="32">
        <v>53.021972325630493</v>
      </c>
      <c r="BN41" s="23">
        <v>646.78121657399493</v>
      </c>
      <c r="BO41" s="24">
        <v>668.64155165689044</v>
      </c>
      <c r="BP41" s="8">
        <f t="shared" si="9"/>
        <v>3.5222541832223453E-2</v>
      </c>
      <c r="BQ41" s="8">
        <f t="shared" si="10"/>
        <v>7.0211671185255939E-2</v>
      </c>
      <c r="BR41" s="32">
        <v>56.146328843198717</v>
      </c>
      <c r="BS41" s="23">
        <v>652.22403180303081</v>
      </c>
      <c r="BT41" s="24">
        <v>666.29224612387247</v>
      </c>
      <c r="BU41" s="8">
        <f t="shared" si="11"/>
        <v>4.3934181675402244E-2</v>
      </c>
      <c r="BV41" s="8">
        <f t="shared" si="11"/>
        <v>6.6451428953247446E-2</v>
      </c>
      <c r="BW41" s="32">
        <v>27.59508835691959</v>
      </c>
      <c r="BX41" s="23">
        <v>654.89622609281946</v>
      </c>
      <c r="BY41" s="24">
        <v>683.44045027613515</v>
      </c>
      <c r="BZ41" s="8">
        <f t="shared" si="12"/>
        <v>4.8211231926795994E-2</v>
      </c>
      <c r="CA41" s="8">
        <f t="shared" si="12"/>
        <v>9.3898434270434664E-2</v>
      </c>
      <c r="CB41" s="32">
        <v>31.66071424614638</v>
      </c>
      <c r="CC41" s="23">
        <v>664.66424303749614</v>
      </c>
      <c r="CD41" s="24">
        <v>681.19348045846061</v>
      </c>
      <c r="CE41" s="8">
        <f t="shared" si="13"/>
        <v>6.3845686161092E-2</v>
      </c>
      <c r="CF41" s="8">
        <f t="shared" si="13"/>
        <v>9.0301988136153324E-2</v>
      </c>
      <c r="CG41" s="32">
        <v>25.520921540446579</v>
      </c>
      <c r="CH41" s="23">
        <v>647.43719214481962</v>
      </c>
      <c r="CI41" s="24">
        <v>670.45730187858703</v>
      </c>
      <c r="CJ41" s="8">
        <f t="shared" si="14"/>
        <v>3.6272480637506141E-2</v>
      </c>
      <c r="CK41" s="8">
        <f t="shared" si="14"/>
        <v>7.3117917550594103E-2</v>
      </c>
      <c r="CL41" s="32">
        <v>25.926497831288721</v>
      </c>
      <c r="CM41" s="23">
        <v>638.41678874068873</v>
      </c>
      <c r="CN41" s="24">
        <v>659.46494260078623</v>
      </c>
      <c r="CO41" s="8">
        <f t="shared" si="15"/>
        <v>2.1834638750506792E-2</v>
      </c>
      <c r="CP41" s="8">
        <f t="shared" si="15"/>
        <v>5.5523810268729185E-2</v>
      </c>
      <c r="CQ41" s="32">
        <v>43.654760502278798</v>
      </c>
      <c r="CR41" s="23"/>
      <c r="CS41" s="24"/>
      <c r="CT41" s="8">
        <f t="shared" si="16"/>
        <v>-1</v>
      </c>
      <c r="CU41" s="8">
        <f t="shared" si="16"/>
        <v>-1</v>
      </c>
      <c r="CV41" s="32"/>
      <c r="CW41" s="23"/>
      <c r="CX41" s="24"/>
      <c r="CY41" s="8">
        <f t="shared" si="17"/>
        <v>-1</v>
      </c>
      <c r="CZ41" s="8">
        <f t="shared" si="17"/>
        <v>-1</v>
      </c>
      <c r="DA41" s="32"/>
    </row>
    <row r="42" spans="1:105" x14ac:dyDescent="0.25">
      <c r="A42" s="6" t="s">
        <v>118</v>
      </c>
      <c r="B42" s="31">
        <f t="shared" si="18"/>
        <v>582.12411400418296</v>
      </c>
      <c r="C42" s="23">
        <v>582.06590974497919</v>
      </c>
      <c r="D42" s="24">
        <v>582.12411400418296</v>
      </c>
      <c r="E42" s="7">
        <v>9.9985995775694905E-5</v>
      </c>
      <c r="F42" s="7">
        <f t="shared" si="19"/>
        <v>0</v>
      </c>
      <c r="G42" s="32">
        <v>817.28882193565369</v>
      </c>
      <c r="H42" s="23">
        <v>582.07080081827553</v>
      </c>
      <c r="I42" s="24">
        <v>582.12411400424639</v>
      </c>
      <c r="J42" s="7">
        <v>9.1583881664043335E-5</v>
      </c>
      <c r="K42" s="84">
        <f t="shared" si="20"/>
        <v>1.0897548121190854E-13</v>
      </c>
      <c r="L42" s="32">
        <v>326.02883315086359</v>
      </c>
      <c r="M42" s="23">
        <v>670.08650267527184</v>
      </c>
      <c r="N42" s="8">
        <f t="shared" si="27"/>
        <v>0.15110590088088469</v>
      </c>
      <c r="O42" s="24">
        <f t="shared" si="21"/>
        <v>37.465954399996924</v>
      </c>
      <c r="P42" s="24">
        <v>0.1541808823045141</v>
      </c>
      <c r="Q42" s="45">
        <v>1</v>
      </c>
      <c r="R42" s="45">
        <v>0</v>
      </c>
      <c r="S42" s="45">
        <v>0</v>
      </c>
      <c r="T42" s="45">
        <v>0</v>
      </c>
      <c r="U42" s="45">
        <v>0</v>
      </c>
      <c r="V42" s="23">
        <v>671.33708122552321</v>
      </c>
      <c r="W42" s="8">
        <f t="shared" si="28"/>
        <v>0.15325420314180491</v>
      </c>
      <c r="X42" s="24">
        <f t="shared" si="22"/>
        <v>39.674629399988589</v>
      </c>
      <c r="Y42" s="24">
        <v>0.163270079835344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616.77798248463421</v>
      </c>
      <c r="AF42" s="24">
        <v>636.05622764835846</v>
      </c>
      <c r="AG42" s="8">
        <f t="shared" si="23"/>
        <v>5.953003431189631E-2</v>
      </c>
      <c r="AH42" s="8">
        <f t="shared" si="24"/>
        <v>9.2647104537895777E-2</v>
      </c>
      <c r="AI42" s="32">
        <v>11.0125936899999</v>
      </c>
      <c r="AJ42" s="23">
        <v>616.77798248463421</v>
      </c>
      <c r="AK42" s="24">
        <v>636.05622764835846</v>
      </c>
      <c r="AL42" s="8">
        <f t="shared" si="25"/>
        <v>5.953003431189631E-2</v>
      </c>
      <c r="AM42" s="8">
        <f t="shared" si="26"/>
        <v>9.2647104537895777E-2</v>
      </c>
      <c r="AN42" s="32">
        <v>11.06515707999988</v>
      </c>
      <c r="AO42" s="23">
        <v>622.32136762859841</v>
      </c>
      <c r="AP42" s="24">
        <v>642.07416012131853</v>
      </c>
      <c r="AQ42" s="8">
        <f t="shared" si="29"/>
        <v>6.905272030034236E-2</v>
      </c>
      <c r="AR42" s="8">
        <f t="shared" si="30"/>
        <v>0.10298499009904405</v>
      </c>
      <c r="AS42" s="32">
        <v>11.155876050000369</v>
      </c>
      <c r="AT42" s="23">
        <v>632.67111920217769</v>
      </c>
      <c r="AU42" s="24">
        <v>648.44885408398682</v>
      </c>
      <c r="AV42" s="8">
        <f t="shared" si="4"/>
        <v>8.6832007096052918E-2</v>
      </c>
      <c r="AW42" s="8">
        <f t="shared" si="4"/>
        <v>0.1139357372151865</v>
      </c>
      <c r="AX42" s="32">
        <v>11.18485138000033</v>
      </c>
      <c r="AY42" s="23">
        <v>623.48993288495205</v>
      </c>
      <c r="AZ42" s="24">
        <v>636.12164382469814</v>
      </c>
      <c r="BA42" s="8">
        <f t="shared" si="5"/>
        <v>7.1060136293326373E-2</v>
      </c>
      <c r="BB42" s="8">
        <f t="shared" si="5"/>
        <v>9.2759479501869899E-2</v>
      </c>
      <c r="BC42" s="32">
        <v>11.210818500000819</v>
      </c>
      <c r="BD42" s="23">
        <v>613.9417959600836</v>
      </c>
      <c r="BE42" s="24">
        <v>644.62696993306395</v>
      </c>
      <c r="BF42" s="8">
        <f t="shared" si="6"/>
        <v>5.4657900592779786E-2</v>
      </c>
      <c r="BG42" s="8">
        <f t="shared" si="6"/>
        <v>0.10737032606148293</v>
      </c>
      <c r="BH42" s="32">
        <v>12.63652300999965</v>
      </c>
      <c r="BI42" s="23">
        <v>592.28190124748573</v>
      </c>
      <c r="BJ42" s="24">
        <v>603.60449127734717</v>
      </c>
      <c r="BK42" s="8">
        <f t="shared" si="7"/>
        <v>1.7449521500546853E-2</v>
      </c>
      <c r="BL42" s="8">
        <f t="shared" si="8"/>
        <v>3.6899995647680484E-2</v>
      </c>
      <c r="BM42" s="32">
        <v>92.213509168662128</v>
      </c>
      <c r="BN42" s="23">
        <v>595.17835252405609</v>
      </c>
      <c r="BO42" s="24">
        <v>602.22901734716925</v>
      </c>
      <c r="BP42" s="8">
        <f t="shared" si="9"/>
        <v>2.2425180826265056E-2</v>
      </c>
      <c r="BQ42" s="8">
        <f t="shared" si="10"/>
        <v>3.4537142267983462E-2</v>
      </c>
      <c r="BR42" s="32">
        <v>98.259676722623411</v>
      </c>
      <c r="BS42" s="23">
        <v>594.01379112591962</v>
      </c>
      <c r="BT42" s="24">
        <v>599.2281160569737</v>
      </c>
      <c r="BU42" s="8">
        <f t="shared" si="11"/>
        <v>2.0424642847987624E-2</v>
      </c>
      <c r="BV42" s="8">
        <f t="shared" si="11"/>
        <v>2.9382053828932851E-2</v>
      </c>
      <c r="BW42" s="32">
        <v>24.63034885935485</v>
      </c>
      <c r="BX42" s="23">
        <v>596.38736227305958</v>
      </c>
      <c r="BY42" s="24">
        <v>602.33751494458397</v>
      </c>
      <c r="BZ42" s="8">
        <f t="shared" si="12"/>
        <v>2.4502074258298347E-2</v>
      </c>
      <c r="CA42" s="8">
        <f t="shared" si="12"/>
        <v>3.4723524509853526E-2</v>
      </c>
      <c r="CB42" s="32">
        <v>24.83942271322012</v>
      </c>
      <c r="CC42" s="23">
        <v>598.62353979326281</v>
      </c>
      <c r="CD42" s="24">
        <v>604.01507642701404</v>
      </c>
      <c r="CE42" s="8">
        <f t="shared" si="13"/>
        <v>2.8343484477197402E-2</v>
      </c>
      <c r="CF42" s="8">
        <f t="shared" si="13"/>
        <v>3.7605318000404599E-2</v>
      </c>
      <c r="CG42" s="32">
        <v>27.027074914891269</v>
      </c>
      <c r="CH42" s="23">
        <v>592.41848645566256</v>
      </c>
      <c r="CI42" s="24">
        <v>599.06023566778117</v>
      </c>
      <c r="CJ42" s="8">
        <f t="shared" si="14"/>
        <v>1.7684153952443261E-2</v>
      </c>
      <c r="CK42" s="8">
        <f t="shared" si="14"/>
        <v>2.9093661052970083E-2</v>
      </c>
      <c r="CL42" s="32">
        <v>24.309925369080151</v>
      </c>
      <c r="CM42" s="23">
        <v>592.41848645566256</v>
      </c>
      <c r="CN42" s="24">
        <v>597.09406006905203</v>
      </c>
      <c r="CO42" s="8">
        <f t="shared" si="15"/>
        <v>1.7684153952443261E-2</v>
      </c>
      <c r="CP42" s="8">
        <f t="shared" si="15"/>
        <v>2.5716072749326972E-2</v>
      </c>
      <c r="CQ42" s="32">
        <v>39.339999156072743</v>
      </c>
      <c r="CR42" s="23"/>
      <c r="CS42" s="24"/>
      <c r="CT42" s="8">
        <f t="shared" si="16"/>
        <v>-1</v>
      </c>
      <c r="CU42" s="8">
        <f t="shared" si="16"/>
        <v>-1</v>
      </c>
      <c r="CV42" s="32"/>
      <c r="CW42" s="23"/>
      <c r="CX42" s="24"/>
      <c r="CY42" s="8">
        <f t="shared" si="17"/>
        <v>-1</v>
      </c>
      <c r="CZ42" s="8">
        <f t="shared" si="17"/>
        <v>-1</v>
      </c>
      <c r="DA42" s="32"/>
    </row>
    <row r="43" spans="1:105" x14ac:dyDescent="0.25">
      <c r="A43" s="25" t="s">
        <v>119</v>
      </c>
      <c r="B43" s="31">
        <f t="shared" si="18"/>
        <v>721.2098778711977</v>
      </c>
      <c r="C43" s="26">
        <v>721.13817899948742</v>
      </c>
      <c r="D43" s="27">
        <v>721.2098778711977</v>
      </c>
      <c r="E43" s="10">
        <v>9.9414711182140963E-5</v>
      </c>
      <c r="F43" s="10">
        <f t="shared" si="19"/>
        <v>0</v>
      </c>
      <c r="G43" s="33">
        <v>263.23525309562677</v>
      </c>
      <c r="H43" s="26">
        <v>721.13826813529943</v>
      </c>
      <c r="I43" s="27">
        <v>721.20987787120043</v>
      </c>
      <c r="J43" s="10">
        <v>9.9291119129238221E-5</v>
      </c>
      <c r="K43" s="85">
        <f t="shared" si="20"/>
        <v>3.7832040145823823E-15</v>
      </c>
      <c r="L43" s="33">
        <v>72.662734031677246</v>
      </c>
      <c r="M43" s="26">
        <v>998.59907363853642</v>
      </c>
      <c r="N43" s="11">
        <f t="shared" si="27"/>
        <v>0.38461646779729519</v>
      </c>
      <c r="O43" s="27">
        <f t="shared" si="21"/>
        <v>35.515091299987041</v>
      </c>
      <c r="P43" s="27">
        <v>0.14615263909459689</v>
      </c>
      <c r="Q43" s="46">
        <v>0.5</v>
      </c>
      <c r="R43" s="46">
        <v>0</v>
      </c>
      <c r="S43" s="46">
        <v>0</v>
      </c>
      <c r="T43" s="46">
        <v>0</v>
      </c>
      <c r="U43" s="46">
        <v>0</v>
      </c>
      <c r="V43" s="26">
        <v>998.59907363853642</v>
      </c>
      <c r="W43" s="11">
        <f t="shared" si="28"/>
        <v>0.38461646779729519</v>
      </c>
      <c r="X43" s="27">
        <f t="shared" si="22"/>
        <v>32.20890109999344</v>
      </c>
      <c r="Y43" s="27">
        <v>0.13254691810696889</v>
      </c>
      <c r="Z43" s="46">
        <v>0.5</v>
      </c>
      <c r="AA43" s="46">
        <v>0</v>
      </c>
      <c r="AB43" s="46">
        <v>0</v>
      </c>
      <c r="AC43" s="46">
        <v>0</v>
      </c>
      <c r="AD43" s="46">
        <v>0</v>
      </c>
      <c r="AE43" s="26">
        <v>772.35404420510667</v>
      </c>
      <c r="AF43" s="27">
        <v>809.15726612411004</v>
      </c>
      <c r="AG43" s="11">
        <f t="shared" si="23"/>
        <v>7.0914400791170118E-2</v>
      </c>
      <c r="AH43" s="11">
        <f t="shared" si="24"/>
        <v>0.12194423697094597</v>
      </c>
      <c r="AI43" s="33">
        <v>11.40355298999993</v>
      </c>
      <c r="AJ43" s="26">
        <v>772.35404420510667</v>
      </c>
      <c r="AK43" s="27">
        <v>809.15726612411004</v>
      </c>
      <c r="AL43" s="11">
        <f t="shared" si="25"/>
        <v>7.0914400791170118E-2</v>
      </c>
      <c r="AM43" s="11">
        <f t="shared" si="26"/>
        <v>0.12194423697094597</v>
      </c>
      <c r="AN43" s="33">
        <v>11.328651169999469</v>
      </c>
      <c r="AO43" s="26">
        <v>767.99858150893806</v>
      </c>
      <c r="AP43" s="27">
        <v>791.41898725080455</v>
      </c>
      <c r="AQ43" s="11">
        <f t="shared" si="29"/>
        <v>6.4875295074780501E-2</v>
      </c>
      <c r="AR43" s="11">
        <f t="shared" si="30"/>
        <v>9.7349067911886841E-2</v>
      </c>
      <c r="AS43" s="33">
        <v>11.445768090000641</v>
      </c>
      <c r="AT43" s="26">
        <v>761.74972347418975</v>
      </c>
      <c r="AU43" s="27">
        <v>770.20090320377778</v>
      </c>
      <c r="AV43" s="11">
        <f t="shared" si="4"/>
        <v>5.6210885134648884E-2</v>
      </c>
      <c r="AW43" s="11">
        <f t="shared" si="4"/>
        <v>6.7928943897977892E-2</v>
      </c>
      <c r="AX43" s="33">
        <v>11.65960776000102</v>
      </c>
      <c r="AY43" s="26">
        <v>777.74450513929128</v>
      </c>
      <c r="AZ43" s="27">
        <v>798.68090910021874</v>
      </c>
      <c r="BA43" s="11">
        <f t="shared" si="5"/>
        <v>7.838859256194243E-2</v>
      </c>
      <c r="BB43" s="11">
        <f t="shared" si="5"/>
        <v>0.10741815053572622</v>
      </c>
      <c r="BC43" s="33">
        <v>11.556879599999959</v>
      </c>
      <c r="BD43" s="26">
        <v>763.16756785151301</v>
      </c>
      <c r="BE43" s="27">
        <v>773.29960452872683</v>
      </c>
      <c r="BF43" s="11">
        <f t="shared" si="6"/>
        <v>5.8176809924126709E-2</v>
      </c>
      <c r="BG43" s="11">
        <f t="shared" si="6"/>
        <v>7.2225475906240899E-2</v>
      </c>
      <c r="BH43" s="33">
        <v>14.07737880000022</v>
      </c>
      <c r="BI43" s="26">
        <v>735.263618867986</v>
      </c>
      <c r="BJ43" s="27">
        <v>747.46070385522853</v>
      </c>
      <c r="BK43" s="11">
        <f t="shared" si="7"/>
        <v>1.9486340145909897E-2</v>
      </c>
      <c r="BL43" s="11">
        <f t="shared" si="8"/>
        <v>3.6398317313006925E-2</v>
      </c>
      <c r="BM43" s="33">
        <v>39.31101957689971</v>
      </c>
      <c r="BN43" s="26">
        <v>736.4183248863784</v>
      </c>
      <c r="BO43" s="27">
        <v>753.52171703582087</v>
      </c>
      <c r="BP43" s="11">
        <f t="shared" si="9"/>
        <v>2.1087408092733864E-2</v>
      </c>
      <c r="BQ43" s="11">
        <f t="shared" si="10"/>
        <v>4.480226929225975E-2</v>
      </c>
      <c r="BR43" s="33">
        <v>39.96502392180264</v>
      </c>
      <c r="BS43" s="26">
        <v>733.90981138345683</v>
      </c>
      <c r="BT43" s="27">
        <v>748.41293891420719</v>
      </c>
      <c r="BU43" s="11">
        <f t="shared" si="11"/>
        <v>1.7609206282290034E-2</v>
      </c>
      <c r="BV43" s="11">
        <f t="shared" si="11"/>
        <v>3.7718647342026186E-2</v>
      </c>
      <c r="BW43" s="33">
        <v>25.074951921589669</v>
      </c>
      <c r="BX43" s="26">
        <v>736.41724898784378</v>
      </c>
      <c r="BY43" s="27">
        <v>746.67650865098278</v>
      </c>
      <c r="BZ43" s="11">
        <f t="shared" si="12"/>
        <v>2.1085916296007784E-2</v>
      </c>
      <c r="CA43" s="11">
        <f t="shared" si="12"/>
        <v>3.5310984445963471E-2</v>
      </c>
      <c r="CB43" s="33">
        <v>24.35052413232625</v>
      </c>
      <c r="CC43" s="26">
        <v>739.95533115749208</v>
      </c>
      <c r="CD43" s="27">
        <v>746.97075071818142</v>
      </c>
      <c r="CE43" s="11">
        <f t="shared" si="13"/>
        <v>2.5991675740251251E-2</v>
      </c>
      <c r="CF43" s="11">
        <f t="shared" si="13"/>
        <v>3.5718968413220212E-2</v>
      </c>
      <c r="CG43" s="33">
        <v>28.329716431442652</v>
      </c>
      <c r="CH43" s="26">
        <v>742.86510854507696</v>
      </c>
      <c r="CI43" s="27">
        <v>749.43600639572583</v>
      </c>
      <c r="CJ43" s="11">
        <f t="shared" si="14"/>
        <v>3.0026253575171788E-2</v>
      </c>
      <c r="CK43" s="11">
        <f t="shared" si="14"/>
        <v>3.9137190699389007E-2</v>
      </c>
      <c r="CL43" s="33">
        <v>28.633525237441059</v>
      </c>
      <c r="CM43" s="26">
        <v>733.90981138345683</v>
      </c>
      <c r="CN43" s="27">
        <v>742.61944490038024</v>
      </c>
      <c r="CO43" s="11">
        <f t="shared" si="15"/>
        <v>1.7609206282290034E-2</v>
      </c>
      <c r="CP43" s="11">
        <f t="shared" si="15"/>
        <v>2.9685626453671669E-2</v>
      </c>
      <c r="CQ43" s="33">
        <v>43.226700291223821</v>
      </c>
      <c r="CR43" s="26"/>
      <c r="CS43" s="27"/>
      <c r="CT43" s="11">
        <f t="shared" si="16"/>
        <v>-1</v>
      </c>
      <c r="CU43" s="11">
        <f t="shared" si="16"/>
        <v>-1</v>
      </c>
      <c r="CV43" s="33"/>
      <c r="CW43" s="26"/>
      <c r="CX43" s="27"/>
      <c r="CY43" s="11">
        <f t="shared" si="17"/>
        <v>-1</v>
      </c>
      <c r="CZ43" s="11">
        <f t="shared" si="17"/>
        <v>-1</v>
      </c>
      <c r="DA43" s="33"/>
    </row>
    <row r="44" spans="1:105" x14ac:dyDescent="0.25">
      <c r="A44" s="25" t="s">
        <v>120</v>
      </c>
      <c r="B44" s="31">
        <f t="shared" si="18"/>
        <v>664.99160263250815</v>
      </c>
      <c r="C44" s="26">
        <v>637.98586520929189</v>
      </c>
      <c r="D44" s="27">
        <v>666.00111765258794</v>
      </c>
      <c r="E44" s="10">
        <v>4.2064873017083559E-2</v>
      </c>
      <c r="F44" s="10">
        <f t="shared" si="19"/>
        <v>1.5180868691926526E-3</v>
      </c>
      <c r="G44" s="33">
        <v>3600.006967067719</v>
      </c>
      <c r="H44" s="26">
        <v>643.30143232976059</v>
      </c>
      <c r="I44" s="27">
        <v>664.99160263250815</v>
      </c>
      <c r="J44" s="10">
        <v>3.2617209325474593E-2</v>
      </c>
      <c r="K44" s="85">
        <f t="shared" si="20"/>
        <v>0</v>
      </c>
      <c r="L44" s="33">
        <v>3600.0145680904388</v>
      </c>
      <c r="M44" s="26">
        <v>948.28535881848961</v>
      </c>
      <c r="N44" s="11">
        <f t="shared" si="27"/>
        <v>0.42601102790547124</v>
      </c>
      <c r="O44" s="27">
        <f t="shared" si="21"/>
        <v>34.335604099996999</v>
      </c>
      <c r="P44" s="27">
        <v>0.1412987823045144</v>
      </c>
      <c r="Q44" s="46">
        <v>0</v>
      </c>
      <c r="R44" s="46">
        <v>0</v>
      </c>
      <c r="S44" s="46">
        <v>1</v>
      </c>
      <c r="T44" s="46">
        <v>0</v>
      </c>
      <c r="U44" s="46">
        <v>0</v>
      </c>
      <c r="V44" s="26">
        <v>948.28535881848961</v>
      </c>
      <c r="W44" s="11">
        <f t="shared" si="28"/>
        <v>0.42601102790547124</v>
      </c>
      <c r="X44" s="27">
        <f t="shared" si="22"/>
        <v>33.807577599996876</v>
      </c>
      <c r="Y44" s="27">
        <v>0.13912583374484311</v>
      </c>
      <c r="Z44" s="46">
        <v>0</v>
      </c>
      <c r="AA44" s="46">
        <v>0</v>
      </c>
      <c r="AB44" s="46">
        <v>1</v>
      </c>
      <c r="AC44" s="46">
        <v>0</v>
      </c>
      <c r="AD44" s="46">
        <v>0</v>
      </c>
      <c r="AE44" s="26">
        <v>738.29977183408073</v>
      </c>
      <c r="AF44" s="27">
        <v>767.90199488492965</v>
      </c>
      <c r="AG44" s="11">
        <f t="shared" si="23"/>
        <v>0.11023924048268713</v>
      </c>
      <c r="AH44" s="11">
        <f t="shared" si="24"/>
        <v>0.15475442373261439</v>
      </c>
      <c r="AI44" s="33">
        <v>11.14917648999999</v>
      </c>
      <c r="AJ44" s="26">
        <v>738.29977183408073</v>
      </c>
      <c r="AK44" s="27">
        <v>767.90199488492965</v>
      </c>
      <c r="AL44" s="11">
        <f t="shared" si="25"/>
        <v>0.11023924048268713</v>
      </c>
      <c r="AM44" s="11">
        <f t="shared" si="26"/>
        <v>0.15475442373261439</v>
      </c>
      <c r="AN44" s="33">
        <v>11.128138800000309</v>
      </c>
      <c r="AO44" s="26">
        <v>756.09925671443193</v>
      </c>
      <c r="AP44" s="27">
        <v>780.85270331880997</v>
      </c>
      <c r="AQ44" s="11">
        <f t="shared" si="29"/>
        <v>0.13700572115686138</v>
      </c>
      <c r="AR44" s="11">
        <f t="shared" si="30"/>
        <v>0.1742294191800941</v>
      </c>
      <c r="AS44" s="33">
        <v>11.222780519999651</v>
      </c>
      <c r="AT44" s="26">
        <v>742.61670442674927</v>
      </c>
      <c r="AU44" s="27">
        <v>757.26648391352342</v>
      </c>
      <c r="AV44" s="11">
        <f t="shared" si="4"/>
        <v>0.11673095041643525</v>
      </c>
      <c r="AW44" s="11">
        <f t="shared" si="4"/>
        <v>0.13876097219231923</v>
      </c>
      <c r="AX44" s="33">
        <v>11.549354759999909</v>
      </c>
      <c r="AY44" s="26">
        <v>756.46157925505054</v>
      </c>
      <c r="AZ44" s="27">
        <v>776.53236323055285</v>
      </c>
      <c r="BA44" s="11">
        <f t="shared" si="5"/>
        <v>0.13755057396279799</v>
      </c>
      <c r="BB44" s="11">
        <f t="shared" si="5"/>
        <v>0.16773258512812389</v>
      </c>
      <c r="BC44" s="33">
        <v>11.391135190000201</v>
      </c>
      <c r="BD44" s="26">
        <v>739.79689586331324</v>
      </c>
      <c r="BE44" s="27">
        <v>756.58529645618023</v>
      </c>
      <c r="BF44" s="11">
        <f t="shared" si="6"/>
        <v>0.11249058324146156</v>
      </c>
      <c r="BG44" s="11">
        <f t="shared" si="6"/>
        <v>0.137736617216036</v>
      </c>
      <c r="BH44" s="33">
        <v>13.681980749999999</v>
      </c>
      <c r="BI44" s="26">
        <v>675.39772333108976</v>
      </c>
      <c r="BJ44" s="27">
        <v>693.09251862182714</v>
      </c>
      <c r="BK44" s="11">
        <f t="shared" si="7"/>
        <v>1.5648499405686953E-2</v>
      </c>
      <c r="BL44" s="11">
        <f t="shared" si="8"/>
        <v>4.2257550137589174E-2</v>
      </c>
      <c r="BM44" s="33">
        <v>78.297987903468311</v>
      </c>
      <c r="BN44" s="26">
        <v>678.47779831412618</v>
      </c>
      <c r="BO44" s="27">
        <v>698.64405294739436</v>
      </c>
      <c r="BP44" s="11">
        <f t="shared" si="9"/>
        <v>2.0280249597483795E-2</v>
      </c>
      <c r="BQ44" s="11">
        <f t="shared" si="10"/>
        <v>5.0605827474611641E-2</v>
      </c>
      <c r="BR44" s="33">
        <v>69.255560221336779</v>
      </c>
      <c r="BS44" s="26">
        <v>675.35921154881316</v>
      </c>
      <c r="BT44" s="27">
        <v>695.92172086495884</v>
      </c>
      <c r="BU44" s="11">
        <f t="shared" si="11"/>
        <v>1.5590586219829951E-2</v>
      </c>
      <c r="BV44" s="11">
        <f t="shared" si="11"/>
        <v>4.6512043325069613E-2</v>
      </c>
      <c r="BW44" s="33">
        <v>35.965120713412759</v>
      </c>
      <c r="BX44" s="26">
        <v>695.91470505249413</v>
      </c>
      <c r="BY44" s="27">
        <v>716.62221931634861</v>
      </c>
      <c r="BZ44" s="11">
        <f t="shared" si="12"/>
        <v>4.6501493097913446E-2</v>
      </c>
      <c r="CA44" s="11">
        <f t="shared" si="12"/>
        <v>7.7641005509618291E-2</v>
      </c>
      <c r="CB44" s="33">
        <v>35.496631139144299</v>
      </c>
      <c r="CC44" s="26">
        <v>686.94750426931228</v>
      </c>
      <c r="CD44" s="27">
        <v>695.76407411259481</v>
      </c>
      <c r="CE44" s="11">
        <f t="shared" si="13"/>
        <v>3.3016810362547597E-2</v>
      </c>
      <c r="CF44" s="11">
        <f t="shared" si="13"/>
        <v>4.6274977545983149E-2</v>
      </c>
      <c r="CG44" s="33">
        <v>41.152267093770213</v>
      </c>
      <c r="CH44" s="26">
        <v>672.18056287118134</v>
      </c>
      <c r="CI44" s="27">
        <v>692.08419767350358</v>
      </c>
      <c r="CJ44" s="11">
        <f t="shared" si="14"/>
        <v>1.0810603036510821E-2</v>
      </c>
      <c r="CK44" s="11">
        <f t="shared" si="14"/>
        <v>4.0741258887696835E-2</v>
      </c>
      <c r="CL44" s="33">
        <v>36.507566962111738</v>
      </c>
      <c r="CM44" s="26">
        <v>675.35921154881316</v>
      </c>
      <c r="CN44" s="27">
        <v>693.29740304007669</v>
      </c>
      <c r="CO44" s="11">
        <f t="shared" si="15"/>
        <v>1.5590586219829951E-2</v>
      </c>
      <c r="CP44" s="11">
        <f t="shared" si="15"/>
        <v>4.2565650897716779E-2</v>
      </c>
      <c r="CQ44" s="33">
        <v>51.328151535522203</v>
      </c>
      <c r="CR44" s="26"/>
      <c r="CS44" s="27"/>
      <c r="CT44" s="11">
        <f t="shared" si="16"/>
        <v>-1</v>
      </c>
      <c r="CU44" s="11">
        <f t="shared" si="16"/>
        <v>-1</v>
      </c>
      <c r="CV44" s="33"/>
      <c r="CW44" s="26"/>
      <c r="CX44" s="27"/>
      <c r="CY44" s="11">
        <f t="shared" si="17"/>
        <v>-1</v>
      </c>
      <c r="CZ44" s="11">
        <f t="shared" si="17"/>
        <v>-1</v>
      </c>
      <c r="DA44" s="33"/>
    </row>
    <row r="45" spans="1:105" x14ac:dyDescent="0.25">
      <c r="A45" s="25" t="s">
        <v>121</v>
      </c>
      <c r="B45" s="31">
        <f t="shared" si="18"/>
        <v>634.7693028105142</v>
      </c>
      <c r="C45" s="26">
        <v>609.85635494178507</v>
      </c>
      <c r="D45" s="27">
        <v>635.89852645185647</v>
      </c>
      <c r="E45" s="10">
        <v>4.0953344640340103E-2</v>
      </c>
      <c r="F45" s="10">
        <f t="shared" si="19"/>
        <v>1.7789512447159881E-3</v>
      </c>
      <c r="G45" s="33">
        <v>3600.0083360672002</v>
      </c>
      <c r="H45" s="26">
        <v>613.59489430683823</v>
      </c>
      <c r="I45" s="27">
        <v>634.7693028105142</v>
      </c>
      <c r="J45" s="10">
        <v>3.3357644123500479E-2</v>
      </c>
      <c r="K45" s="10">
        <f t="shared" si="20"/>
        <v>0</v>
      </c>
      <c r="L45" s="33">
        <v>3600.016847133636</v>
      </c>
      <c r="M45" s="26">
        <v>914.78185305124805</v>
      </c>
      <c r="N45" s="11">
        <f t="shared" si="27"/>
        <v>0.44112490790110048</v>
      </c>
      <c r="O45" s="27">
        <f t="shared" si="21"/>
        <v>33.509432500019116</v>
      </c>
      <c r="P45" s="27">
        <v>0.13789889917703341</v>
      </c>
      <c r="Q45" s="46">
        <v>0.5</v>
      </c>
      <c r="R45" s="46">
        <v>0</v>
      </c>
      <c r="S45" s="46">
        <v>0</v>
      </c>
      <c r="T45" s="46">
        <v>0</v>
      </c>
      <c r="U45" s="46">
        <v>0</v>
      </c>
      <c r="V45" s="26">
        <v>890.39290482978674</v>
      </c>
      <c r="W45" s="11">
        <f t="shared" si="28"/>
        <v>0.40270315670192242</v>
      </c>
      <c r="X45" s="27">
        <f t="shared" si="22"/>
        <v>35.268903400009535</v>
      </c>
      <c r="Y45" s="27">
        <v>0.14513952016464829</v>
      </c>
      <c r="Z45" s="46">
        <v>1</v>
      </c>
      <c r="AA45" s="46">
        <v>0</v>
      </c>
      <c r="AB45" s="46">
        <v>0</v>
      </c>
      <c r="AC45" s="46">
        <v>0</v>
      </c>
      <c r="AD45" s="46">
        <v>0.5</v>
      </c>
      <c r="AE45" s="26">
        <v>735.9584537135961</v>
      </c>
      <c r="AF45" s="27">
        <v>748.30431739251401</v>
      </c>
      <c r="AG45" s="11">
        <f t="shared" si="23"/>
        <v>0.15941090795515045</v>
      </c>
      <c r="AH45" s="11">
        <f t="shared" si="24"/>
        <v>0.17886027896955706</v>
      </c>
      <c r="AI45" s="33">
        <v>11.13268164999999</v>
      </c>
      <c r="AJ45" s="26">
        <v>735.9584537135961</v>
      </c>
      <c r="AK45" s="27">
        <v>748.30431739251401</v>
      </c>
      <c r="AL45" s="11">
        <f t="shared" si="25"/>
        <v>0.15941090795515045</v>
      </c>
      <c r="AM45" s="11">
        <f t="shared" si="26"/>
        <v>0.17886027896955706</v>
      </c>
      <c r="AN45" s="33">
        <v>11.117098140000049</v>
      </c>
      <c r="AO45" s="26">
        <v>742.80207565090473</v>
      </c>
      <c r="AP45" s="27">
        <v>749.42765636206457</v>
      </c>
      <c r="AQ45" s="11">
        <f t="shared" si="29"/>
        <v>0.17019218220235757</v>
      </c>
      <c r="AR45" s="11">
        <f t="shared" si="30"/>
        <v>0.18062995964657916</v>
      </c>
      <c r="AS45" s="33">
        <v>11.117749220000769</v>
      </c>
      <c r="AT45" s="26">
        <v>723.15751398733187</v>
      </c>
      <c r="AU45" s="27">
        <v>749.15577650879061</v>
      </c>
      <c r="AV45" s="11">
        <f t="shared" si="4"/>
        <v>0.13924462129070936</v>
      </c>
      <c r="AW45" s="11">
        <f t="shared" si="4"/>
        <v>0.18020164679012851</v>
      </c>
      <c r="AX45" s="33">
        <v>11.35890047999928</v>
      </c>
      <c r="AY45" s="26">
        <v>750.69253546992559</v>
      </c>
      <c r="AZ45" s="27">
        <v>763.99316551017216</v>
      </c>
      <c r="BA45" s="11">
        <f t="shared" si="5"/>
        <v>0.18262261918802297</v>
      </c>
      <c r="BB45" s="11">
        <f t="shared" si="5"/>
        <v>0.20357610572455917</v>
      </c>
      <c r="BC45" s="33">
        <v>11.42976967999966</v>
      </c>
      <c r="BD45" s="26">
        <v>735.03049130650356</v>
      </c>
      <c r="BE45" s="27">
        <v>751.13471078080545</v>
      </c>
      <c r="BF45" s="11">
        <f t="shared" si="6"/>
        <v>0.15794901872549821</v>
      </c>
      <c r="BG45" s="11">
        <f t="shared" si="6"/>
        <v>0.18331921133405474</v>
      </c>
      <c r="BH45" s="33">
        <v>13.64631293000002</v>
      </c>
      <c r="BI45" s="26">
        <v>644.43791895885465</v>
      </c>
      <c r="BJ45" s="27">
        <v>673.0364441012814</v>
      </c>
      <c r="BK45" s="11">
        <f t="shared" si="7"/>
        <v>1.5231700880196215E-2</v>
      </c>
      <c r="BL45" s="11">
        <f t="shared" si="8"/>
        <v>6.0285116374303269E-2</v>
      </c>
      <c r="BM45" s="33">
        <v>110.4100104244426</v>
      </c>
      <c r="BN45" s="26">
        <v>657.42903050281006</v>
      </c>
      <c r="BO45" s="27">
        <v>672.04684193679498</v>
      </c>
      <c r="BP45" s="11">
        <f t="shared" si="9"/>
        <v>3.5697579564681697E-2</v>
      </c>
      <c r="BQ45" s="11">
        <f t="shared" si="10"/>
        <v>5.8726121381784173E-2</v>
      </c>
      <c r="BR45" s="33">
        <v>128.75457818992439</v>
      </c>
      <c r="BS45" s="26">
        <v>656.50873746306024</v>
      </c>
      <c r="BT45" s="27">
        <v>671.85620842880803</v>
      </c>
      <c r="BU45" s="11">
        <f t="shared" si="11"/>
        <v>3.4247772468347454E-2</v>
      </c>
      <c r="BV45" s="11">
        <f t="shared" si="11"/>
        <v>5.8425802026164909E-2</v>
      </c>
      <c r="BW45" s="33">
        <v>37.69210533127189</v>
      </c>
      <c r="BX45" s="26">
        <v>653.52365318961199</v>
      </c>
      <c r="BY45" s="27">
        <v>678.5658371515085</v>
      </c>
      <c r="BZ45" s="11">
        <f t="shared" si="12"/>
        <v>2.9545143875201178E-2</v>
      </c>
      <c r="CA45" s="11">
        <f t="shared" si="12"/>
        <v>6.8995986647558571E-2</v>
      </c>
      <c r="CB45" s="33">
        <v>36.933887204155333</v>
      </c>
      <c r="CC45" s="26">
        <v>671.00811974172348</v>
      </c>
      <c r="CD45" s="27">
        <v>688.98857563036745</v>
      </c>
      <c r="CE45" s="11">
        <f t="shared" si="13"/>
        <v>5.7089743897125671E-2</v>
      </c>
      <c r="CF45" s="11">
        <f t="shared" si="13"/>
        <v>8.5415713361990206E-2</v>
      </c>
      <c r="CG45" s="33">
        <v>40.321457324642687</v>
      </c>
      <c r="CH45" s="26">
        <v>651.21252986651939</v>
      </c>
      <c r="CI45" s="27">
        <v>668.28725062333763</v>
      </c>
      <c r="CJ45" s="11">
        <f t="shared" si="14"/>
        <v>2.5904256842920574E-2</v>
      </c>
      <c r="CK45" s="11">
        <f t="shared" si="14"/>
        <v>5.2803353382746845E-2</v>
      </c>
      <c r="CL45" s="33">
        <v>39.79616326158866</v>
      </c>
      <c r="CM45" s="26">
        <v>645.88602370351282</v>
      </c>
      <c r="CN45" s="27">
        <v>662.39128317156133</v>
      </c>
      <c r="CO45" s="11">
        <f t="shared" si="15"/>
        <v>1.7513009598570776E-2</v>
      </c>
      <c r="CP45" s="11">
        <f t="shared" si="15"/>
        <v>4.3514990782868079E-2</v>
      </c>
      <c r="CQ45" s="33">
        <v>56.242216911073783</v>
      </c>
      <c r="CR45" s="26"/>
      <c r="CS45" s="27"/>
      <c r="CT45" s="11">
        <f t="shared" si="16"/>
        <v>-1</v>
      </c>
      <c r="CU45" s="11">
        <f t="shared" si="16"/>
        <v>-1</v>
      </c>
      <c r="CV45" s="33"/>
      <c r="CW45" s="26"/>
      <c r="CX45" s="27"/>
      <c r="CY45" s="11">
        <f t="shared" si="17"/>
        <v>-1</v>
      </c>
      <c r="CZ45" s="11">
        <f t="shared" si="17"/>
        <v>-1</v>
      </c>
      <c r="DA45" s="33"/>
    </row>
    <row r="46" spans="1:105" x14ac:dyDescent="0.25">
      <c r="A46" s="25" t="s">
        <v>122</v>
      </c>
      <c r="B46" s="31">
        <f t="shared" si="18"/>
        <v>595.60203336826635</v>
      </c>
      <c r="C46" s="26">
        <v>592.30279699552955</v>
      </c>
      <c r="D46" s="27">
        <v>595.60203336826635</v>
      </c>
      <c r="E46" s="10">
        <v>5.5393302707150054E-3</v>
      </c>
      <c r="F46" s="10">
        <f t="shared" si="19"/>
        <v>0</v>
      </c>
      <c r="G46" s="33">
        <v>3600.0073401927948</v>
      </c>
      <c r="H46" s="26">
        <v>595.5436010001614</v>
      </c>
      <c r="I46" s="27">
        <v>595.60203336826669</v>
      </c>
      <c r="J46" s="10">
        <v>9.810639459119537E-5</v>
      </c>
      <c r="K46" s="10">
        <f t="shared" si="20"/>
        <v>5.7263154599401298E-16</v>
      </c>
      <c r="L46" s="33">
        <v>463.40340185165411</v>
      </c>
      <c r="M46" s="26">
        <v>729.30037648016639</v>
      </c>
      <c r="N46" s="11">
        <f t="shared" si="27"/>
        <v>0.22447596821623525</v>
      </c>
      <c r="O46" s="27">
        <f t="shared" si="21"/>
        <v>36.596498599990802</v>
      </c>
      <c r="P46" s="27">
        <v>0.15060287489708149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722.60773360247867</v>
      </c>
      <c r="W46" s="11">
        <f t="shared" si="28"/>
        <v>0.21323919852315801</v>
      </c>
      <c r="X46" s="27">
        <f t="shared" si="22"/>
        <v>36.88855190000595</v>
      </c>
      <c r="Y46" s="27">
        <v>0.1518047403292426</v>
      </c>
      <c r="Z46" s="46">
        <v>0</v>
      </c>
      <c r="AA46" s="46">
        <v>0.5</v>
      </c>
      <c r="AB46" s="46">
        <v>0</v>
      </c>
      <c r="AC46" s="46">
        <v>0</v>
      </c>
      <c r="AD46" s="46">
        <v>0</v>
      </c>
      <c r="AE46" s="26">
        <v>682.94120551679907</v>
      </c>
      <c r="AF46" s="27">
        <v>713.21150735363574</v>
      </c>
      <c r="AG46" s="11">
        <f t="shared" si="23"/>
        <v>0.14664015106632466</v>
      </c>
      <c r="AH46" s="11">
        <f t="shared" si="24"/>
        <v>0.19746318413364169</v>
      </c>
      <c r="AI46" s="33">
        <v>10.905337250000141</v>
      </c>
      <c r="AJ46" s="26">
        <v>682.94120551679907</v>
      </c>
      <c r="AK46" s="27">
        <v>713.21150735363574</v>
      </c>
      <c r="AL46" s="11">
        <f t="shared" si="25"/>
        <v>0.14664015106632466</v>
      </c>
      <c r="AM46" s="11">
        <f t="shared" si="26"/>
        <v>0.19746318413364169</v>
      </c>
      <c r="AN46" s="33">
        <v>11.110711699999589</v>
      </c>
      <c r="AO46" s="26">
        <v>676.06758235635061</v>
      </c>
      <c r="AP46" s="27">
        <v>708.41652195145491</v>
      </c>
      <c r="AQ46" s="11">
        <f t="shared" si="29"/>
        <v>0.1350995202837591</v>
      </c>
      <c r="AR46" s="11">
        <f t="shared" si="30"/>
        <v>0.18941253095661328</v>
      </c>
      <c r="AS46" s="33">
        <v>10.984117799999151</v>
      </c>
      <c r="AT46" s="26">
        <v>689.33510279222924</v>
      </c>
      <c r="AU46" s="27">
        <v>719.68959661465362</v>
      </c>
      <c r="AV46" s="11">
        <f t="shared" si="4"/>
        <v>0.15737533482530414</v>
      </c>
      <c r="AW46" s="11">
        <f t="shared" si="4"/>
        <v>0.20833972400101389</v>
      </c>
      <c r="AX46" s="33">
        <v>10.860374869999941</v>
      </c>
      <c r="AY46" s="26">
        <v>682.94120551679907</v>
      </c>
      <c r="AZ46" s="27">
        <v>713.21150735363574</v>
      </c>
      <c r="BA46" s="11">
        <f t="shared" si="5"/>
        <v>0.14664015106632466</v>
      </c>
      <c r="BB46" s="11">
        <f t="shared" si="5"/>
        <v>0.19746318413364169</v>
      </c>
      <c r="BC46" s="33">
        <v>11.16147209000046</v>
      </c>
      <c r="BD46" s="26">
        <v>687.49341928129229</v>
      </c>
      <c r="BE46" s="27">
        <v>717.01265289589014</v>
      </c>
      <c r="BF46" s="11">
        <f t="shared" si="6"/>
        <v>0.15428319710958513</v>
      </c>
      <c r="BG46" s="11">
        <f t="shared" si="6"/>
        <v>0.2038452065736224</v>
      </c>
      <c r="BH46" s="33">
        <v>12.43373204000018</v>
      </c>
      <c r="BI46" s="26">
        <v>635.84113222118435</v>
      </c>
      <c r="BJ46" s="27">
        <v>655.25386140098476</v>
      </c>
      <c r="BK46" s="11">
        <f t="shared" si="7"/>
        <v>6.7560378572512014E-2</v>
      </c>
      <c r="BL46" s="11">
        <f t="shared" si="8"/>
        <v>0.10015383543164488</v>
      </c>
      <c r="BM46" s="33">
        <v>128.6753133133054</v>
      </c>
      <c r="BN46" s="26">
        <v>634.35733685832838</v>
      </c>
      <c r="BO46" s="27">
        <v>650.7970071276161</v>
      </c>
      <c r="BP46" s="11">
        <f t="shared" si="9"/>
        <v>6.5069125555015123E-2</v>
      </c>
      <c r="BQ46" s="11">
        <f t="shared" si="10"/>
        <v>9.2670895442061363E-2</v>
      </c>
      <c r="BR46" s="33">
        <v>153.3527076423168</v>
      </c>
      <c r="BS46" s="26">
        <v>612.83653315835443</v>
      </c>
      <c r="BT46" s="27">
        <v>645.16930716323009</v>
      </c>
      <c r="BU46" s="11">
        <f t="shared" si="11"/>
        <v>2.8936267548690227E-2</v>
      </c>
      <c r="BV46" s="11">
        <f t="shared" si="11"/>
        <v>8.322213662476842E-2</v>
      </c>
      <c r="BW46" s="33">
        <v>29.231654535979029</v>
      </c>
      <c r="BX46" s="26">
        <v>612.49336438369596</v>
      </c>
      <c r="BY46" s="27">
        <v>630.3764684949515</v>
      </c>
      <c r="BZ46" s="11">
        <f t="shared" si="12"/>
        <v>2.8360096287625574E-2</v>
      </c>
      <c r="CA46" s="11">
        <f t="shared" si="12"/>
        <v>5.8385353270249477E-2</v>
      </c>
      <c r="CB46" s="33">
        <v>31.573412544652822</v>
      </c>
      <c r="CC46" s="26">
        <v>624.83793920551329</v>
      </c>
      <c r="CD46" s="27">
        <v>660.55673468569546</v>
      </c>
      <c r="CE46" s="11">
        <f t="shared" si="13"/>
        <v>4.9086309648594013E-2</v>
      </c>
      <c r="CF46" s="11">
        <f t="shared" si="13"/>
        <v>0.1090572188783429</v>
      </c>
      <c r="CG46" s="33">
        <v>27.49954902566969</v>
      </c>
      <c r="CH46" s="26">
        <v>608.33565218319734</v>
      </c>
      <c r="CI46" s="27">
        <v>628.01275994220509</v>
      </c>
      <c r="CJ46" s="11">
        <f t="shared" si="14"/>
        <v>2.1379407895771363E-2</v>
      </c>
      <c r="CK46" s="11">
        <f t="shared" si="14"/>
        <v>5.441674936979083E-2</v>
      </c>
      <c r="CL46" s="33">
        <v>30.1267395189032</v>
      </c>
      <c r="CM46" s="26">
        <v>610.19064962570462</v>
      </c>
      <c r="CN46" s="27">
        <v>634.85872618737756</v>
      </c>
      <c r="CO46" s="11">
        <f t="shared" si="15"/>
        <v>2.4493899349094392E-2</v>
      </c>
      <c r="CP46" s="11">
        <f t="shared" si="15"/>
        <v>6.5910944925935841E-2</v>
      </c>
      <c r="CQ46" s="33">
        <v>45.877031312789768</v>
      </c>
      <c r="CR46" s="26"/>
      <c r="CS46" s="27"/>
      <c r="CT46" s="11">
        <f t="shared" si="16"/>
        <v>-1</v>
      </c>
      <c r="CU46" s="11">
        <f t="shared" si="16"/>
        <v>-1</v>
      </c>
      <c r="CV46" s="33"/>
      <c r="CW46" s="26"/>
      <c r="CX46" s="27"/>
      <c r="CY46" s="11">
        <f t="shared" si="17"/>
        <v>-1</v>
      </c>
      <c r="CZ46" s="11">
        <f t="shared" si="17"/>
        <v>-1</v>
      </c>
      <c r="DA46" s="33"/>
    </row>
    <row r="47" spans="1:105" x14ac:dyDescent="0.25">
      <c r="A47" s="25" t="s">
        <v>123</v>
      </c>
      <c r="B47" s="31">
        <f t="shared" si="18"/>
        <v>687.70494959709936</v>
      </c>
      <c r="C47" s="26">
        <v>654.94821925827273</v>
      </c>
      <c r="D47" s="27">
        <v>688.73760045269103</v>
      </c>
      <c r="E47" s="10">
        <v>4.9059875883361713E-2</v>
      </c>
      <c r="F47" s="10">
        <f t="shared" si="19"/>
        <v>1.5015899713920345E-3</v>
      </c>
      <c r="G47" s="33">
        <v>3600.0152721405029</v>
      </c>
      <c r="H47" s="26">
        <v>663.36962513245021</v>
      </c>
      <c r="I47" s="27">
        <v>687.70494959709936</v>
      </c>
      <c r="J47" s="10">
        <v>3.5386286631942918E-2</v>
      </c>
      <c r="K47" s="85">
        <f t="shared" si="20"/>
        <v>0</v>
      </c>
      <c r="L47" s="33">
        <v>3600.0142688751221</v>
      </c>
      <c r="M47" s="26">
        <v>1005.0104219543121</v>
      </c>
      <c r="N47" s="11">
        <f t="shared" si="27"/>
        <v>0.46139768594527364</v>
      </c>
      <c r="O47" s="27">
        <f t="shared" si="21"/>
        <v>34.472020099994552</v>
      </c>
      <c r="P47" s="27">
        <v>0.14186016502055371</v>
      </c>
      <c r="Q47" s="46">
        <v>1</v>
      </c>
      <c r="R47" s="46">
        <v>0</v>
      </c>
      <c r="S47" s="46">
        <v>0.5</v>
      </c>
      <c r="T47" s="46">
        <v>0</v>
      </c>
      <c r="U47" s="46">
        <v>0</v>
      </c>
      <c r="V47" s="26">
        <v>970.39645791952341</v>
      </c>
      <c r="W47" s="11">
        <f t="shared" si="28"/>
        <v>0.4110651064646873</v>
      </c>
      <c r="X47" s="27">
        <f t="shared" si="22"/>
        <v>35.172466100001671</v>
      </c>
      <c r="Y47" s="27">
        <v>0.14474265884774351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751.88347143471537</v>
      </c>
      <c r="AF47" s="27">
        <v>777.54257986966752</v>
      </c>
      <c r="AG47" s="11">
        <f t="shared" si="23"/>
        <v>9.3322756910817373E-2</v>
      </c>
      <c r="AH47" s="11">
        <f t="shared" si="24"/>
        <v>0.13063397366152546</v>
      </c>
      <c r="AI47" s="33">
        <v>11.183046310000011</v>
      </c>
      <c r="AJ47" s="26">
        <v>751.88347143471537</v>
      </c>
      <c r="AK47" s="27">
        <v>777.54257986966752</v>
      </c>
      <c r="AL47" s="11">
        <f t="shared" si="25"/>
        <v>9.3322756910817373E-2</v>
      </c>
      <c r="AM47" s="11">
        <f t="shared" si="26"/>
        <v>0.13063397366152546</v>
      </c>
      <c r="AN47" s="33">
        <v>11.168533989999739</v>
      </c>
      <c r="AO47" s="26">
        <v>774.1192254145792</v>
      </c>
      <c r="AP47" s="27">
        <v>788.80751232516036</v>
      </c>
      <c r="AQ47" s="11">
        <f t="shared" si="29"/>
        <v>0.12565603296603689</v>
      </c>
      <c r="AR47" s="11">
        <f t="shared" si="30"/>
        <v>0.1470144468020671</v>
      </c>
      <c r="AS47" s="33">
        <v>11.155176559999379</v>
      </c>
      <c r="AT47" s="26">
        <v>759.21293893060579</v>
      </c>
      <c r="AU47" s="27">
        <v>784.19889141926899</v>
      </c>
      <c r="AV47" s="11">
        <f t="shared" si="4"/>
        <v>0.10398062334057692</v>
      </c>
      <c r="AW47" s="11">
        <f t="shared" si="4"/>
        <v>0.14031299597116734</v>
      </c>
      <c r="AX47" s="33">
        <v>11.53515902999934</v>
      </c>
      <c r="AY47" s="26">
        <v>745.96818340072537</v>
      </c>
      <c r="AZ47" s="27">
        <v>776.87105987674681</v>
      </c>
      <c r="BA47" s="11">
        <f t="shared" si="5"/>
        <v>8.4721265766314849E-2</v>
      </c>
      <c r="BB47" s="11">
        <f t="shared" si="5"/>
        <v>0.12965750840078519</v>
      </c>
      <c r="BC47" s="33">
        <v>11.371851649999741</v>
      </c>
      <c r="BD47" s="26">
        <v>759.58171216283449</v>
      </c>
      <c r="BE47" s="27">
        <v>781.71738165639567</v>
      </c>
      <c r="BF47" s="11">
        <f t="shared" si="6"/>
        <v>0.10451686091229247</v>
      </c>
      <c r="BG47" s="11">
        <f t="shared" si="6"/>
        <v>0.13670460291782791</v>
      </c>
      <c r="BH47" s="33">
        <v>13.652135559999619</v>
      </c>
      <c r="BI47" s="26">
        <v>697.55263960778643</v>
      </c>
      <c r="BJ47" s="27">
        <v>725.95340337265338</v>
      </c>
      <c r="BK47" s="11">
        <f t="shared" si="7"/>
        <v>1.4319643935173751E-2</v>
      </c>
      <c r="BL47" s="11">
        <f t="shared" si="8"/>
        <v>5.5617534522562864E-2</v>
      </c>
      <c r="BM47" s="33">
        <v>85.449405540339654</v>
      </c>
      <c r="BN47" s="26">
        <v>708.11725988442686</v>
      </c>
      <c r="BO47" s="27">
        <v>722.6999248248577</v>
      </c>
      <c r="BP47" s="11">
        <f t="shared" si="9"/>
        <v>2.9681784752729073E-2</v>
      </c>
      <c r="BQ47" s="11">
        <f t="shared" si="10"/>
        <v>5.0886612417520904E-2</v>
      </c>
      <c r="BR47" s="33">
        <v>75.12160211130977</v>
      </c>
      <c r="BS47" s="26">
        <v>707.05845762743411</v>
      </c>
      <c r="BT47" s="27">
        <v>729.14375626015374</v>
      </c>
      <c r="BU47" s="11">
        <f t="shared" si="11"/>
        <v>2.814216771549085E-2</v>
      </c>
      <c r="BV47" s="11">
        <f t="shared" si="11"/>
        <v>6.0256664849266867E-2</v>
      </c>
      <c r="BW47" s="33">
        <v>45.681805193983017</v>
      </c>
      <c r="BX47" s="26">
        <v>721.87453214256971</v>
      </c>
      <c r="BY47" s="27">
        <v>738.82208304322523</v>
      </c>
      <c r="BZ47" s="11">
        <f t="shared" si="12"/>
        <v>4.9686399037100183E-2</v>
      </c>
      <c r="CA47" s="11">
        <f t="shared" si="12"/>
        <v>7.4330035687649912E-2</v>
      </c>
      <c r="CB47" s="33">
        <v>35.948891580849889</v>
      </c>
      <c r="CC47" s="26">
        <v>723.3987928584861</v>
      </c>
      <c r="CD47" s="27">
        <v>737.31562077882643</v>
      </c>
      <c r="CE47" s="11">
        <f t="shared" si="13"/>
        <v>5.1902844791648563E-2</v>
      </c>
      <c r="CF47" s="11">
        <f t="shared" si="13"/>
        <v>7.2139470874525644E-2</v>
      </c>
      <c r="CG47" s="33">
        <v>47.779005938395848</v>
      </c>
      <c r="CH47" s="26">
        <v>702.52261044548732</v>
      </c>
      <c r="CI47" s="27">
        <v>728.96745494443167</v>
      </c>
      <c r="CJ47" s="11">
        <f t="shared" si="14"/>
        <v>2.1546538027782225E-2</v>
      </c>
      <c r="CK47" s="11">
        <f t="shared" si="14"/>
        <v>6.0000302995501874E-2</v>
      </c>
      <c r="CL47" s="33">
        <v>47.661296545155338</v>
      </c>
      <c r="CM47" s="26">
        <v>706.22750573258872</v>
      </c>
      <c r="CN47" s="27">
        <v>726.45533473001581</v>
      </c>
      <c r="CO47" s="11">
        <f t="shared" si="15"/>
        <v>2.6933870617538873E-2</v>
      </c>
      <c r="CP47" s="11">
        <f t="shared" si="15"/>
        <v>5.6347398918124486E-2</v>
      </c>
      <c r="CQ47" s="33">
        <v>61.975581420026721</v>
      </c>
      <c r="CR47" s="26"/>
      <c r="CS47" s="27"/>
      <c r="CT47" s="11">
        <f t="shared" si="16"/>
        <v>-1</v>
      </c>
      <c r="CU47" s="11">
        <f t="shared" si="16"/>
        <v>-1</v>
      </c>
      <c r="CV47" s="33"/>
      <c r="CW47" s="26"/>
      <c r="CX47" s="27"/>
      <c r="CY47" s="11">
        <f t="shared" si="17"/>
        <v>-1</v>
      </c>
      <c r="CZ47" s="11">
        <f t="shared" si="17"/>
        <v>-1</v>
      </c>
      <c r="DA47" s="33"/>
    </row>
    <row r="48" spans="1:105" x14ac:dyDescent="0.25">
      <c r="A48" s="25" t="s">
        <v>124</v>
      </c>
      <c r="B48" s="31">
        <f t="shared" si="18"/>
        <v>644.4943812763546</v>
      </c>
      <c r="C48" s="26">
        <v>637.10743026746104</v>
      </c>
      <c r="D48" s="27">
        <v>644.4943812763546</v>
      </c>
      <c r="E48" s="10">
        <v>1.1461622045894831E-2</v>
      </c>
      <c r="F48" s="10">
        <f t="shared" si="19"/>
        <v>0</v>
      </c>
      <c r="G48" s="33">
        <v>3600.0099000930791</v>
      </c>
      <c r="H48" s="26">
        <v>644.43425918074934</v>
      </c>
      <c r="I48" s="27">
        <v>644.49438127672624</v>
      </c>
      <c r="J48" s="10">
        <v>9.3285679011786507E-5</v>
      </c>
      <c r="K48" s="85">
        <f t="shared" si="20"/>
        <v>5.7664160201980912E-13</v>
      </c>
      <c r="L48" s="33">
        <v>2532.2825479507451</v>
      </c>
      <c r="M48" s="26">
        <v>866.56795154056067</v>
      </c>
      <c r="N48" s="11">
        <f t="shared" si="27"/>
        <v>0.34457021925375408</v>
      </c>
      <c r="O48" s="27">
        <f t="shared" si="21"/>
        <v>34.641703999990568</v>
      </c>
      <c r="P48" s="27">
        <v>0.14255845267485831</v>
      </c>
      <c r="Q48" s="46">
        <v>0.5</v>
      </c>
      <c r="R48" s="46">
        <v>0</v>
      </c>
      <c r="S48" s="46">
        <v>0</v>
      </c>
      <c r="T48" s="46">
        <v>0</v>
      </c>
      <c r="U48" s="46">
        <v>0</v>
      </c>
      <c r="V48" s="26">
        <v>866.56795154056067</v>
      </c>
      <c r="W48" s="11">
        <f t="shared" si="28"/>
        <v>0.34457021925375408</v>
      </c>
      <c r="X48" s="27">
        <f t="shared" si="22"/>
        <v>34.349717999997651</v>
      </c>
      <c r="Y48" s="27">
        <v>0.14135686419752119</v>
      </c>
      <c r="Z48" s="46">
        <v>0.5</v>
      </c>
      <c r="AA48" s="46">
        <v>0</v>
      </c>
      <c r="AB48" s="46">
        <v>0</v>
      </c>
      <c r="AC48" s="46">
        <v>0</v>
      </c>
      <c r="AD48" s="46">
        <v>0</v>
      </c>
      <c r="AE48" s="26">
        <v>726.70140867902523</v>
      </c>
      <c r="AF48" s="27">
        <v>749.32397310271836</v>
      </c>
      <c r="AG48" s="11">
        <f t="shared" si="23"/>
        <v>0.12755274489727605</v>
      </c>
      <c r="AH48" s="11">
        <f t="shared" si="24"/>
        <v>0.1626540042424568</v>
      </c>
      <c r="AI48" s="33">
        <v>11.12109155999997</v>
      </c>
      <c r="AJ48" s="26">
        <v>726.70140867902523</v>
      </c>
      <c r="AK48" s="27">
        <v>749.32397310271836</v>
      </c>
      <c r="AL48" s="11">
        <f t="shared" si="25"/>
        <v>0.12755274489727605</v>
      </c>
      <c r="AM48" s="11">
        <f t="shared" si="26"/>
        <v>0.1626540042424568</v>
      </c>
      <c r="AN48" s="33">
        <v>11.155091609999539</v>
      </c>
      <c r="AO48" s="26">
        <v>734.54170859454916</v>
      </c>
      <c r="AP48" s="27">
        <v>756.42386773458725</v>
      </c>
      <c r="AQ48" s="11">
        <f t="shared" si="29"/>
        <v>0.13971778487791486</v>
      </c>
      <c r="AR48" s="11">
        <f t="shared" si="30"/>
        <v>0.17367022849224512</v>
      </c>
      <c r="AS48" s="33">
        <v>11.13823405999938</v>
      </c>
      <c r="AT48" s="26">
        <v>765.27831430688457</v>
      </c>
      <c r="AU48" s="27">
        <v>798.64628779175291</v>
      </c>
      <c r="AV48" s="11">
        <f t="shared" si="4"/>
        <v>0.18740882238776055</v>
      </c>
      <c r="AW48" s="11">
        <f t="shared" si="4"/>
        <v>0.23918270041410813</v>
      </c>
      <c r="AX48" s="33">
        <v>11.337290049999501</v>
      </c>
      <c r="AY48" s="26">
        <v>738.88864052383281</v>
      </c>
      <c r="AZ48" s="27">
        <v>760.67143227637553</v>
      </c>
      <c r="BA48" s="11">
        <f t="shared" si="5"/>
        <v>0.14646250144266598</v>
      </c>
      <c r="BB48" s="11">
        <f t="shared" si="5"/>
        <v>0.18026076623033432</v>
      </c>
      <c r="BC48" s="33">
        <v>11.28223507999974</v>
      </c>
      <c r="BD48" s="26">
        <v>776.45217591176538</v>
      </c>
      <c r="BE48" s="27">
        <v>798.44967929834195</v>
      </c>
      <c r="BF48" s="11">
        <f t="shared" si="6"/>
        <v>0.20474622970968651</v>
      </c>
      <c r="BG48" s="11">
        <f t="shared" si="6"/>
        <v>0.23887764190759084</v>
      </c>
      <c r="BH48" s="33">
        <v>13.57523876999967</v>
      </c>
      <c r="BI48" s="26">
        <v>689.13926856511944</v>
      </c>
      <c r="BJ48" s="27">
        <v>702.2372600783458</v>
      </c>
      <c r="BK48" s="11">
        <f t="shared" si="7"/>
        <v>6.9271181542886751E-2</v>
      </c>
      <c r="BL48" s="11">
        <f t="shared" si="8"/>
        <v>8.9594076348093812E-2</v>
      </c>
      <c r="BM48" s="33">
        <v>140.57051522973919</v>
      </c>
      <c r="BN48" s="26">
        <v>670.28214750057714</v>
      </c>
      <c r="BO48" s="27">
        <v>691.17269213719032</v>
      </c>
      <c r="BP48" s="11">
        <f t="shared" si="9"/>
        <v>4.0012398825188401E-2</v>
      </c>
      <c r="BQ48" s="11">
        <f t="shared" si="10"/>
        <v>7.2426249501809689E-2</v>
      </c>
      <c r="BR48" s="33">
        <v>130.65718348417431</v>
      </c>
      <c r="BS48" s="26">
        <v>666.98855684205682</v>
      </c>
      <c r="BT48" s="27">
        <v>692.61587483839003</v>
      </c>
      <c r="BU48" s="11">
        <f t="shared" si="11"/>
        <v>3.4902050691512358E-2</v>
      </c>
      <c r="BV48" s="11">
        <f t="shared" si="11"/>
        <v>7.4665497419443394E-2</v>
      </c>
      <c r="BW48" s="33">
        <v>42.070925488136709</v>
      </c>
      <c r="BX48" s="26">
        <v>660.66395748728951</v>
      </c>
      <c r="BY48" s="27">
        <v>669.94649386374317</v>
      </c>
      <c r="BZ48" s="11">
        <f t="shared" si="12"/>
        <v>2.5088777622719889E-2</v>
      </c>
      <c r="CA48" s="11">
        <f t="shared" si="12"/>
        <v>3.9491597330892608E-2</v>
      </c>
      <c r="CB48" s="33">
        <v>46.889663202129313</v>
      </c>
      <c r="CC48" s="26">
        <v>686.97654062230254</v>
      </c>
      <c r="CD48" s="27">
        <v>703.4331740970897</v>
      </c>
      <c r="CE48" s="11">
        <f t="shared" si="13"/>
        <v>6.5915484417127732E-2</v>
      </c>
      <c r="CF48" s="11">
        <f t="shared" si="13"/>
        <v>9.1449661211961089E-2</v>
      </c>
      <c r="CG48" s="33">
        <v>47.890355103835461</v>
      </c>
      <c r="CH48" s="26">
        <v>677.60656241697939</v>
      </c>
      <c r="CI48" s="27">
        <v>695.20731918448803</v>
      </c>
      <c r="CJ48" s="11">
        <f t="shared" si="14"/>
        <v>5.137698962564969E-2</v>
      </c>
      <c r="CK48" s="11">
        <f t="shared" si="14"/>
        <v>7.8686392591509779E-2</v>
      </c>
      <c r="CL48" s="33">
        <v>36.817369995731859</v>
      </c>
      <c r="CM48" s="26">
        <v>666.98855684205682</v>
      </c>
      <c r="CN48" s="27">
        <v>688.60094478320366</v>
      </c>
      <c r="CO48" s="11">
        <f t="shared" si="15"/>
        <v>3.4902050691512358E-2</v>
      </c>
      <c r="CP48" s="11">
        <f t="shared" si="15"/>
        <v>6.8435916259658558E-2</v>
      </c>
      <c r="CQ48" s="33">
        <v>58.903532122820607</v>
      </c>
      <c r="CR48" s="26"/>
      <c r="CS48" s="27"/>
      <c r="CT48" s="11">
        <f t="shared" si="16"/>
        <v>-1</v>
      </c>
      <c r="CU48" s="11">
        <f t="shared" si="16"/>
        <v>-1</v>
      </c>
      <c r="CV48" s="33"/>
      <c r="CW48" s="26"/>
      <c r="CX48" s="27"/>
      <c r="CY48" s="11">
        <f t="shared" si="17"/>
        <v>-1</v>
      </c>
      <c r="CZ48" s="11">
        <f t="shared" si="17"/>
        <v>-1</v>
      </c>
      <c r="DA48" s="33"/>
    </row>
    <row r="49" spans="1:105" x14ac:dyDescent="0.25">
      <c r="A49" s="25" t="s">
        <v>125</v>
      </c>
      <c r="B49" s="31">
        <f t="shared" si="18"/>
        <v>627.94421007746405</v>
      </c>
      <c r="C49" s="26">
        <v>609.33876259960209</v>
      </c>
      <c r="D49" s="27">
        <v>627.94421007746507</v>
      </c>
      <c r="E49" s="10">
        <v>2.9629140900215949E-2</v>
      </c>
      <c r="F49" s="10">
        <f t="shared" si="19"/>
        <v>1.6294147204069662E-15</v>
      </c>
      <c r="G49" s="33">
        <v>3600.0165371894841</v>
      </c>
      <c r="H49" s="26">
        <v>618.96973675124968</v>
      </c>
      <c r="I49" s="27">
        <v>627.94421007746405</v>
      </c>
      <c r="J49" s="10">
        <v>1.429183227138431E-2</v>
      </c>
      <c r="K49" s="85">
        <f t="shared" si="20"/>
        <v>0</v>
      </c>
      <c r="L49" s="33">
        <v>3600.0159540176392</v>
      </c>
      <c r="M49" s="26">
        <v>834.33180187939172</v>
      </c>
      <c r="N49" s="11">
        <f t="shared" si="27"/>
        <v>0.32867186047701186</v>
      </c>
      <c r="O49" s="27">
        <f t="shared" si="21"/>
        <v>36.665609699977722</v>
      </c>
      <c r="P49" s="27">
        <v>0.15088728271595769</v>
      </c>
      <c r="Q49" s="46">
        <v>0</v>
      </c>
      <c r="R49" s="46">
        <v>0.5</v>
      </c>
      <c r="S49" s="46">
        <v>0.5</v>
      </c>
      <c r="T49" s="46">
        <v>0.5</v>
      </c>
      <c r="U49" s="46">
        <v>0</v>
      </c>
      <c r="V49" s="26">
        <v>797.16935225241434</v>
      </c>
      <c r="W49" s="11">
        <f t="shared" si="28"/>
        <v>0.26949072777353017</v>
      </c>
      <c r="X49" s="27">
        <f t="shared" si="22"/>
        <v>34.269085599997211</v>
      </c>
      <c r="Y49" s="27">
        <v>0.14102504362138771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715.55349418878916</v>
      </c>
      <c r="AF49" s="27">
        <v>750.49541990887656</v>
      </c>
      <c r="AG49" s="11">
        <f t="shared" si="23"/>
        <v>0.13951762386744121</v>
      </c>
      <c r="AH49" s="11">
        <f t="shared" si="24"/>
        <v>0.19516257633189169</v>
      </c>
      <c r="AI49" s="33">
        <v>11.158100770000059</v>
      </c>
      <c r="AJ49" s="26">
        <v>715.55349418878916</v>
      </c>
      <c r="AK49" s="27">
        <v>750.49541990887656</v>
      </c>
      <c r="AL49" s="11">
        <f t="shared" si="25"/>
        <v>0.13951762386744121</v>
      </c>
      <c r="AM49" s="11">
        <f t="shared" si="26"/>
        <v>0.19516257633189169</v>
      </c>
      <c r="AN49" s="33">
        <v>11.103372760000269</v>
      </c>
      <c r="AO49" s="26">
        <v>732.43071300260067</v>
      </c>
      <c r="AP49" s="27">
        <v>751.97224173625023</v>
      </c>
      <c r="AQ49" s="11">
        <f t="shared" si="29"/>
        <v>0.16639456379770906</v>
      </c>
      <c r="AR49" s="11">
        <f t="shared" si="30"/>
        <v>0.1975144123766758</v>
      </c>
      <c r="AS49" s="33">
        <v>11.204681949999211</v>
      </c>
      <c r="AT49" s="26">
        <v>691.71193343682785</v>
      </c>
      <c r="AU49" s="27">
        <v>735.87280137141033</v>
      </c>
      <c r="AV49" s="11">
        <f t="shared" si="4"/>
        <v>0.10154998220542129</v>
      </c>
      <c r="AW49" s="11">
        <f t="shared" si="4"/>
        <v>0.17187608319635922</v>
      </c>
      <c r="AX49" s="33">
        <v>11.205034130000421</v>
      </c>
      <c r="AY49" s="26">
        <v>724.13367639712567</v>
      </c>
      <c r="AZ49" s="27">
        <v>753.93505076517772</v>
      </c>
      <c r="BA49" s="11">
        <f t="shared" si="5"/>
        <v>0.15318154825855557</v>
      </c>
      <c r="BB49" s="11">
        <f t="shared" si="5"/>
        <v>0.20064018214639048</v>
      </c>
      <c r="BC49" s="33">
        <v>11.22715187999893</v>
      </c>
      <c r="BD49" s="26">
        <v>704.02431321728295</v>
      </c>
      <c r="BE49" s="27">
        <v>742.10559440442353</v>
      </c>
      <c r="BF49" s="11">
        <f t="shared" si="6"/>
        <v>0.12115742436805582</v>
      </c>
      <c r="BG49" s="11">
        <f t="shared" si="6"/>
        <v>0.18180179464171886</v>
      </c>
      <c r="BH49" s="33">
        <v>13.175068500000631</v>
      </c>
      <c r="BI49" s="26">
        <v>665.29920804558867</v>
      </c>
      <c r="BJ49" s="27">
        <v>709.12642529610491</v>
      </c>
      <c r="BK49" s="11">
        <f t="shared" si="7"/>
        <v>5.9487765582736177E-2</v>
      </c>
      <c r="BL49" s="11">
        <f t="shared" si="8"/>
        <v>0.12928252847275415</v>
      </c>
      <c r="BM49" s="33">
        <v>126.7508358400315</v>
      </c>
      <c r="BN49" s="26">
        <v>659.14763454443369</v>
      </c>
      <c r="BO49" s="27">
        <v>691.37432640752672</v>
      </c>
      <c r="BP49" s="11">
        <f t="shared" si="9"/>
        <v>4.9691396092529205E-2</v>
      </c>
      <c r="BQ49" s="11">
        <f t="shared" si="10"/>
        <v>0.10101234363198898</v>
      </c>
      <c r="BR49" s="33">
        <v>139.2791009135544</v>
      </c>
      <c r="BS49" s="26">
        <v>649.36421434705994</v>
      </c>
      <c r="BT49" s="27">
        <v>687.21472651060253</v>
      </c>
      <c r="BU49" s="11">
        <f t="shared" si="11"/>
        <v>3.4111317416165826E-2</v>
      </c>
      <c r="BV49" s="11">
        <f t="shared" si="11"/>
        <v>9.4388188444044716E-2</v>
      </c>
      <c r="BW49" s="33">
        <v>34.026363306120039</v>
      </c>
      <c r="BX49" s="26">
        <v>649.0827766885858</v>
      </c>
      <c r="BY49" s="27">
        <v>660.80791544205499</v>
      </c>
      <c r="BZ49" s="11">
        <f t="shared" si="12"/>
        <v>3.3663128462501572E-2</v>
      </c>
      <c r="CA49" s="11">
        <f t="shared" si="12"/>
        <v>5.2335390369371876E-2</v>
      </c>
      <c r="CB49" s="33">
        <v>35.647845013625918</v>
      </c>
      <c r="CC49" s="26">
        <v>690.4888108477237</v>
      </c>
      <c r="CD49" s="27">
        <v>703.76221716787654</v>
      </c>
      <c r="CE49" s="11">
        <f t="shared" si="13"/>
        <v>9.9602161731125863E-2</v>
      </c>
      <c r="CF49" s="11">
        <f t="shared" si="13"/>
        <v>0.12074003689127014</v>
      </c>
      <c r="CG49" s="33">
        <v>31.561037777364259</v>
      </c>
      <c r="CH49" s="26">
        <v>656.60522394940404</v>
      </c>
      <c r="CI49" s="27">
        <v>679.84051013753242</v>
      </c>
      <c r="CJ49" s="11">
        <f t="shared" si="14"/>
        <v>4.564261189446165E-2</v>
      </c>
      <c r="CK49" s="11">
        <f t="shared" si="14"/>
        <v>8.2644762428283836E-2</v>
      </c>
      <c r="CL49" s="33">
        <v>34.1308921915479</v>
      </c>
      <c r="CM49" s="26">
        <v>649.36421434705994</v>
      </c>
      <c r="CN49" s="27">
        <v>678.8524129964502</v>
      </c>
      <c r="CO49" s="11">
        <f t="shared" si="15"/>
        <v>3.4111317416165826E-2</v>
      </c>
      <c r="CP49" s="11">
        <f t="shared" si="15"/>
        <v>8.1071219547841744E-2</v>
      </c>
      <c r="CQ49" s="33">
        <v>50.491180721577258</v>
      </c>
      <c r="CR49" s="26"/>
      <c r="CS49" s="27"/>
      <c r="CT49" s="11">
        <f t="shared" si="16"/>
        <v>-1</v>
      </c>
      <c r="CU49" s="11">
        <f t="shared" si="16"/>
        <v>-1</v>
      </c>
      <c r="CV49" s="33"/>
      <c r="CW49" s="26"/>
      <c r="CX49" s="27"/>
      <c r="CY49" s="11">
        <f t="shared" si="17"/>
        <v>-1</v>
      </c>
      <c r="CZ49" s="11">
        <f t="shared" si="17"/>
        <v>-1</v>
      </c>
      <c r="DA49" s="33"/>
    </row>
    <row r="50" spans="1:105" x14ac:dyDescent="0.25">
      <c r="A50" s="25" t="s">
        <v>126</v>
      </c>
      <c r="B50" s="31">
        <f t="shared" si="18"/>
        <v>593.11860621809967</v>
      </c>
      <c r="C50" s="26">
        <v>583.97395816571975</v>
      </c>
      <c r="D50" s="27">
        <v>593.11860621810172</v>
      </c>
      <c r="E50" s="10">
        <v>1.541790791337568E-2</v>
      </c>
      <c r="F50" s="10">
        <f t="shared" si="19"/>
        <v>3.4501751547423325E-15</v>
      </c>
      <c r="G50" s="33">
        <v>3600.008348941803</v>
      </c>
      <c r="H50" s="26">
        <v>589.46092663326385</v>
      </c>
      <c r="I50" s="27">
        <v>593.11860621809967</v>
      </c>
      <c r="J50" s="10">
        <v>6.1668602982427592E-3</v>
      </c>
      <c r="K50" s="85">
        <f t="shared" si="20"/>
        <v>0</v>
      </c>
      <c r="L50" s="33">
        <v>3600.015557050705</v>
      </c>
      <c r="M50" s="26">
        <v>720.24971403227551</v>
      </c>
      <c r="N50" s="11">
        <f t="shared" si="27"/>
        <v>0.21434348287402671</v>
      </c>
      <c r="O50" s="27">
        <f t="shared" si="21"/>
        <v>36.859117699998038</v>
      </c>
      <c r="P50" s="27">
        <v>0.15168361193414831</v>
      </c>
      <c r="Q50" s="46">
        <v>0</v>
      </c>
      <c r="R50" s="46">
        <v>0</v>
      </c>
      <c r="S50" s="46">
        <v>0</v>
      </c>
      <c r="T50" s="46">
        <v>0.5</v>
      </c>
      <c r="U50" s="46">
        <v>0</v>
      </c>
      <c r="V50" s="26">
        <v>708.50380484466643</v>
      </c>
      <c r="W50" s="11">
        <f t="shared" si="28"/>
        <v>0.19453983978398021</v>
      </c>
      <c r="X50" s="27">
        <f t="shared" si="22"/>
        <v>35.833822699989462</v>
      </c>
      <c r="Y50" s="27">
        <v>0.14746429094645869</v>
      </c>
      <c r="Z50" s="46">
        <v>1</v>
      </c>
      <c r="AA50" s="46">
        <v>1</v>
      </c>
      <c r="AB50" s="46">
        <v>0</v>
      </c>
      <c r="AC50" s="46">
        <v>0</v>
      </c>
      <c r="AD50" s="46">
        <v>0.5</v>
      </c>
      <c r="AE50" s="26">
        <v>673.02170957830617</v>
      </c>
      <c r="AF50" s="27">
        <v>696.17754021393182</v>
      </c>
      <c r="AG50" s="11">
        <f t="shared" si="23"/>
        <v>0.13471690572934883</v>
      </c>
      <c r="AH50" s="11">
        <f t="shared" si="24"/>
        <v>0.17375771543058902</v>
      </c>
      <c r="AI50" s="33">
        <v>10.90101092000004</v>
      </c>
      <c r="AJ50" s="26">
        <v>673.02170957830617</v>
      </c>
      <c r="AK50" s="27">
        <v>696.17754021393182</v>
      </c>
      <c r="AL50" s="11">
        <f t="shared" si="25"/>
        <v>0.13471690572934883</v>
      </c>
      <c r="AM50" s="11">
        <f t="shared" si="26"/>
        <v>0.17375771543058902</v>
      </c>
      <c r="AN50" s="33">
        <v>10.7998966899997</v>
      </c>
      <c r="AO50" s="26">
        <v>654.51381269053309</v>
      </c>
      <c r="AP50" s="27">
        <v>701.61971438007981</v>
      </c>
      <c r="AQ50" s="11">
        <f t="shared" si="29"/>
        <v>0.1035125282342894</v>
      </c>
      <c r="AR50" s="11">
        <f t="shared" si="30"/>
        <v>0.18293323970026065</v>
      </c>
      <c r="AS50" s="33">
        <v>10.868439420000501</v>
      </c>
      <c r="AT50" s="26">
        <v>656.79757053705703</v>
      </c>
      <c r="AU50" s="27">
        <v>681.06422866137314</v>
      </c>
      <c r="AV50" s="11">
        <f t="shared" si="4"/>
        <v>0.10736295177956622</v>
      </c>
      <c r="AW50" s="11">
        <f t="shared" si="4"/>
        <v>0.14827662042848541</v>
      </c>
      <c r="AX50" s="33">
        <v>11.036502079999259</v>
      </c>
      <c r="AY50" s="26">
        <v>694.26433908098534</v>
      </c>
      <c r="AZ50" s="27">
        <v>714.72757058289062</v>
      </c>
      <c r="BA50" s="11">
        <f t="shared" si="5"/>
        <v>0.17053205177261407</v>
      </c>
      <c r="BB50" s="11">
        <f t="shared" si="5"/>
        <v>0.20503313011912713</v>
      </c>
      <c r="BC50" s="33">
        <v>11.009636629999299</v>
      </c>
      <c r="BD50" s="26">
        <v>646.10553621893177</v>
      </c>
      <c r="BE50" s="27">
        <v>677.98241757252231</v>
      </c>
      <c r="BF50" s="11">
        <f t="shared" si="6"/>
        <v>8.9336145326299063E-2</v>
      </c>
      <c r="BG50" s="11">
        <f t="shared" si="6"/>
        <v>0.14308067638535149</v>
      </c>
      <c r="BH50" s="33">
        <v>12.87305416999952</v>
      </c>
      <c r="BI50" s="26">
        <v>621.01278512381316</v>
      </c>
      <c r="BJ50" s="27">
        <v>648.80015545899187</v>
      </c>
      <c r="BK50" s="11">
        <f t="shared" si="7"/>
        <v>4.702968110134844E-2</v>
      </c>
      <c r="BL50" s="11">
        <f t="shared" si="8"/>
        <v>9.3879282587228691E-2</v>
      </c>
      <c r="BM50" s="33">
        <v>130.54071297105401</v>
      </c>
      <c r="BN50" s="26">
        <v>622.87834289925502</v>
      </c>
      <c r="BO50" s="27">
        <v>642.32895101741917</v>
      </c>
      <c r="BP50" s="11">
        <f t="shared" si="9"/>
        <v>5.0175017895513783E-2</v>
      </c>
      <c r="BQ50" s="11">
        <f t="shared" si="10"/>
        <v>8.2968809751390649E-2</v>
      </c>
      <c r="BR50" s="33">
        <v>143.46458486840129</v>
      </c>
      <c r="BS50" s="26">
        <v>600.83591654083284</v>
      </c>
      <c r="BT50" s="27">
        <v>632.24005669377561</v>
      </c>
      <c r="BU50" s="11">
        <f t="shared" si="11"/>
        <v>1.301141161620444E-2</v>
      </c>
      <c r="BV50" s="11">
        <f t="shared" si="11"/>
        <v>6.5958899393033593E-2</v>
      </c>
      <c r="BW50" s="33">
        <v>35.106517827510842</v>
      </c>
      <c r="BX50" s="26">
        <v>601.0359928891088</v>
      </c>
      <c r="BY50" s="27">
        <v>632.12220157605566</v>
      </c>
      <c r="BZ50" s="11">
        <f t="shared" si="12"/>
        <v>1.3348741024148162E-2</v>
      </c>
      <c r="CA50" s="11">
        <f t="shared" si="12"/>
        <v>6.5760195261204996E-2</v>
      </c>
      <c r="CB50" s="33">
        <v>32.243860805965959</v>
      </c>
      <c r="CC50" s="26">
        <v>639.86263986240488</v>
      </c>
      <c r="CD50" s="27">
        <v>662.91963875525721</v>
      </c>
      <c r="CE50" s="11">
        <f t="shared" si="13"/>
        <v>7.8810600703220296E-2</v>
      </c>
      <c r="CF50" s="11">
        <f t="shared" si="13"/>
        <v>0.1176847797478984</v>
      </c>
      <c r="CG50" s="33">
        <v>37.371555760968477</v>
      </c>
      <c r="CH50" s="26">
        <v>623.10099696786369</v>
      </c>
      <c r="CI50" s="27">
        <v>636.22082780063715</v>
      </c>
      <c r="CJ50" s="11">
        <f t="shared" si="14"/>
        <v>5.0550413417209498E-2</v>
      </c>
      <c r="CK50" s="11">
        <f t="shared" si="14"/>
        <v>7.2670493103175512E-2</v>
      </c>
      <c r="CL50" s="33">
        <v>34.179816536977889</v>
      </c>
      <c r="CM50" s="26">
        <v>600.83591654083284</v>
      </c>
      <c r="CN50" s="27">
        <v>626.5670021863649</v>
      </c>
      <c r="CO50" s="11">
        <f t="shared" si="15"/>
        <v>1.301141161620444E-2</v>
      </c>
      <c r="CP50" s="11">
        <f t="shared" si="15"/>
        <v>5.6394110077817548E-2</v>
      </c>
      <c r="CQ50" s="33">
        <v>51.244546508602802</v>
      </c>
      <c r="CR50" s="26"/>
      <c r="CS50" s="27"/>
      <c r="CT50" s="11">
        <f t="shared" si="16"/>
        <v>-1</v>
      </c>
      <c r="CU50" s="11">
        <f t="shared" si="16"/>
        <v>-1</v>
      </c>
      <c r="CV50" s="33"/>
      <c r="CW50" s="26"/>
      <c r="CX50" s="27"/>
      <c r="CY50" s="11">
        <f t="shared" si="17"/>
        <v>-1</v>
      </c>
      <c r="CZ50" s="11">
        <f t="shared" si="17"/>
        <v>-1</v>
      </c>
      <c r="DA50" s="33"/>
    </row>
    <row r="51" spans="1:105" x14ac:dyDescent="0.25">
      <c r="A51" s="25" t="s">
        <v>127</v>
      </c>
      <c r="B51" s="31">
        <f t="shared" si="18"/>
        <v>733.3833821788437</v>
      </c>
      <c r="C51" s="26">
        <v>733.3833821788437</v>
      </c>
      <c r="D51" s="27">
        <v>733.3833821788437</v>
      </c>
      <c r="E51" s="10">
        <v>0</v>
      </c>
      <c r="F51" s="10">
        <f t="shared" si="19"/>
        <v>0</v>
      </c>
      <c r="G51" s="33">
        <v>15.956624984741209</v>
      </c>
      <c r="H51" s="26">
        <v>733.35131905744686</v>
      </c>
      <c r="I51" s="27">
        <v>733.38338217903902</v>
      </c>
      <c r="J51" s="10">
        <v>4.3719454750482143E-5</v>
      </c>
      <c r="K51" s="85">
        <f t="shared" si="20"/>
        <v>2.6631907942264614E-13</v>
      </c>
      <c r="L51" s="33">
        <v>6.2656419277191162</v>
      </c>
      <c r="M51" s="26">
        <v>971.47625532751556</v>
      </c>
      <c r="N51" s="11">
        <f t="shared" si="27"/>
        <v>0.32464994290068366</v>
      </c>
      <c r="O51" s="27">
        <f t="shared" si="21"/>
        <v>33.775793699998751</v>
      </c>
      <c r="P51" s="27">
        <v>0.138995035802464</v>
      </c>
      <c r="Q51" s="46">
        <v>0</v>
      </c>
      <c r="R51" s="46">
        <v>0.5</v>
      </c>
      <c r="S51" s="46">
        <v>0</v>
      </c>
      <c r="T51" s="46">
        <v>0</v>
      </c>
      <c r="U51" s="46">
        <v>0</v>
      </c>
      <c r="V51" s="26">
        <v>960.33668478846619</v>
      </c>
      <c r="W51" s="11">
        <f t="shared" si="28"/>
        <v>0.30946065608325635</v>
      </c>
      <c r="X51" s="27">
        <f t="shared" si="22"/>
        <v>35.795490900000914</v>
      </c>
      <c r="Y51" s="27">
        <v>0.147306546913584</v>
      </c>
      <c r="Z51" s="46">
        <v>0.5</v>
      </c>
      <c r="AA51" s="46">
        <v>0.5</v>
      </c>
      <c r="AB51" s="46">
        <v>0.5</v>
      </c>
      <c r="AC51" s="46">
        <v>0.5</v>
      </c>
      <c r="AD51" s="46">
        <v>0</v>
      </c>
      <c r="AE51" s="26">
        <v>783.34564692345839</v>
      </c>
      <c r="AF51" s="27">
        <v>803.35746379906379</v>
      </c>
      <c r="AG51" s="11">
        <f t="shared" si="23"/>
        <v>6.8125711542821446E-2</v>
      </c>
      <c r="AH51" s="11">
        <f t="shared" si="24"/>
        <v>9.5412690443476847E-2</v>
      </c>
      <c r="AI51" s="33">
        <v>11.33038213999998</v>
      </c>
      <c r="AJ51" s="26">
        <v>783.34564692345839</v>
      </c>
      <c r="AK51" s="27">
        <v>803.35746379906379</v>
      </c>
      <c r="AL51" s="11">
        <f t="shared" si="25"/>
        <v>6.8125711542821446E-2</v>
      </c>
      <c r="AM51" s="11">
        <f t="shared" si="26"/>
        <v>9.5412690443476847E-2</v>
      </c>
      <c r="AN51" s="33">
        <v>11.27586434999994</v>
      </c>
      <c r="AO51" s="26">
        <v>777.21803804312458</v>
      </c>
      <c r="AP51" s="27">
        <v>803.12422588979894</v>
      </c>
      <c r="AQ51" s="11">
        <f t="shared" si="29"/>
        <v>5.9770451484802402E-2</v>
      </c>
      <c r="AR51" s="11">
        <f t="shared" si="30"/>
        <v>9.5094660454070876E-2</v>
      </c>
      <c r="AS51" s="33">
        <v>11.28762758999946</v>
      </c>
      <c r="AT51" s="26">
        <v>760.68022205606303</v>
      </c>
      <c r="AU51" s="27">
        <v>818.69019722141479</v>
      </c>
      <c r="AV51" s="11">
        <f t="shared" si="4"/>
        <v>3.7220423233646015E-2</v>
      </c>
      <c r="AW51" s="11">
        <f t="shared" si="4"/>
        <v>0.11631953643281226</v>
      </c>
      <c r="AX51" s="33">
        <v>11.36330422999999</v>
      </c>
      <c r="AY51" s="26">
        <v>783.34564692345839</v>
      </c>
      <c r="AZ51" s="27">
        <v>803.35746379906379</v>
      </c>
      <c r="BA51" s="11">
        <f t="shared" si="5"/>
        <v>6.8125711542821446E-2</v>
      </c>
      <c r="BB51" s="11">
        <f t="shared" si="5"/>
        <v>9.5412690443476847E-2</v>
      </c>
      <c r="BC51" s="33">
        <v>11.5614380499992</v>
      </c>
      <c r="BD51" s="26">
        <v>776.81181330682011</v>
      </c>
      <c r="BE51" s="27">
        <v>818.90814949763649</v>
      </c>
      <c r="BF51" s="11">
        <f t="shared" si="6"/>
        <v>5.921654646571458E-2</v>
      </c>
      <c r="BG51" s="11">
        <f t="shared" si="6"/>
        <v>0.11661672379963556</v>
      </c>
      <c r="BH51" s="33">
        <v>13.643946610000061</v>
      </c>
      <c r="BI51" s="26">
        <v>742.96642155195173</v>
      </c>
      <c r="BJ51" s="27">
        <v>782.27263313176195</v>
      </c>
      <c r="BK51" s="11">
        <f t="shared" si="7"/>
        <v>1.3066889168714613E-2</v>
      </c>
      <c r="BL51" s="11">
        <f t="shared" si="8"/>
        <v>6.6662610772105085E-2</v>
      </c>
      <c r="BM51" s="33">
        <v>41.293349578790369</v>
      </c>
      <c r="BN51" s="26">
        <v>748.92081161764122</v>
      </c>
      <c r="BO51" s="27">
        <v>776.71840684941651</v>
      </c>
      <c r="BP51" s="11">
        <f t="shared" si="9"/>
        <v>2.1185957871906812E-2</v>
      </c>
      <c r="BQ51" s="11">
        <f t="shared" si="10"/>
        <v>5.908918271617597E-2</v>
      </c>
      <c r="BR51" s="33">
        <v>41.518915357999497</v>
      </c>
      <c r="BS51" s="26">
        <v>756.71337889960819</v>
      </c>
      <c r="BT51" s="27">
        <v>778.67559911843364</v>
      </c>
      <c r="BU51" s="11">
        <f t="shared" si="11"/>
        <v>3.1811460809832208E-2</v>
      </c>
      <c r="BV51" s="11">
        <f t="shared" si="11"/>
        <v>6.1757899129141876E-2</v>
      </c>
      <c r="BW51" s="33">
        <v>24.028582458756869</v>
      </c>
      <c r="BX51" s="26">
        <v>764.34915497092652</v>
      </c>
      <c r="BY51" s="27">
        <v>785.4375516823103</v>
      </c>
      <c r="BZ51" s="11">
        <f t="shared" si="12"/>
        <v>4.2223172142359051E-2</v>
      </c>
      <c r="CA51" s="11">
        <f t="shared" si="12"/>
        <v>7.0978114269260345E-2</v>
      </c>
      <c r="CB51" s="33">
        <v>25.903047687560321</v>
      </c>
      <c r="CC51" s="26">
        <v>767.86793455563634</v>
      </c>
      <c r="CD51" s="27">
        <v>817.51567907562594</v>
      </c>
      <c r="CE51" s="11">
        <f t="shared" si="13"/>
        <v>4.7021180483174885E-2</v>
      </c>
      <c r="CF51" s="11">
        <f t="shared" si="13"/>
        <v>0.11471803007975116</v>
      </c>
      <c r="CG51" s="33">
        <v>22.56125531727448</v>
      </c>
      <c r="CH51" s="26">
        <v>753.98557996027307</v>
      </c>
      <c r="CI51" s="27">
        <v>774.32581190679423</v>
      </c>
      <c r="CJ51" s="11">
        <f t="shared" si="14"/>
        <v>2.809198883157308E-2</v>
      </c>
      <c r="CK51" s="11">
        <f t="shared" si="14"/>
        <v>5.5826775903092742E-2</v>
      </c>
      <c r="CL51" s="33">
        <v>22.904552960954611</v>
      </c>
      <c r="CM51" s="26">
        <v>753.8969586797482</v>
      </c>
      <c r="CN51" s="27">
        <v>769.02999355166298</v>
      </c>
      <c r="CO51" s="11">
        <f t="shared" si="15"/>
        <v>2.7971149877925688E-2</v>
      </c>
      <c r="CP51" s="11">
        <f t="shared" si="15"/>
        <v>4.8605698246004782E-2</v>
      </c>
      <c r="CQ51" s="33">
        <v>39.586887443624427</v>
      </c>
      <c r="CR51" s="26"/>
      <c r="CS51" s="27"/>
      <c r="CT51" s="11">
        <f t="shared" si="16"/>
        <v>-1</v>
      </c>
      <c r="CU51" s="11">
        <f t="shared" si="16"/>
        <v>-1</v>
      </c>
      <c r="CV51" s="33"/>
      <c r="CW51" s="26"/>
      <c r="CX51" s="27"/>
      <c r="CY51" s="11">
        <f t="shared" si="17"/>
        <v>-1</v>
      </c>
      <c r="CZ51" s="11">
        <f t="shared" si="17"/>
        <v>-1</v>
      </c>
      <c r="DA51" s="33"/>
    </row>
    <row r="52" spans="1:105" x14ac:dyDescent="0.25">
      <c r="A52" s="25" t="s">
        <v>128</v>
      </c>
      <c r="B52" s="31">
        <f t="shared" si="18"/>
        <v>669.01730292358172</v>
      </c>
      <c r="C52" s="26">
        <v>645.46884678047763</v>
      </c>
      <c r="D52" s="27">
        <v>669.44060275198819</v>
      </c>
      <c r="E52" s="10">
        <v>3.5808637649049117E-2</v>
      </c>
      <c r="F52" s="10">
        <f t="shared" si="19"/>
        <v>6.3271880496463314E-4</v>
      </c>
      <c r="G52" s="33">
        <v>3600.009490013123</v>
      </c>
      <c r="H52" s="26">
        <v>655.29462971955422</v>
      </c>
      <c r="I52" s="27">
        <v>669.01730292358172</v>
      </c>
      <c r="J52" s="10">
        <v>2.0511686534951449E-2</v>
      </c>
      <c r="K52" s="85">
        <f t="shared" si="20"/>
        <v>0</v>
      </c>
      <c r="L52" s="33">
        <v>3600.0194010734558</v>
      </c>
      <c r="M52" s="26">
        <v>944.04826704620757</v>
      </c>
      <c r="N52" s="11">
        <f t="shared" si="27"/>
        <v>0.41109693713563217</v>
      </c>
      <c r="O52" s="27">
        <f t="shared" si="21"/>
        <v>34.899139900015143</v>
      </c>
      <c r="P52" s="27">
        <v>0.1436178596708442</v>
      </c>
      <c r="Q52" s="46">
        <v>0</v>
      </c>
      <c r="R52" s="46">
        <v>0.5</v>
      </c>
      <c r="S52" s="46">
        <v>0.5</v>
      </c>
      <c r="T52" s="46">
        <v>0</v>
      </c>
      <c r="U52" s="46">
        <v>0</v>
      </c>
      <c r="V52" s="26">
        <v>940.86477753053498</v>
      </c>
      <c r="W52" s="11">
        <f t="shared" si="28"/>
        <v>0.40633848096153791</v>
      </c>
      <c r="X52" s="27">
        <f t="shared" si="22"/>
        <v>35.775954099998664</v>
      </c>
      <c r="Y52" s="27">
        <v>0.14722614855966529</v>
      </c>
      <c r="Z52" s="46">
        <v>0</v>
      </c>
      <c r="AA52" s="46">
        <v>0.5</v>
      </c>
      <c r="AB52" s="46">
        <v>1</v>
      </c>
      <c r="AC52" s="46">
        <v>0</v>
      </c>
      <c r="AD52" s="46">
        <v>0</v>
      </c>
      <c r="AE52" s="26">
        <v>717.30062871440668</v>
      </c>
      <c r="AF52" s="27">
        <v>759.86952931900362</v>
      </c>
      <c r="AG52" s="11">
        <f t="shared" si="23"/>
        <v>7.2170518729229499E-2</v>
      </c>
      <c r="AH52" s="11">
        <f t="shared" si="24"/>
        <v>0.13579951669172219</v>
      </c>
      <c r="AI52" s="33">
        <v>11.24868472999988</v>
      </c>
      <c r="AJ52" s="26">
        <v>717.30062871440668</v>
      </c>
      <c r="AK52" s="27">
        <v>759.86952931900362</v>
      </c>
      <c r="AL52" s="11">
        <f t="shared" si="25"/>
        <v>7.2170518729229499E-2</v>
      </c>
      <c r="AM52" s="11">
        <f t="shared" si="26"/>
        <v>0.13579951669172219</v>
      </c>
      <c r="AN52" s="33">
        <v>11.243842649999531</v>
      </c>
      <c r="AO52" s="26">
        <v>726.7567224888387</v>
      </c>
      <c r="AP52" s="27">
        <v>757.53063470475547</v>
      </c>
      <c r="AQ52" s="11">
        <f t="shared" si="29"/>
        <v>8.6304822480581259E-2</v>
      </c>
      <c r="AR52" s="11">
        <f t="shared" si="30"/>
        <v>0.13230350156023415</v>
      </c>
      <c r="AS52" s="33">
        <v>11.16827220999949</v>
      </c>
      <c r="AT52" s="26">
        <v>726.26227451251975</v>
      </c>
      <c r="AU52" s="27">
        <v>743.65854574408263</v>
      </c>
      <c r="AV52" s="11">
        <f t="shared" si="4"/>
        <v>8.5565756429287473E-2</v>
      </c>
      <c r="AW52" s="11">
        <f t="shared" si="4"/>
        <v>0.11156847886343349</v>
      </c>
      <c r="AX52" s="33">
        <v>11.30723549999966</v>
      </c>
      <c r="AY52" s="26">
        <v>754.75247194608573</v>
      </c>
      <c r="AZ52" s="27">
        <v>772.8576538212734</v>
      </c>
      <c r="BA52" s="11">
        <f t="shared" si="5"/>
        <v>0.1281508993083503</v>
      </c>
      <c r="BB52" s="11">
        <f t="shared" si="5"/>
        <v>0.15521325150173704</v>
      </c>
      <c r="BC52" s="33">
        <v>11.511408799999851</v>
      </c>
      <c r="BD52" s="26">
        <v>731.87990447206516</v>
      </c>
      <c r="BE52" s="27">
        <v>739.87784725828567</v>
      </c>
      <c r="BF52" s="11">
        <f t="shared" si="6"/>
        <v>9.3962594500584834E-2</v>
      </c>
      <c r="BG52" s="11">
        <f t="shared" si="6"/>
        <v>0.10591735673359402</v>
      </c>
      <c r="BH52" s="33">
        <v>15.35148661000003</v>
      </c>
      <c r="BI52" s="26">
        <v>699.46339335646371</v>
      </c>
      <c r="BJ52" s="27">
        <v>710.83840172248472</v>
      </c>
      <c r="BK52" s="11">
        <f t="shared" si="7"/>
        <v>4.5508674140165975E-2</v>
      </c>
      <c r="BL52" s="11">
        <f t="shared" si="8"/>
        <v>6.2511236430128611E-2</v>
      </c>
      <c r="BM52" s="33">
        <v>89.296667854860431</v>
      </c>
      <c r="BN52" s="26">
        <v>679.53865380456955</v>
      </c>
      <c r="BO52" s="27">
        <v>701.45500569383637</v>
      </c>
      <c r="BP52" s="11">
        <f t="shared" si="9"/>
        <v>1.5726575134917882E-2</v>
      </c>
      <c r="BQ52" s="11">
        <f t="shared" si="10"/>
        <v>4.8485596154991872E-2</v>
      </c>
      <c r="BR52" s="33">
        <v>75.529896336607635</v>
      </c>
      <c r="BS52" s="26">
        <v>688.90916784875913</v>
      </c>
      <c r="BT52" s="27">
        <v>700.85205454007973</v>
      </c>
      <c r="BU52" s="11">
        <f t="shared" si="11"/>
        <v>2.9732960325914833E-2</v>
      </c>
      <c r="BV52" s="11">
        <f t="shared" si="11"/>
        <v>4.7584347187107544E-2</v>
      </c>
      <c r="BW52" s="33">
        <v>35.20109500288963</v>
      </c>
      <c r="BX52" s="26">
        <v>691.47908766766591</v>
      </c>
      <c r="BY52" s="27">
        <v>707.9108942446278</v>
      </c>
      <c r="BZ52" s="11">
        <f t="shared" si="12"/>
        <v>3.3574295681033942E-2</v>
      </c>
      <c r="CA52" s="11">
        <f t="shared" si="12"/>
        <v>5.813540419819109E-2</v>
      </c>
      <c r="CB52" s="33">
        <v>33.030764702521267</v>
      </c>
      <c r="CC52" s="26">
        <v>695.01645665531305</v>
      </c>
      <c r="CD52" s="27">
        <v>705.82339319812718</v>
      </c>
      <c r="CE52" s="11">
        <f t="shared" si="13"/>
        <v>3.8861705994921135E-2</v>
      </c>
      <c r="CF52" s="11">
        <f t="shared" si="13"/>
        <v>5.5015154486594227E-2</v>
      </c>
      <c r="CG52" s="33">
        <v>36.309301081486048</v>
      </c>
      <c r="CH52" s="26">
        <v>675.42428392304259</v>
      </c>
      <c r="CI52" s="27">
        <v>698.06926674351939</v>
      </c>
      <c r="CJ52" s="11">
        <f t="shared" si="14"/>
        <v>9.5767044760465721E-3</v>
      </c>
      <c r="CK52" s="11">
        <f t="shared" si="14"/>
        <v>4.3424831753949594E-2</v>
      </c>
      <c r="CL52" s="33">
        <v>35.046351224929097</v>
      </c>
      <c r="CM52" s="26">
        <v>688.90916784875913</v>
      </c>
      <c r="CN52" s="27">
        <v>700.25557335709686</v>
      </c>
      <c r="CO52" s="11">
        <f t="shared" si="15"/>
        <v>2.9732960325914833E-2</v>
      </c>
      <c r="CP52" s="11">
        <f t="shared" si="15"/>
        <v>4.6692769076382652E-2</v>
      </c>
      <c r="CQ52" s="33">
        <v>50.353860432840882</v>
      </c>
      <c r="CR52" s="26"/>
      <c r="CS52" s="27"/>
      <c r="CT52" s="11">
        <f t="shared" si="16"/>
        <v>-1</v>
      </c>
      <c r="CU52" s="11">
        <f t="shared" si="16"/>
        <v>-1</v>
      </c>
      <c r="CV52" s="33"/>
      <c r="CW52" s="26"/>
      <c r="CX52" s="27"/>
      <c r="CY52" s="11">
        <f t="shared" si="17"/>
        <v>-1</v>
      </c>
      <c r="CZ52" s="11">
        <f t="shared" si="17"/>
        <v>-1</v>
      </c>
      <c r="DA52" s="33"/>
    </row>
    <row r="53" spans="1:105" x14ac:dyDescent="0.25">
      <c r="A53" s="25" t="s">
        <v>129</v>
      </c>
      <c r="B53" s="31">
        <f t="shared" si="18"/>
        <v>627.63117764001765</v>
      </c>
      <c r="C53" s="26">
        <v>608.04807600339871</v>
      </c>
      <c r="D53" s="27">
        <v>627.63118016071701</v>
      </c>
      <c r="E53" s="10">
        <v>3.1201611354459081E-2</v>
      </c>
      <c r="F53" s="10">
        <f t="shared" si="19"/>
        <v>4.0162111825199652E-9</v>
      </c>
      <c r="G53" s="33">
        <v>3600.0103869438171</v>
      </c>
      <c r="H53" s="26">
        <v>616.07523760662275</v>
      </c>
      <c r="I53" s="27">
        <v>627.63117764001765</v>
      </c>
      <c r="J53" s="10">
        <v>1.8411991700040022E-2</v>
      </c>
      <c r="K53" s="10">
        <f t="shared" si="20"/>
        <v>0</v>
      </c>
      <c r="L53" s="33">
        <v>3600.0146842002869</v>
      </c>
      <c r="M53" s="26">
        <v>947.64694630574854</v>
      </c>
      <c r="N53" s="11">
        <f t="shared" si="27"/>
        <v>0.50987869957167464</v>
      </c>
      <c r="O53" s="27">
        <f t="shared" si="21"/>
        <v>35.969835199988658</v>
      </c>
      <c r="P53" s="27">
        <v>0.14802401316867761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865.42174573358307</v>
      </c>
      <c r="W53" s="11">
        <f t="shared" si="28"/>
        <v>0.37886991049057139</v>
      </c>
      <c r="X53" s="27">
        <f t="shared" si="22"/>
        <v>37.919461300015428</v>
      </c>
      <c r="Y53" s="27">
        <v>0.15604716584368489</v>
      </c>
      <c r="Z53" s="46">
        <v>0.5</v>
      </c>
      <c r="AA53" s="46">
        <v>0</v>
      </c>
      <c r="AB53" s="46">
        <v>0</v>
      </c>
      <c r="AC53" s="46">
        <v>0</v>
      </c>
      <c r="AD53" s="46">
        <v>0.5</v>
      </c>
      <c r="AE53" s="26">
        <v>711.00777542666219</v>
      </c>
      <c r="AF53" s="27">
        <v>743.33306380644365</v>
      </c>
      <c r="AG53" s="11">
        <f t="shared" si="23"/>
        <v>0.1328433015392135</v>
      </c>
      <c r="AH53" s="11">
        <f t="shared" si="24"/>
        <v>0.1843469385977311</v>
      </c>
      <c r="AI53" s="33">
        <v>11.08216541000002</v>
      </c>
      <c r="AJ53" s="26">
        <v>711.00777542666219</v>
      </c>
      <c r="AK53" s="27">
        <v>743.33306380644365</v>
      </c>
      <c r="AL53" s="11">
        <f t="shared" si="25"/>
        <v>0.1328433015392135</v>
      </c>
      <c r="AM53" s="11">
        <f t="shared" si="26"/>
        <v>0.1843469385977311</v>
      </c>
      <c r="AN53" s="33">
        <v>11.078779419999769</v>
      </c>
      <c r="AO53" s="26">
        <v>720.37991486473516</v>
      </c>
      <c r="AP53" s="27">
        <v>744.47953769318315</v>
      </c>
      <c r="AQ53" s="11">
        <f t="shared" si="29"/>
        <v>0.14777586029659318</v>
      </c>
      <c r="AR53" s="11">
        <f t="shared" si="30"/>
        <v>0.18617360675505623</v>
      </c>
      <c r="AS53" s="33">
        <v>11.02778524000059</v>
      </c>
      <c r="AT53" s="26">
        <v>713.75049965281505</v>
      </c>
      <c r="AU53" s="27">
        <v>736.30174359411933</v>
      </c>
      <c r="AV53" s="11">
        <f t="shared" si="4"/>
        <v>0.13721326326811595</v>
      </c>
      <c r="AW53" s="11">
        <f t="shared" si="4"/>
        <v>0.1731439893771983</v>
      </c>
      <c r="AX53" s="33">
        <v>11.27344486000038</v>
      </c>
      <c r="AY53" s="26">
        <v>724.81892225754586</v>
      </c>
      <c r="AZ53" s="27">
        <v>746.65585600779582</v>
      </c>
      <c r="BA53" s="11">
        <f t="shared" si="5"/>
        <v>0.15484849714280916</v>
      </c>
      <c r="BB53" s="11">
        <f t="shared" si="5"/>
        <v>0.18964111823655391</v>
      </c>
      <c r="BC53" s="33">
        <v>11.223100890000209</v>
      </c>
      <c r="BD53" s="26">
        <v>713.14146299030017</v>
      </c>
      <c r="BE53" s="27">
        <v>734.77790395965872</v>
      </c>
      <c r="BF53" s="11">
        <f t="shared" si="6"/>
        <v>0.13624288976818094</v>
      </c>
      <c r="BG53" s="11">
        <f t="shared" si="6"/>
        <v>0.17071606723319255</v>
      </c>
      <c r="BH53" s="33">
        <v>13.317681609999999</v>
      </c>
      <c r="BI53" s="26">
        <v>651.15968811231755</v>
      </c>
      <c r="BJ53" s="27">
        <v>673.11528765583387</v>
      </c>
      <c r="BK53" s="11">
        <f t="shared" si="7"/>
        <v>3.7487797468523536E-2</v>
      </c>
      <c r="BL53" s="11">
        <f t="shared" si="8"/>
        <v>7.2469487871591923E-2</v>
      </c>
      <c r="BM53" s="33">
        <v>121.9456382835284</v>
      </c>
      <c r="BN53" s="26">
        <v>648.64060223139563</v>
      </c>
      <c r="BO53" s="27">
        <v>674.18278397984488</v>
      </c>
      <c r="BP53" s="11">
        <f t="shared" si="9"/>
        <v>3.3474157020650881E-2</v>
      </c>
      <c r="BQ53" s="11">
        <f t="shared" si="10"/>
        <v>7.417032167660613E-2</v>
      </c>
      <c r="BR53" s="33">
        <v>110.08768088221549</v>
      </c>
      <c r="BS53" s="26">
        <v>642.85229844774176</v>
      </c>
      <c r="BT53" s="27">
        <v>658.67874601256756</v>
      </c>
      <c r="BU53" s="11">
        <f t="shared" si="11"/>
        <v>2.4251696458033968E-2</v>
      </c>
      <c r="BV53" s="11">
        <f t="shared" si="11"/>
        <v>4.9467855451816735E-2</v>
      </c>
      <c r="BW53" s="33">
        <v>33.615571731142701</v>
      </c>
      <c r="BX53" s="26">
        <v>651.65536858189421</v>
      </c>
      <c r="BY53" s="27">
        <v>680.60475787743815</v>
      </c>
      <c r="BZ53" s="11">
        <f t="shared" si="12"/>
        <v>3.8277561405108844E-2</v>
      </c>
      <c r="CA53" s="11">
        <f t="shared" si="12"/>
        <v>8.4402404030673991E-2</v>
      </c>
      <c r="CB53" s="33">
        <v>40.778198664821687</v>
      </c>
      <c r="CC53" s="26">
        <v>649.47933591654396</v>
      </c>
      <c r="CD53" s="27">
        <v>673.30034451975803</v>
      </c>
      <c r="CE53" s="11">
        <f t="shared" si="13"/>
        <v>3.4810505046416723E-2</v>
      </c>
      <c r="CF53" s="11">
        <f t="shared" si="13"/>
        <v>7.2764337570773538E-2</v>
      </c>
      <c r="CG53" s="33">
        <v>33.364757946040477</v>
      </c>
      <c r="CH53" s="26">
        <v>640.63640338189225</v>
      </c>
      <c r="CI53" s="27">
        <v>661.95572181469697</v>
      </c>
      <c r="CJ53" s="11">
        <f t="shared" si="14"/>
        <v>2.072112763864933E-2</v>
      </c>
      <c r="CK53" s="11">
        <f t="shared" si="14"/>
        <v>5.4689036168892181E-2</v>
      </c>
      <c r="CL53" s="33">
        <v>31.52994718290865</v>
      </c>
      <c r="CM53" s="26">
        <v>640.63640338189225</v>
      </c>
      <c r="CN53" s="27">
        <v>650.62425374443774</v>
      </c>
      <c r="CO53" s="11">
        <f t="shared" si="15"/>
        <v>2.072112763864933E-2</v>
      </c>
      <c r="CP53" s="11">
        <f t="shared" si="15"/>
        <v>3.663469394697267E-2</v>
      </c>
      <c r="CQ53" s="33">
        <v>50.308338723517963</v>
      </c>
      <c r="CR53" s="26"/>
      <c r="CS53" s="27"/>
      <c r="CT53" s="11">
        <f t="shared" si="16"/>
        <v>-1</v>
      </c>
      <c r="CU53" s="11">
        <f t="shared" si="16"/>
        <v>-1</v>
      </c>
      <c r="CV53" s="33"/>
      <c r="CW53" s="26"/>
      <c r="CX53" s="27"/>
      <c r="CY53" s="11">
        <f t="shared" si="17"/>
        <v>-1</v>
      </c>
      <c r="CZ53" s="11">
        <f t="shared" si="17"/>
        <v>-1</v>
      </c>
      <c r="DA53" s="33"/>
    </row>
    <row r="54" spans="1:105" x14ac:dyDescent="0.25">
      <c r="A54" s="25" t="s">
        <v>130</v>
      </c>
      <c r="B54" s="31">
        <f t="shared" si="18"/>
        <v>593.53837532758473</v>
      </c>
      <c r="C54" s="26">
        <v>592.4919330101701</v>
      </c>
      <c r="D54" s="27">
        <v>593.53837532759746</v>
      </c>
      <c r="E54" s="10">
        <v>1.76305755605038E-3</v>
      </c>
      <c r="F54" s="10">
        <f t="shared" si="19"/>
        <v>2.1452573842076276E-14</v>
      </c>
      <c r="G54" s="33">
        <v>3600.0077028274541</v>
      </c>
      <c r="H54" s="26">
        <v>593.48269136240617</v>
      </c>
      <c r="I54" s="27">
        <v>593.53837532758473</v>
      </c>
      <c r="J54" s="10">
        <v>9.3816958587530951E-5</v>
      </c>
      <c r="K54" s="85">
        <f t="shared" si="20"/>
        <v>0</v>
      </c>
      <c r="L54" s="33">
        <v>275.77976107597351</v>
      </c>
      <c r="M54" s="26">
        <v>695.25440122181419</v>
      </c>
      <c r="N54" s="11">
        <f t="shared" si="27"/>
        <v>0.17137228210069907</v>
      </c>
      <c r="O54" s="27">
        <f t="shared" si="21"/>
        <v>37.755857800000747</v>
      </c>
      <c r="P54" s="27">
        <v>0.15537390041152571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695.25440122181419</v>
      </c>
      <c r="W54" s="11">
        <f t="shared" si="28"/>
        <v>0.17137228210069907</v>
      </c>
      <c r="X54" s="27">
        <f t="shared" si="22"/>
        <v>36.81678769999872</v>
      </c>
      <c r="Y54" s="27">
        <v>0.15150941440328691</v>
      </c>
      <c r="Z54" s="46">
        <v>0</v>
      </c>
      <c r="AA54" s="46">
        <v>0</v>
      </c>
      <c r="AB54" s="46">
        <v>0</v>
      </c>
      <c r="AC54" s="46">
        <v>0.5</v>
      </c>
      <c r="AD54" s="46">
        <v>0</v>
      </c>
      <c r="AE54" s="26">
        <v>661.83527424637873</v>
      </c>
      <c r="AF54" s="27">
        <v>718.68248362137388</v>
      </c>
      <c r="AG54" s="11">
        <f t="shared" si="23"/>
        <v>0.1150673684428571</v>
      </c>
      <c r="AH54" s="11">
        <f t="shared" si="24"/>
        <v>0.21084417368080002</v>
      </c>
      <c r="AI54" s="33">
        <v>11.003245119999701</v>
      </c>
      <c r="AJ54" s="26">
        <v>661.83527424637873</v>
      </c>
      <c r="AK54" s="27">
        <v>718.68248362137388</v>
      </c>
      <c r="AL54" s="11">
        <f t="shared" si="25"/>
        <v>0.1150673684428571</v>
      </c>
      <c r="AM54" s="11">
        <f t="shared" si="26"/>
        <v>0.21084417368080002</v>
      </c>
      <c r="AN54" s="33">
        <v>11.00713797000026</v>
      </c>
      <c r="AO54" s="26">
        <v>680.01937099739712</v>
      </c>
      <c r="AP54" s="27">
        <v>708.68985743339476</v>
      </c>
      <c r="AQ54" s="11">
        <f t="shared" si="29"/>
        <v>0.14570413517421166</v>
      </c>
      <c r="AR54" s="11">
        <f t="shared" si="30"/>
        <v>0.19400848688554606</v>
      </c>
      <c r="AS54" s="33">
        <v>10.888012029999301</v>
      </c>
      <c r="AT54" s="26">
        <v>682.61374798342877</v>
      </c>
      <c r="AU54" s="27">
        <v>705.90799119138535</v>
      </c>
      <c r="AV54" s="11">
        <f t="shared" si="4"/>
        <v>0.15007517012978597</v>
      </c>
      <c r="AW54" s="11">
        <f t="shared" si="4"/>
        <v>0.18932156796396149</v>
      </c>
      <c r="AX54" s="33">
        <v>10.74659081999962</v>
      </c>
      <c r="AY54" s="26">
        <v>675.47879106992696</v>
      </c>
      <c r="AZ54" s="27">
        <v>699.43362078152529</v>
      </c>
      <c r="BA54" s="11">
        <f t="shared" si="5"/>
        <v>0.13805411604113685</v>
      </c>
      <c r="BB54" s="11">
        <f t="shared" si="5"/>
        <v>0.17841347730126975</v>
      </c>
      <c r="BC54" s="33">
        <v>11.15262358999898</v>
      </c>
      <c r="BD54" s="26">
        <v>677.59139846493349</v>
      </c>
      <c r="BE54" s="27">
        <v>707.10975318875342</v>
      </c>
      <c r="BF54" s="11">
        <f t="shared" si="6"/>
        <v>0.14161346027703492</v>
      </c>
      <c r="BG54" s="11">
        <f t="shared" si="6"/>
        <v>0.19134630982956502</v>
      </c>
      <c r="BH54" s="33">
        <v>12.29101095000005</v>
      </c>
      <c r="BI54" s="26">
        <v>640.22257057380546</v>
      </c>
      <c r="BJ54" s="27">
        <v>657.44658443700337</v>
      </c>
      <c r="BK54" s="11">
        <f t="shared" si="7"/>
        <v>7.8654046961082941E-2</v>
      </c>
      <c r="BL54" s="11">
        <f t="shared" si="8"/>
        <v>0.10767325545571763</v>
      </c>
      <c r="BM54" s="33">
        <v>96.643040818721062</v>
      </c>
      <c r="BN54" s="26">
        <v>629.08968518614915</v>
      </c>
      <c r="BO54" s="27">
        <v>641.3462841195045</v>
      </c>
      <c r="BP54" s="11">
        <f t="shared" si="9"/>
        <v>5.9897238891997509E-2</v>
      </c>
      <c r="BQ54" s="11">
        <f t="shared" si="10"/>
        <v>8.0547291934634738E-2</v>
      </c>
      <c r="BR54" s="33">
        <v>119.0733854912221</v>
      </c>
      <c r="BS54" s="26">
        <v>604.30837362089744</v>
      </c>
      <c r="BT54" s="27">
        <v>626.53680248928254</v>
      </c>
      <c r="BU54" s="11">
        <f t="shared" si="11"/>
        <v>1.8145411890795687E-2</v>
      </c>
      <c r="BV54" s="11">
        <f t="shared" si="11"/>
        <v>5.5596113972386986E-2</v>
      </c>
      <c r="BW54" s="33">
        <v>28.68048770483583</v>
      </c>
      <c r="BX54" s="26">
        <v>601.39088178156589</v>
      </c>
      <c r="BY54" s="27">
        <v>619.12426247936162</v>
      </c>
      <c r="BZ54" s="11">
        <f t="shared" si="12"/>
        <v>1.3229989467230693E-2</v>
      </c>
      <c r="CA54" s="11">
        <f t="shared" si="12"/>
        <v>4.3107384821841663E-2</v>
      </c>
      <c r="CB54" s="33">
        <v>34.944337696582082</v>
      </c>
      <c r="CC54" s="26">
        <v>626.65126125769439</v>
      </c>
      <c r="CD54" s="27">
        <v>651.67810988310464</v>
      </c>
      <c r="CE54" s="11">
        <f t="shared" si="13"/>
        <v>5.5788955367602047E-2</v>
      </c>
      <c r="CF54" s="11">
        <f t="shared" si="13"/>
        <v>9.7954465915420411E-2</v>
      </c>
      <c r="CG54" s="33">
        <v>23.951514886505901</v>
      </c>
      <c r="CH54" s="26">
        <v>603.02970027255151</v>
      </c>
      <c r="CI54" s="27">
        <v>616.42728328059559</v>
      </c>
      <c r="CJ54" s="11">
        <f t="shared" si="14"/>
        <v>1.5991088932924245E-2</v>
      </c>
      <c r="CK54" s="11">
        <f t="shared" si="14"/>
        <v>3.8563484526805955E-2</v>
      </c>
      <c r="CL54" s="33">
        <v>27.900628401711579</v>
      </c>
      <c r="CM54" s="26">
        <v>601.81743840406523</v>
      </c>
      <c r="CN54" s="27">
        <v>621.01427264635788</v>
      </c>
      <c r="CO54" s="11">
        <f t="shared" si="15"/>
        <v>1.3948656768673349E-2</v>
      </c>
      <c r="CP54" s="11">
        <f t="shared" si="15"/>
        <v>4.6291694793295708E-2</v>
      </c>
      <c r="CQ54" s="33">
        <v>43.505555545073001</v>
      </c>
      <c r="CR54" s="26"/>
      <c r="CS54" s="27"/>
      <c r="CT54" s="11">
        <f t="shared" si="16"/>
        <v>-1</v>
      </c>
      <c r="CU54" s="11">
        <f t="shared" si="16"/>
        <v>-1</v>
      </c>
      <c r="CV54" s="33"/>
      <c r="CW54" s="26"/>
      <c r="CX54" s="27"/>
      <c r="CY54" s="11">
        <f t="shared" si="17"/>
        <v>-1</v>
      </c>
      <c r="CZ54" s="11">
        <f t="shared" si="17"/>
        <v>-1</v>
      </c>
      <c r="DA54" s="33"/>
    </row>
    <row r="55" spans="1:105" x14ac:dyDescent="0.25">
      <c r="A55" s="25" t="s">
        <v>131</v>
      </c>
      <c r="B55" s="31">
        <f t="shared" si="18"/>
        <v>679.64290391682698</v>
      </c>
      <c r="C55" s="26">
        <v>679.57997800467876</v>
      </c>
      <c r="D55" s="27">
        <v>679.64290391682846</v>
      </c>
      <c r="E55" s="10">
        <v>9.2586727216658552E-5</v>
      </c>
      <c r="F55" s="10">
        <f t="shared" si="19"/>
        <v>2.1745667936258973E-15</v>
      </c>
      <c r="G55" s="33">
        <v>2695.6971528530121</v>
      </c>
      <c r="H55" s="26">
        <v>679.58234198883565</v>
      </c>
      <c r="I55" s="27">
        <v>679.64290391682698</v>
      </c>
      <c r="J55" s="10">
        <v>8.9108453339196872E-5</v>
      </c>
      <c r="K55" s="85">
        <f t="shared" si="20"/>
        <v>0</v>
      </c>
      <c r="L55" s="33">
        <v>1409.717044115067</v>
      </c>
      <c r="M55" s="26">
        <v>982.67311864649241</v>
      </c>
      <c r="N55" s="11">
        <f t="shared" si="27"/>
        <v>0.44586681179672777</v>
      </c>
      <c r="O55" s="27">
        <f t="shared" si="21"/>
        <v>35.821596199992193</v>
      </c>
      <c r="P55" s="27">
        <v>0.14741397613165511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929.49940807610199</v>
      </c>
      <c r="W55" s="11">
        <f t="shared" si="28"/>
        <v>0.36762909274758176</v>
      </c>
      <c r="X55" s="27">
        <f t="shared" si="22"/>
        <v>40.012550100007509</v>
      </c>
      <c r="Y55" s="27">
        <v>0.16466070000003091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759.57022790807878</v>
      </c>
      <c r="AF55" s="27">
        <v>790.50022218739673</v>
      </c>
      <c r="AG55" s="11">
        <f t="shared" si="23"/>
        <v>0.11760193997557444</v>
      </c>
      <c r="AH55" s="11">
        <f t="shared" si="24"/>
        <v>0.16311112443268619</v>
      </c>
      <c r="AI55" s="33">
        <v>11.18383060000015</v>
      </c>
      <c r="AJ55" s="26">
        <v>759.57022790807878</v>
      </c>
      <c r="AK55" s="27">
        <v>790.50022218739673</v>
      </c>
      <c r="AL55" s="11">
        <f t="shared" si="25"/>
        <v>0.11760193997557444</v>
      </c>
      <c r="AM55" s="11">
        <f t="shared" si="26"/>
        <v>0.16311112443268619</v>
      </c>
      <c r="AN55" s="33">
        <v>11.125145089999929</v>
      </c>
      <c r="AO55" s="26">
        <v>758.47734956239196</v>
      </c>
      <c r="AP55" s="27">
        <v>793.61865549858726</v>
      </c>
      <c r="AQ55" s="11">
        <f t="shared" si="29"/>
        <v>0.11599392150088945</v>
      </c>
      <c r="AR55" s="11">
        <f t="shared" si="30"/>
        <v>0.16769946529995455</v>
      </c>
      <c r="AS55" s="33">
        <v>11.17613614000002</v>
      </c>
      <c r="AT55" s="26">
        <v>755.5073614504729</v>
      </c>
      <c r="AU55" s="27">
        <v>780.58168947447098</v>
      </c>
      <c r="AV55" s="11">
        <f t="shared" si="4"/>
        <v>0.11162399709676071</v>
      </c>
      <c r="AW55" s="11">
        <f t="shared" si="4"/>
        <v>0.14851738313741983</v>
      </c>
      <c r="AX55" s="33">
        <v>11.56045043000049</v>
      </c>
      <c r="AY55" s="26">
        <v>764.15549737558672</v>
      </c>
      <c r="AZ55" s="27">
        <v>801.77843944579513</v>
      </c>
      <c r="BA55" s="11">
        <f t="shared" si="5"/>
        <v>0.12434852622120834</v>
      </c>
      <c r="BB55" s="11">
        <f t="shared" si="5"/>
        <v>0.179705452414927</v>
      </c>
      <c r="BC55" s="33">
        <v>11.45469763000037</v>
      </c>
      <c r="BD55" s="26">
        <v>751.39787372884734</v>
      </c>
      <c r="BE55" s="27">
        <v>776.50024022566174</v>
      </c>
      <c r="BF55" s="11">
        <f t="shared" si="6"/>
        <v>0.10557745751260217</v>
      </c>
      <c r="BG55" s="11">
        <f t="shared" si="6"/>
        <v>0.14251209826607403</v>
      </c>
      <c r="BH55" s="33">
        <v>13.73005445000017</v>
      </c>
      <c r="BI55" s="26">
        <v>708.25257825770723</v>
      </c>
      <c r="BJ55" s="27">
        <v>726.04938636988788</v>
      </c>
      <c r="BK55" s="11">
        <f t="shared" si="7"/>
        <v>4.2095156406402247E-2</v>
      </c>
      <c r="BL55" s="11">
        <f t="shared" si="8"/>
        <v>6.8280684144007509E-2</v>
      </c>
      <c r="BM55" s="33">
        <v>63.291694695688783</v>
      </c>
      <c r="BN55" s="26">
        <v>702.22683666677062</v>
      </c>
      <c r="BO55" s="27">
        <v>722.77894313188153</v>
      </c>
      <c r="BP55" s="11">
        <f t="shared" si="9"/>
        <v>3.3229115789763924E-2</v>
      </c>
      <c r="BQ55" s="11">
        <f t="shared" si="10"/>
        <v>6.3468681812844222E-2</v>
      </c>
      <c r="BR55" s="33">
        <v>58.325637871958307</v>
      </c>
      <c r="BS55" s="26">
        <v>705.29757628468906</v>
      </c>
      <c r="BT55" s="27">
        <v>725.82424390768904</v>
      </c>
      <c r="BU55" s="11">
        <f t="shared" si="11"/>
        <v>3.7747282021209229E-2</v>
      </c>
      <c r="BV55" s="11">
        <f t="shared" si="11"/>
        <v>6.794941832647107E-2</v>
      </c>
      <c r="BW55" s="33">
        <v>26.768930076807742</v>
      </c>
      <c r="BX55" s="26">
        <v>713.13390732139032</v>
      </c>
      <c r="BY55" s="27">
        <v>733.75276386631413</v>
      </c>
      <c r="BZ55" s="11">
        <f t="shared" si="12"/>
        <v>4.9277353168189465E-2</v>
      </c>
      <c r="CA55" s="11">
        <f t="shared" si="12"/>
        <v>7.9615132649290446E-2</v>
      </c>
      <c r="CB55" s="33">
        <v>33.361889504455029</v>
      </c>
      <c r="CC55" s="26">
        <v>716.47025066342849</v>
      </c>
      <c r="CD55" s="27">
        <v>729.75496307754258</v>
      </c>
      <c r="CE55" s="11">
        <f t="shared" si="13"/>
        <v>5.4186318336236682E-2</v>
      </c>
      <c r="CF55" s="11">
        <f t="shared" si="13"/>
        <v>7.3732924852031104E-2</v>
      </c>
      <c r="CG55" s="33">
        <v>25.998528012447061</v>
      </c>
      <c r="CH55" s="26">
        <v>696.07449929913423</v>
      </c>
      <c r="CI55" s="27">
        <v>720.25750846963388</v>
      </c>
      <c r="CJ55" s="11">
        <f t="shared" si="14"/>
        <v>2.4176807096213143E-2</v>
      </c>
      <c r="CK55" s="11">
        <f t="shared" si="14"/>
        <v>5.9758741419563485E-2</v>
      </c>
      <c r="CL55" s="33">
        <v>25.60125245125964</v>
      </c>
      <c r="CM55" s="26">
        <v>699.34822141472318</v>
      </c>
      <c r="CN55" s="27">
        <v>713.01688785119552</v>
      </c>
      <c r="CO55" s="11">
        <f t="shared" si="15"/>
        <v>2.8993633839672503E-2</v>
      </c>
      <c r="CP55" s="11">
        <f t="shared" si="15"/>
        <v>4.9105175294308322E-2</v>
      </c>
      <c r="CQ55" s="33">
        <v>43.06566668394953</v>
      </c>
      <c r="CR55" s="26"/>
      <c r="CS55" s="27"/>
      <c r="CT55" s="11">
        <f t="shared" si="16"/>
        <v>-1</v>
      </c>
      <c r="CU55" s="11">
        <f t="shared" si="16"/>
        <v>-1</v>
      </c>
      <c r="CV55" s="33"/>
      <c r="CW55" s="26"/>
      <c r="CX55" s="27"/>
      <c r="CY55" s="11">
        <f t="shared" si="17"/>
        <v>-1</v>
      </c>
      <c r="CZ55" s="11">
        <f t="shared" si="17"/>
        <v>-1</v>
      </c>
      <c r="DA55" s="33"/>
    </row>
    <row r="56" spans="1:105" x14ac:dyDescent="0.25">
      <c r="A56" s="25" t="s">
        <v>132</v>
      </c>
      <c r="B56" s="31">
        <f t="shared" si="18"/>
        <v>675.81225611128377</v>
      </c>
      <c r="C56" s="26">
        <v>667.51519118334647</v>
      </c>
      <c r="D56" s="27">
        <v>675.9819436230905</v>
      </c>
      <c r="E56" s="10">
        <v>1.2525116269175979E-2</v>
      </c>
      <c r="F56" s="10">
        <f t="shared" si="19"/>
        <v>2.5108676303554098E-4</v>
      </c>
      <c r="G56" s="33">
        <v>3600.007978200912</v>
      </c>
      <c r="H56" s="26">
        <v>675.74507375475298</v>
      </c>
      <c r="I56" s="27">
        <v>675.81225611128377</v>
      </c>
      <c r="J56" s="10">
        <v>9.9409793064633532E-5</v>
      </c>
      <c r="K56" s="85">
        <f t="shared" si="20"/>
        <v>0</v>
      </c>
      <c r="L56" s="33">
        <v>2193.043426990509</v>
      </c>
      <c r="M56" s="26">
        <v>911.97997492701063</v>
      </c>
      <c r="N56" s="11">
        <f t="shared" si="27"/>
        <v>0.34945758482491607</v>
      </c>
      <c r="O56" s="27">
        <f t="shared" si="21"/>
        <v>35.01948010000342</v>
      </c>
      <c r="P56" s="27">
        <v>0.14411308683128979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26">
        <v>906.04961681072768</v>
      </c>
      <c r="W56" s="11">
        <f t="shared" si="28"/>
        <v>0.34068242861451076</v>
      </c>
      <c r="X56" s="27">
        <f t="shared" si="22"/>
        <v>35.282672600001206</v>
      </c>
      <c r="Y56" s="27">
        <v>0.1451961835390996</v>
      </c>
      <c r="Z56" s="46">
        <v>0</v>
      </c>
      <c r="AA56" s="46">
        <v>1</v>
      </c>
      <c r="AB56" s="46">
        <v>0</v>
      </c>
      <c r="AC56" s="46">
        <v>0</v>
      </c>
      <c r="AD56" s="46">
        <v>0</v>
      </c>
      <c r="AE56" s="26">
        <v>710.24886535552196</v>
      </c>
      <c r="AF56" s="27">
        <v>745.66976104809282</v>
      </c>
      <c r="AG56" s="11">
        <f t="shared" si="23"/>
        <v>5.0955881508262586E-2</v>
      </c>
      <c r="AH56" s="11">
        <f t="shared" si="24"/>
        <v>0.10336821255473923</v>
      </c>
      <c r="AI56" s="33">
        <v>11.22445942999993</v>
      </c>
      <c r="AJ56" s="26">
        <v>710.24886535552196</v>
      </c>
      <c r="AK56" s="27">
        <v>745.66976104809282</v>
      </c>
      <c r="AL56" s="11">
        <f t="shared" si="25"/>
        <v>5.0955881508262586E-2</v>
      </c>
      <c r="AM56" s="11">
        <f t="shared" si="26"/>
        <v>0.10336821255473923</v>
      </c>
      <c r="AN56" s="33">
        <v>11.235984689999899</v>
      </c>
      <c r="AO56" s="26">
        <v>715.59890666241051</v>
      </c>
      <c r="AP56" s="27">
        <v>745.45208396516932</v>
      </c>
      <c r="AQ56" s="11">
        <f t="shared" si="29"/>
        <v>5.8872342416612232E-2</v>
      </c>
      <c r="AR56" s="11">
        <f t="shared" si="30"/>
        <v>0.10304611558038715</v>
      </c>
      <c r="AS56" s="33">
        <v>11.126246940000421</v>
      </c>
      <c r="AT56" s="26">
        <v>754.63730223477455</v>
      </c>
      <c r="AU56" s="27">
        <v>817.26513141541659</v>
      </c>
      <c r="AV56" s="11">
        <f t="shared" si="4"/>
        <v>0.11663749127170449</v>
      </c>
      <c r="AW56" s="11">
        <f t="shared" si="4"/>
        <v>0.20930794614183534</v>
      </c>
      <c r="AX56" s="33">
        <v>11.166024910001219</v>
      </c>
      <c r="AY56" s="26">
        <v>718.71764188242616</v>
      </c>
      <c r="AZ56" s="27">
        <v>749.4538904693735</v>
      </c>
      <c r="BA56" s="11">
        <f t="shared" si="5"/>
        <v>6.3487137711922909E-2</v>
      </c>
      <c r="BB56" s="11">
        <f t="shared" si="5"/>
        <v>0.10896759224497314</v>
      </c>
      <c r="BC56" s="33">
        <v>11.433478470000409</v>
      </c>
      <c r="BD56" s="26">
        <v>750.81208081416753</v>
      </c>
      <c r="BE56" s="27">
        <v>825.30376122704001</v>
      </c>
      <c r="BF56" s="11">
        <f t="shared" si="6"/>
        <v>0.11097730771330341</v>
      </c>
      <c r="BG56" s="11">
        <f t="shared" si="6"/>
        <v>0.22120271386605331</v>
      </c>
      <c r="BH56" s="33">
        <v>12.959145160000119</v>
      </c>
      <c r="BI56" s="26">
        <v>720.47521970984735</v>
      </c>
      <c r="BJ56" s="27">
        <v>749.48200930942289</v>
      </c>
      <c r="BK56" s="11">
        <f t="shared" si="7"/>
        <v>6.6087827195618482E-2</v>
      </c>
      <c r="BL56" s="11">
        <f t="shared" si="8"/>
        <v>0.10900919971775144</v>
      </c>
      <c r="BM56" s="33">
        <v>109.12115112822499</v>
      </c>
      <c r="BN56" s="26">
        <v>689.63328920332833</v>
      </c>
      <c r="BO56" s="27">
        <v>731.84541050948724</v>
      </c>
      <c r="BP56" s="11">
        <f t="shared" si="9"/>
        <v>2.0450995031627089E-2</v>
      </c>
      <c r="BQ56" s="11">
        <f t="shared" si="10"/>
        <v>8.2912308694467751E-2</v>
      </c>
      <c r="BR56" s="33">
        <v>103.1741328684613</v>
      </c>
      <c r="BS56" s="26">
        <v>707.87778722164057</v>
      </c>
      <c r="BT56" s="27">
        <v>733.72925568916014</v>
      </c>
      <c r="BU56" s="11">
        <f t="shared" si="11"/>
        <v>4.7447395072214668E-2</v>
      </c>
      <c r="BV56" s="11">
        <f t="shared" si="11"/>
        <v>8.5699836092258397E-2</v>
      </c>
      <c r="BW56" s="33">
        <v>31.75138515718281</v>
      </c>
      <c r="BX56" s="26">
        <v>686.5117894001055</v>
      </c>
      <c r="BY56" s="27">
        <v>718.82414439914646</v>
      </c>
      <c r="BZ56" s="11">
        <f t="shared" si="12"/>
        <v>1.5832108980071338E-2</v>
      </c>
      <c r="CA56" s="11">
        <f t="shared" si="12"/>
        <v>6.3644729581199044E-2</v>
      </c>
      <c r="CB56" s="33">
        <v>27.45076767392457</v>
      </c>
      <c r="CC56" s="26">
        <v>732.32059302518996</v>
      </c>
      <c r="CD56" s="27">
        <v>784.66796170487987</v>
      </c>
      <c r="CE56" s="11">
        <f t="shared" si="13"/>
        <v>8.3615436688086867E-2</v>
      </c>
      <c r="CF56" s="11">
        <f t="shared" si="13"/>
        <v>0.16107388495729086</v>
      </c>
      <c r="CG56" s="33">
        <v>30.929505330324169</v>
      </c>
      <c r="CH56" s="26">
        <v>706.38741186886909</v>
      </c>
      <c r="CI56" s="27">
        <v>734.46057150907905</v>
      </c>
      <c r="CJ56" s="11">
        <f t="shared" si="14"/>
        <v>4.5242085329317575E-2</v>
      </c>
      <c r="CK56" s="11">
        <f t="shared" si="14"/>
        <v>8.678196476528216E-2</v>
      </c>
      <c r="CL56" s="33">
        <v>32.684016424231231</v>
      </c>
      <c r="CM56" s="26">
        <v>707.46079989234795</v>
      </c>
      <c r="CN56" s="27">
        <v>728.04634485275164</v>
      </c>
      <c r="CO56" s="11">
        <f t="shared" si="15"/>
        <v>4.6830378547992352E-2</v>
      </c>
      <c r="CP56" s="11">
        <f t="shared" si="15"/>
        <v>7.7290827843268142E-2</v>
      </c>
      <c r="CQ56" s="33">
        <v>50.494186947029092</v>
      </c>
      <c r="CR56" s="26"/>
      <c r="CS56" s="27"/>
      <c r="CT56" s="11">
        <f t="shared" si="16"/>
        <v>-1</v>
      </c>
      <c r="CU56" s="11">
        <f t="shared" si="16"/>
        <v>-1</v>
      </c>
      <c r="CV56" s="33"/>
      <c r="CW56" s="26"/>
      <c r="CX56" s="27"/>
      <c r="CY56" s="11">
        <f t="shared" si="17"/>
        <v>-1</v>
      </c>
      <c r="CZ56" s="11">
        <f t="shared" si="17"/>
        <v>-1</v>
      </c>
      <c r="DA56" s="33"/>
    </row>
    <row r="57" spans="1:105" x14ac:dyDescent="0.25">
      <c r="A57" s="25" t="s">
        <v>133</v>
      </c>
      <c r="B57" s="31">
        <f t="shared" si="18"/>
        <v>637.46336465913942</v>
      </c>
      <c r="C57" s="26">
        <v>618.83856778752556</v>
      </c>
      <c r="D57" s="27">
        <v>637.48702864333654</v>
      </c>
      <c r="E57" s="10">
        <v>2.9253082836045531E-2</v>
      </c>
      <c r="F57" s="10">
        <f t="shared" si="19"/>
        <v>3.7122108514866094E-5</v>
      </c>
      <c r="G57" s="33">
        <v>3600.0141761302948</v>
      </c>
      <c r="H57" s="26">
        <v>626.89748460664373</v>
      </c>
      <c r="I57" s="27">
        <v>637.46336465913942</v>
      </c>
      <c r="J57" s="10">
        <v>1.6574882006192129E-2</v>
      </c>
      <c r="K57" s="85">
        <f t="shared" si="20"/>
        <v>0</v>
      </c>
      <c r="L57" s="33">
        <v>3600.015719890594</v>
      </c>
      <c r="M57" s="26">
        <v>827.7147079792835</v>
      </c>
      <c r="N57" s="11">
        <f t="shared" si="27"/>
        <v>0.2984506308403686</v>
      </c>
      <c r="O57" s="27">
        <f t="shared" si="21"/>
        <v>35.263542500002593</v>
      </c>
      <c r="P57" s="27">
        <v>0.14511745884774729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26">
        <v>807.71854095752383</v>
      </c>
      <c r="W57" s="11">
        <f t="shared" si="28"/>
        <v>0.26708229168498526</v>
      </c>
      <c r="X57" s="27">
        <f t="shared" si="22"/>
        <v>35.275950400005968</v>
      </c>
      <c r="Y57" s="27">
        <v>0.14516852016463361</v>
      </c>
      <c r="Z57" s="46">
        <v>0</v>
      </c>
      <c r="AA57" s="46">
        <v>1</v>
      </c>
      <c r="AB57" s="46">
        <v>0</v>
      </c>
      <c r="AC57" s="46">
        <v>1</v>
      </c>
      <c r="AD57" s="46">
        <v>0</v>
      </c>
      <c r="AE57" s="26">
        <v>750.38326624802858</v>
      </c>
      <c r="AF57" s="27">
        <v>767.649960547619</v>
      </c>
      <c r="AG57" s="11">
        <f t="shared" si="23"/>
        <v>0.17713943710203489</v>
      </c>
      <c r="AH57" s="11">
        <f t="shared" si="24"/>
        <v>0.20422600435727342</v>
      </c>
      <c r="AI57" s="33">
        <v>11.122255500000209</v>
      </c>
      <c r="AJ57" s="26">
        <v>750.38326624802858</v>
      </c>
      <c r="AK57" s="27">
        <v>767.649960547619</v>
      </c>
      <c r="AL57" s="11">
        <f t="shared" si="25"/>
        <v>0.17713943710203489</v>
      </c>
      <c r="AM57" s="11">
        <f t="shared" si="26"/>
        <v>0.20422600435727342</v>
      </c>
      <c r="AN57" s="33">
        <v>10.96208563999989</v>
      </c>
      <c r="AO57" s="26">
        <v>739.44047101398348</v>
      </c>
      <c r="AP57" s="27">
        <v>756.31429591790379</v>
      </c>
      <c r="AQ57" s="11">
        <f t="shared" si="29"/>
        <v>0.15997328161654067</v>
      </c>
      <c r="AR57" s="11">
        <f t="shared" si="30"/>
        <v>0.18644354773597951</v>
      </c>
      <c r="AS57" s="33">
        <v>10.96660454000012</v>
      </c>
      <c r="AT57" s="26">
        <v>708.31592233189645</v>
      </c>
      <c r="AU57" s="27">
        <v>746.52008324362578</v>
      </c>
      <c r="AV57" s="11">
        <f t="shared" si="4"/>
        <v>0.1111476542822863</v>
      </c>
      <c r="AW57" s="11">
        <f t="shared" si="4"/>
        <v>0.17107919392795304</v>
      </c>
      <c r="AX57" s="33">
        <v>11.13988218999984</v>
      </c>
      <c r="AY57" s="26">
        <v>732.62709173774556</v>
      </c>
      <c r="AZ57" s="27">
        <v>751.75779582545351</v>
      </c>
      <c r="BA57" s="11">
        <f t="shared" si="5"/>
        <v>0.14928501362504421</v>
      </c>
      <c r="BB57" s="11">
        <f t="shared" si="5"/>
        <v>0.17929568584294869</v>
      </c>
      <c r="BC57" s="33">
        <v>11.254013599999601</v>
      </c>
      <c r="BD57" s="26">
        <v>713.05864993417117</v>
      </c>
      <c r="BE57" s="27">
        <v>749.02266953947981</v>
      </c>
      <c r="BF57" s="11">
        <f t="shared" si="6"/>
        <v>0.11858765454773015</v>
      </c>
      <c r="BG57" s="11">
        <f t="shared" si="6"/>
        <v>0.17500504509775666</v>
      </c>
      <c r="BH57" s="33">
        <v>13.16888243999983</v>
      </c>
      <c r="BI57" s="26">
        <v>662.75658124933773</v>
      </c>
      <c r="BJ57" s="27">
        <v>686.04199212120022</v>
      </c>
      <c r="BK57" s="11">
        <f t="shared" si="7"/>
        <v>3.9677914045653351E-2</v>
      </c>
      <c r="BL57" s="11">
        <f t="shared" si="8"/>
        <v>7.6206147921985254E-2</v>
      </c>
      <c r="BM57" s="33">
        <v>149.73384060692041</v>
      </c>
      <c r="BN57" s="26">
        <v>667.09575158189193</v>
      </c>
      <c r="BO57" s="27">
        <v>682.4533475335096</v>
      </c>
      <c r="BP57" s="11">
        <f t="shared" si="9"/>
        <v>4.6484846919159613E-2</v>
      </c>
      <c r="BQ57" s="11">
        <f t="shared" si="10"/>
        <v>7.0576577994292983E-2</v>
      </c>
      <c r="BR57" s="33">
        <v>130.82386278845371</v>
      </c>
      <c r="BS57" s="26">
        <v>663.36876715916173</v>
      </c>
      <c r="BT57" s="27">
        <v>684.58890154069218</v>
      </c>
      <c r="BU57" s="11">
        <f t="shared" si="11"/>
        <v>4.063826085735029E-2</v>
      </c>
      <c r="BV57" s="11">
        <f t="shared" si="11"/>
        <v>7.3926659152799223E-2</v>
      </c>
      <c r="BW57" s="33">
        <v>34.498750840499987</v>
      </c>
      <c r="BX57" s="26">
        <v>661.42214962923879</v>
      </c>
      <c r="BY57" s="27">
        <v>681.17353411232409</v>
      </c>
      <c r="BZ57" s="11">
        <f t="shared" si="12"/>
        <v>3.7584567676152605E-2</v>
      </c>
      <c r="CA57" s="11">
        <f t="shared" si="12"/>
        <v>6.8568912154751221E-2</v>
      </c>
      <c r="CB57" s="33">
        <v>33.531939116865402</v>
      </c>
      <c r="CC57" s="26">
        <v>689.7811824467276</v>
      </c>
      <c r="CD57" s="27">
        <v>711.74475968983074</v>
      </c>
      <c r="CE57" s="11">
        <f t="shared" si="13"/>
        <v>8.2071881598346053E-2</v>
      </c>
      <c r="CF57" s="11">
        <f t="shared" si="13"/>
        <v>0.11652653179592623</v>
      </c>
      <c r="CG57" s="33">
        <v>31.51225699689239</v>
      </c>
      <c r="CH57" s="26">
        <v>661.02039537824749</v>
      </c>
      <c r="CI57" s="27">
        <v>678.12512737246675</v>
      </c>
      <c r="CJ57" s="11">
        <f t="shared" si="14"/>
        <v>3.6954328711430097E-2</v>
      </c>
      <c r="CK57" s="11">
        <f t="shared" si="14"/>
        <v>6.3786822847568259E-2</v>
      </c>
      <c r="CL57" s="33">
        <v>31.760905074328189</v>
      </c>
      <c r="CM57" s="26">
        <v>655.86457010556364</v>
      </c>
      <c r="CN57" s="27">
        <v>673.45537875452942</v>
      </c>
      <c r="CO57" s="11">
        <f t="shared" si="15"/>
        <v>2.8866294859569867E-2</v>
      </c>
      <c r="CP57" s="11">
        <f t="shared" si="15"/>
        <v>5.6461305999342314E-2</v>
      </c>
      <c r="CQ57" s="33">
        <v>56.351222417969247</v>
      </c>
      <c r="CR57" s="26"/>
      <c r="CS57" s="27"/>
      <c r="CT57" s="11">
        <f t="shared" si="16"/>
        <v>-1</v>
      </c>
      <c r="CU57" s="11">
        <f t="shared" si="16"/>
        <v>-1</v>
      </c>
      <c r="CV57" s="33"/>
      <c r="CW57" s="26"/>
      <c r="CX57" s="27"/>
      <c r="CY57" s="11">
        <f t="shared" si="17"/>
        <v>-1</v>
      </c>
      <c r="CZ57" s="11">
        <f t="shared" si="17"/>
        <v>-1</v>
      </c>
      <c r="DA57" s="33"/>
    </row>
    <row r="58" spans="1:105" x14ac:dyDescent="0.25">
      <c r="A58" s="25" t="s">
        <v>134</v>
      </c>
      <c r="B58" s="31">
        <f t="shared" si="18"/>
        <v>587.83561115473742</v>
      </c>
      <c r="C58" s="28">
        <v>584.9818692454196</v>
      </c>
      <c r="D58" s="29">
        <v>587.83561115476436</v>
      </c>
      <c r="E58" s="13">
        <v>4.8546597980654634E-3</v>
      </c>
      <c r="F58" s="13">
        <f t="shared" si="19"/>
        <v>4.5835570402233631E-14</v>
      </c>
      <c r="G58" s="34">
        <v>3600.0070481300349</v>
      </c>
      <c r="H58" s="28">
        <v>587.78129170781472</v>
      </c>
      <c r="I58" s="29">
        <v>587.83561115473742</v>
      </c>
      <c r="J58" s="13">
        <v>9.2405845939920361E-5</v>
      </c>
      <c r="K58" s="86">
        <f t="shared" si="20"/>
        <v>0</v>
      </c>
      <c r="L58" s="34">
        <v>368.81997013092041</v>
      </c>
      <c r="M58" s="28">
        <v>688.90151581531381</v>
      </c>
      <c r="N58" s="13">
        <f t="shared" si="27"/>
        <v>0.17192885688235815</v>
      </c>
      <c r="O58" s="29">
        <f t="shared" si="21"/>
        <v>39.405727299987113</v>
      </c>
      <c r="P58" s="29">
        <v>0.1621634868312227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688.90151581531381</v>
      </c>
      <c r="W58" s="13">
        <f t="shared" si="28"/>
        <v>0.17192885688235815</v>
      </c>
      <c r="X58" s="29">
        <f t="shared" si="22"/>
        <v>39.371804200003695</v>
      </c>
      <c r="Y58" s="29">
        <v>0.16202388559672301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669.88600656641711</v>
      </c>
      <c r="AF58" s="29">
        <v>691.65302955111599</v>
      </c>
      <c r="AG58" s="13">
        <f t="shared" si="23"/>
        <v>0.13958051171908561</v>
      </c>
      <c r="AH58" s="13">
        <f t="shared" si="24"/>
        <v>0.17660961062301217</v>
      </c>
      <c r="AI58" s="34">
        <v>10.90416116999995</v>
      </c>
      <c r="AJ58" s="28">
        <v>669.88600656641711</v>
      </c>
      <c r="AK58" s="29">
        <v>691.65302955111599</v>
      </c>
      <c r="AL58" s="13">
        <f t="shared" si="25"/>
        <v>0.13958051171908561</v>
      </c>
      <c r="AM58" s="13">
        <f t="shared" si="26"/>
        <v>0.17660961062301217</v>
      </c>
      <c r="AN58" s="34">
        <v>10.92448996999992</v>
      </c>
      <c r="AO58" s="28">
        <v>633.42384732272149</v>
      </c>
      <c r="AP58" s="29">
        <v>680.09311891348193</v>
      </c>
      <c r="AQ58" s="13">
        <f t="shared" si="29"/>
        <v>7.7552695520489254E-2</v>
      </c>
      <c r="AR58" s="13">
        <f t="shared" si="30"/>
        <v>0.15694440079517288</v>
      </c>
      <c r="AS58" s="34">
        <v>10.9568725799992</v>
      </c>
      <c r="AT58" s="28">
        <v>644.50777521842065</v>
      </c>
      <c r="AU58" s="29">
        <v>678.02670889753313</v>
      </c>
      <c r="AV58" s="13">
        <f t="shared" si="4"/>
        <v>9.6408184513280995E-2</v>
      </c>
      <c r="AW58" s="13">
        <f t="shared" si="4"/>
        <v>0.1534291152685108</v>
      </c>
      <c r="AX58" s="34">
        <v>10.80845231000094</v>
      </c>
      <c r="AY58" s="28">
        <v>641.47717144023591</v>
      </c>
      <c r="AZ58" s="29">
        <v>682.32219269176221</v>
      </c>
      <c r="BA58" s="13">
        <f t="shared" si="5"/>
        <v>9.1252655109011899E-2</v>
      </c>
      <c r="BB58" s="13">
        <f t="shared" si="5"/>
        <v>0.16073640273582004</v>
      </c>
      <c r="BC58" s="34">
        <v>11.118592600000561</v>
      </c>
      <c r="BD58" s="28">
        <v>663.6312247583121</v>
      </c>
      <c r="BE58" s="29">
        <v>692.02517805179457</v>
      </c>
      <c r="BF58" s="13">
        <f t="shared" si="6"/>
        <v>0.12894015293609493</v>
      </c>
      <c r="BG58" s="13">
        <f t="shared" si="6"/>
        <v>0.17724269322912978</v>
      </c>
      <c r="BH58" s="34">
        <v>12.45668196000006</v>
      </c>
      <c r="BI58" s="28">
        <v>618.8613613222609</v>
      </c>
      <c r="BJ58" s="29">
        <v>631.91287562905745</v>
      </c>
      <c r="BK58" s="13">
        <f t="shared" si="7"/>
        <v>5.2779636991669938E-2</v>
      </c>
      <c r="BL58" s="13">
        <f t="shared" si="8"/>
        <v>7.4982297155722105E-2</v>
      </c>
      <c r="BM58" s="34">
        <v>122.4957804206759</v>
      </c>
      <c r="BN58" s="28">
        <v>598.01732254047943</v>
      </c>
      <c r="BO58" s="29">
        <v>618.53888819178519</v>
      </c>
      <c r="BP58" s="13">
        <f t="shared" si="9"/>
        <v>1.7320678081651383E-2</v>
      </c>
      <c r="BQ58" s="13">
        <f t="shared" si="10"/>
        <v>5.2231059933124178E-2</v>
      </c>
      <c r="BR58" s="34">
        <v>143.19338942673059</v>
      </c>
      <c r="BS58" s="28">
        <v>600.38422934399614</v>
      </c>
      <c r="BT58" s="29">
        <v>611.88045260159527</v>
      </c>
      <c r="BU58" s="13">
        <f t="shared" si="11"/>
        <v>2.1347155482139571E-2</v>
      </c>
      <c r="BV58" s="13">
        <f t="shared" si="11"/>
        <v>4.0904023149642872E-2</v>
      </c>
      <c r="BW58" s="34">
        <v>27.699641423858701</v>
      </c>
      <c r="BX58" s="28">
        <v>597.84024769403936</v>
      </c>
      <c r="BY58" s="29">
        <v>611.92391594271135</v>
      </c>
      <c r="BZ58" s="13">
        <f t="shared" si="12"/>
        <v>1.7019446167354423E-2</v>
      </c>
      <c r="CA58" s="13">
        <f t="shared" si="12"/>
        <v>4.0977961067474526E-2</v>
      </c>
      <c r="CB58" s="34">
        <v>30.888006200268869</v>
      </c>
      <c r="CC58" s="28">
        <v>603.31544762805049</v>
      </c>
      <c r="CD58" s="29">
        <v>640.63545947000671</v>
      </c>
      <c r="CE58" s="13">
        <f t="shared" si="13"/>
        <v>2.6333614669762286E-2</v>
      </c>
      <c r="CF58" s="13">
        <f t="shared" si="13"/>
        <v>8.982077185073882E-2</v>
      </c>
      <c r="CG58" s="34">
        <v>28.576073574088511</v>
      </c>
      <c r="CH58" s="28">
        <v>597.63889099847052</v>
      </c>
      <c r="CI58" s="29">
        <v>614.22927846709115</v>
      </c>
      <c r="CJ58" s="13">
        <f t="shared" si="14"/>
        <v>1.6676907042898686E-2</v>
      </c>
      <c r="CK58" s="13">
        <f t="shared" si="14"/>
        <v>4.4899742056297536E-2</v>
      </c>
      <c r="CL58" s="34">
        <v>29.973436547536402</v>
      </c>
      <c r="CM58" s="28">
        <v>597.63889099847052</v>
      </c>
      <c r="CN58" s="29">
        <v>603.99739588201805</v>
      </c>
      <c r="CO58" s="13">
        <f t="shared" si="15"/>
        <v>1.6676907042898686E-2</v>
      </c>
      <c r="CP58" s="13">
        <f t="shared" si="15"/>
        <v>2.7493714944442735E-2</v>
      </c>
      <c r="CQ58" s="34">
        <v>44.64573361678049</v>
      </c>
      <c r="CR58" s="28"/>
      <c r="CS58" s="29"/>
      <c r="CT58" s="13">
        <f t="shared" si="16"/>
        <v>-1</v>
      </c>
      <c r="CU58" s="13">
        <f t="shared" si="16"/>
        <v>-1</v>
      </c>
      <c r="CV58" s="34"/>
      <c r="CW58" s="28"/>
      <c r="CX58" s="29"/>
      <c r="CY58" s="13">
        <f t="shared" si="17"/>
        <v>-1</v>
      </c>
      <c r="CZ58" s="13">
        <f t="shared" si="17"/>
        <v>-1</v>
      </c>
      <c r="DA58" s="34"/>
    </row>
    <row r="59" spans="1:105" x14ac:dyDescent="0.25">
      <c r="A59" s="36" t="s">
        <v>69</v>
      </c>
      <c r="B59" s="37"/>
      <c r="C59" s="35">
        <f t="shared" ref="C59:M59" si="31">AVERAGE(C3:C58)</f>
        <v>593.39296120290032</v>
      </c>
      <c r="D59" s="35">
        <f t="shared" si="31"/>
        <v>600.75273082113392</v>
      </c>
      <c r="E59" s="1">
        <f t="shared" si="31"/>
        <v>1.1946687003816805E-2</v>
      </c>
      <c r="F59" s="1">
        <f t="shared" si="31"/>
        <v>4.4793088152873887E-4</v>
      </c>
      <c r="G59" s="35">
        <f t="shared" si="31"/>
        <v>2678.6418036903656</v>
      </c>
      <c r="H59" s="35">
        <f t="shared" ref="H59:L59" si="32">AVERAGE(H3:H58)</f>
        <v>597.02325537959689</v>
      </c>
      <c r="I59" s="35">
        <f t="shared" si="32"/>
        <v>600.47384847078899</v>
      </c>
      <c r="J59" s="1">
        <f t="shared" si="32"/>
        <v>5.4696687381530894E-3</v>
      </c>
      <c r="K59" s="1">
        <f t="shared" si="32"/>
        <v>5.7143148162967344E-13</v>
      </c>
      <c r="L59" s="35">
        <f t="shared" si="32"/>
        <v>1593.9328721676554</v>
      </c>
      <c r="M59" s="35">
        <f t="shared" si="31"/>
        <v>759.08067277931764</v>
      </c>
      <c r="N59" s="1">
        <f t="shared" ref="N59:U59" si="33">AVERAGE(N3:N58)</f>
        <v>0.26132863610286078</v>
      </c>
      <c r="O59" s="35">
        <f t="shared" si="33"/>
        <v>35.923179658928184</v>
      </c>
      <c r="P59" s="35">
        <f t="shared" si="33"/>
        <v>0.14783201505731758</v>
      </c>
      <c r="Q59" s="35">
        <f t="shared" si="33"/>
        <v>0.32142857142857145</v>
      </c>
      <c r="R59" s="35">
        <f t="shared" si="33"/>
        <v>0.32142857142857145</v>
      </c>
      <c r="S59" s="35">
        <f t="shared" si="33"/>
        <v>0.22321428571428573</v>
      </c>
      <c r="T59" s="35">
        <f t="shared" si="33"/>
        <v>0.17857142857142858</v>
      </c>
      <c r="U59" s="35">
        <f t="shared" si="33"/>
        <v>0</v>
      </c>
      <c r="V59" s="35">
        <f>AVERAGE(V3:V58)</f>
        <v>756.22674868181343</v>
      </c>
      <c r="W59" s="1">
        <f t="shared" ref="W59:AD59" si="34">AVERAGE(W3:W58)</f>
        <v>0.25548629295205688</v>
      </c>
      <c r="X59" s="35">
        <f t="shared" si="34"/>
        <v>36.585941930357002</v>
      </c>
      <c r="Y59" s="35">
        <f t="shared" si="34"/>
        <v>0.15055943181216871</v>
      </c>
      <c r="Z59" s="35">
        <f t="shared" si="34"/>
        <v>0.25892857142857145</v>
      </c>
      <c r="AA59" s="35">
        <f t="shared" si="34"/>
        <v>0.35714285714285715</v>
      </c>
      <c r="AB59" s="35">
        <f t="shared" si="34"/>
        <v>0.2767857142857143</v>
      </c>
      <c r="AC59" s="35">
        <f t="shared" si="34"/>
        <v>0.21428571428571427</v>
      </c>
      <c r="AD59" s="35">
        <f t="shared" si="34"/>
        <v>2.6785714285714284E-2</v>
      </c>
      <c r="AE59" s="35">
        <f>AVERAGE(AE3:AE58)</f>
        <v>663.04860010144876</v>
      </c>
      <c r="AF59" s="35"/>
      <c r="AG59" s="1">
        <f>AVERAGE(AG3:AG58)</f>
        <v>0.10311918605387656</v>
      </c>
      <c r="AH59" s="1">
        <f>AVERAGE(AH3:AH58)</f>
        <v>0.14763886508089047</v>
      </c>
      <c r="AI59" s="35">
        <f>AVERAGE(AI3:AI58)</f>
        <v>11.113769936964287</v>
      </c>
      <c r="AJ59" s="35">
        <f>AVERAGE(AJ3:AJ58)</f>
        <v>663.04860010144876</v>
      </c>
      <c r="AK59" s="35"/>
      <c r="AL59" s="1">
        <f>AVERAGE(AL3:AL58)</f>
        <v>0.10311918605387656</v>
      </c>
      <c r="AM59" s="1">
        <f>AVERAGE(AM3:AM58)</f>
        <v>0.14763886508089047</v>
      </c>
      <c r="AN59" s="35">
        <f>AVERAGE(AN3:AN58)</f>
        <v>11.155839971964239</v>
      </c>
      <c r="AO59" s="35">
        <f>AVERAGE(AO3:AO58)</f>
        <v>664.73326038108701</v>
      </c>
      <c r="AP59" s="35"/>
      <c r="AQ59" s="1">
        <f>AVERAGE(AQ3:AQ58)</f>
        <v>0.10568885109649773</v>
      </c>
      <c r="AR59" s="1">
        <f>AVERAGE(AR3:AR58)</f>
        <v>0.14888594758372001</v>
      </c>
      <c r="AS59" s="35">
        <f>AVERAGE(AS3:AS58)</f>
        <v>11.10447704196425</v>
      </c>
      <c r="AT59" s="35">
        <f>AVERAGE(AT3:AT58)</f>
        <v>658.368190131809</v>
      </c>
      <c r="AU59" s="35"/>
      <c r="AV59" s="1">
        <f>AVERAGE(AV3:AV58)</f>
        <v>9.5155818863346495E-2</v>
      </c>
      <c r="AW59" s="1">
        <f>AVERAGE(AW3:AW58)</f>
        <v>0.13701970789151574</v>
      </c>
      <c r="AX59" s="35">
        <f>AVERAGE(AX3:AX58)</f>
        <v>11.22867120089288</v>
      </c>
      <c r="AY59" s="35">
        <f>AVERAGE(AY3:AY58)</f>
        <v>669.61047933556438</v>
      </c>
      <c r="AZ59" s="35"/>
      <c r="BA59" s="1">
        <f>AVERAGE(BA3:BA58)</f>
        <v>0.11401466648148861</v>
      </c>
      <c r="BB59" s="1">
        <f>AVERAGE(BB3:BB58)</f>
        <v>0.15276586092544928</v>
      </c>
      <c r="BC59" s="35">
        <f>AVERAGE(BC3:BC58)</f>
        <v>11.312109776071367</v>
      </c>
      <c r="BD59" s="35">
        <f>AVERAGE(BD3:BD58)</f>
        <v>657.15267268098683</v>
      </c>
      <c r="BE59" s="35"/>
      <c r="BF59" s="1">
        <f>AVERAGE(BF3:BF58)</f>
        <v>9.2542193351441565E-2</v>
      </c>
      <c r="BG59" s="1">
        <f>AVERAGE(BG3:BG58)</f>
        <v>0.13462456662825276</v>
      </c>
      <c r="BH59" s="35">
        <f>AVERAGE(BH3:BH58)</f>
        <v>13.242436541785702</v>
      </c>
      <c r="BI59" s="35">
        <f>AVERAGE(BI3:BI58)</f>
        <v>624.03880631070456</v>
      </c>
      <c r="BJ59" s="35"/>
      <c r="BK59" s="1">
        <f>AVERAGE(BK3:BK58)</f>
        <v>3.8614418921399503E-2</v>
      </c>
      <c r="BL59" s="1">
        <f>AVERAGE(BL3:BL58)</f>
        <v>6.9367634567516295E-2</v>
      </c>
      <c r="BM59" s="35">
        <f>AVERAGE(BM3:BM58)</f>
        <v>86.409169162982764</v>
      </c>
      <c r="BN59" s="35">
        <f>AVERAGE(BN3:BN58)</f>
        <v>621.90030273337129</v>
      </c>
      <c r="BO59" s="35"/>
      <c r="BP59" s="1">
        <f>AVERAGE(BP3:BP58)</f>
        <v>3.5019420050909668E-2</v>
      </c>
      <c r="BQ59" s="1">
        <f>AVERAGE(BQ3:BQ58)</f>
        <v>6.0933938835420663E-2</v>
      </c>
      <c r="BR59" s="35">
        <f>AVERAGE(BR3:BR58)</f>
        <v>91.113569698831995</v>
      </c>
      <c r="BS59" s="35">
        <f>AVERAGE(BS3:BS58)</f>
        <v>618.76739973285214</v>
      </c>
      <c r="BT59" s="35"/>
      <c r="BU59" s="1">
        <f>AVERAGE(BU3:BU58)</f>
        <v>2.9387841067872712E-2</v>
      </c>
      <c r="BV59" s="1">
        <f>AVERAGE(BV3:BV58)</f>
        <v>5.7234551360293269E-2</v>
      </c>
      <c r="BW59" s="35">
        <f>AVERAGE(BW3:BW58)</f>
        <v>29.152513553172213</v>
      </c>
      <c r="BX59" s="35">
        <f>AVERAGE(BX3:BX58)</f>
        <v>620.81584287553562</v>
      </c>
      <c r="BY59" s="35"/>
      <c r="BZ59" s="1">
        <f>AVERAGE(BZ3:BZ58)</f>
        <v>3.2553603427059832E-2</v>
      </c>
      <c r="CA59" s="1">
        <f>AVERAGE(CA3:CA58)</f>
        <v>6.4720028019212103E-2</v>
      </c>
      <c r="CB59" s="35">
        <f>AVERAGE(CB3:CB58)</f>
        <v>30.426863319809286</v>
      </c>
      <c r="CC59" s="35">
        <f>AVERAGE(CC3:CC58)</f>
        <v>626.30500977996246</v>
      </c>
      <c r="CD59" s="35"/>
      <c r="CE59" s="1">
        <f>AVERAGE(CE3:CE58)</f>
        <v>4.1810122048728492E-2</v>
      </c>
      <c r="CF59" s="1">
        <f>AVERAGE(CF3:CF58)</f>
        <v>7.7804368977256511E-2</v>
      </c>
      <c r="CG59" s="35">
        <f>AVERAGE(CG3:CG58)</f>
        <v>29.492605927322121</v>
      </c>
      <c r="CH59" s="35">
        <f>AVERAGE(CH3:CH58)</f>
        <v>618.69984868345944</v>
      </c>
      <c r="CI59" s="35"/>
      <c r="CJ59" s="1">
        <f>AVERAGE(CJ3:CJ58)</f>
        <v>2.946878565232983E-2</v>
      </c>
      <c r="CK59" s="1">
        <f>AVERAGE(CK3:CK58)</f>
        <v>5.5882005716185748E-2</v>
      </c>
      <c r="CL59" s="35">
        <f>AVERAGE(CL3:CL58)</f>
        <v>29.037136558624585</v>
      </c>
      <c r="CM59" s="35">
        <f>AVERAGE(CM3:CM58)</f>
        <v>615.32124113309328</v>
      </c>
      <c r="CN59" s="35"/>
      <c r="CO59" s="1">
        <f>AVERAGE(CO3:CO58)</f>
        <v>2.3709609534660163E-2</v>
      </c>
      <c r="CP59" s="1">
        <f>AVERAGE(CP3:CP58)</f>
        <v>4.7768864998435585E-2</v>
      </c>
      <c r="CQ59" s="35">
        <f>AVERAGE(CQ3:CQ58)</f>
        <v>45.751956251998706</v>
      </c>
      <c r="CR59" s="35" t="e">
        <f>AVERAGE(CR3:CR58)</f>
        <v>#DIV/0!</v>
      </c>
      <c r="CS59" s="35"/>
      <c r="CT59" s="1">
        <f>AVERAGE(CT3:CT58)</f>
        <v>-1</v>
      </c>
      <c r="CU59" s="1">
        <f>AVERAGE(CU3:CU58)</f>
        <v>-1</v>
      </c>
      <c r="CV59" s="35" t="e">
        <f>AVERAGE(CV3:CV58)</f>
        <v>#DIV/0!</v>
      </c>
      <c r="CW59" s="35" t="e">
        <f>AVERAGE(CW3:CW58)</f>
        <v>#DIV/0!</v>
      </c>
      <c r="CX59" s="35"/>
      <c r="CY59" s="1">
        <f>AVERAGE(CY3:CY58)</f>
        <v>-1</v>
      </c>
      <c r="CZ59" s="1">
        <f>AVERAGE(CZ3:CZ58)</f>
        <v>-1</v>
      </c>
      <c r="DA59" s="35" t="e">
        <f>AVERAGE(DA3:DA58)</f>
        <v>#DIV/0!</v>
      </c>
    </row>
    <row r="60" spans="1:105" x14ac:dyDescent="0.25">
      <c r="G60">
        <f>COUNTIF(G3:G58,"&lt;3600")</f>
        <v>19</v>
      </c>
      <c r="L60">
        <f>COUNTIF(L3:L58,"&lt;3600")</f>
        <v>37</v>
      </c>
      <c r="M60" s="48">
        <f t="shared" ref="M60:P60" si="35">_xlfn.MODE.SNGL(R3:R58)</f>
        <v>0</v>
      </c>
      <c r="N60" s="48">
        <f t="shared" si="35"/>
        <v>0</v>
      </c>
      <c r="O60" s="48">
        <f t="shared" si="35"/>
        <v>0</v>
      </c>
      <c r="P60" s="48">
        <f t="shared" si="35"/>
        <v>0</v>
      </c>
      <c r="U60" s="48">
        <f>_xlfn.MODE.SNGL(Z3:Z58)</f>
        <v>0</v>
      </c>
      <c r="V60" s="48">
        <f t="shared" ref="V60:Y60" si="36">_xlfn.MODE.SNGL(AA3:AA58)</f>
        <v>0</v>
      </c>
      <c r="W60" s="48">
        <f t="shared" si="36"/>
        <v>0</v>
      </c>
      <c r="X60" s="48">
        <f t="shared" si="36"/>
        <v>0</v>
      </c>
      <c r="Y60" s="48">
        <f t="shared" si="36"/>
        <v>0</v>
      </c>
    </row>
  </sheetData>
  <mergeCells count="19">
    <mergeCell ref="CC1:CG1"/>
    <mergeCell ref="CH1:CL1"/>
    <mergeCell ref="CM1:CQ1"/>
    <mergeCell ref="CR1:CV1"/>
    <mergeCell ref="CW1:DA1"/>
    <mergeCell ref="BX1:CB1"/>
    <mergeCell ref="C1:G1"/>
    <mergeCell ref="M1:U1"/>
    <mergeCell ref="V1:AD1"/>
    <mergeCell ref="AO1:AS1"/>
    <mergeCell ref="AE1:AI1"/>
    <mergeCell ref="AJ1:AN1"/>
    <mergeCell ref="H1:L1"/>
    <mergeCell ref="BN1:BR1"/>
    <mergeCell ref="BS1:BW1"/>
    <mergeCell ref="BI1:BM1"/>
    <mergeCell ref="BD1:BH1"/>
    <mergeCell ref="AT1:AX1"/>
    <mergeCell ref="AY1:B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38BF-414A-46DE-9684-E4E8E607E8EC}">
  <dimension ref="A1:DA60"/>
  <sheetViews>
    <sheetView topLeftCell="BY1" zoomScale="85" zoomScaleNormal="85" workbookViewId="0">
      <selection activeCell="CQ3" sqref="CQ3:CQ58"/>
    </sheetView>
  </sheetViews>
  <sheetFormatPr baseColWidth="10" defaultColWidth="10.7109375" defaultRowHeight="15" x14ac:dyDescent="0.25"/>
  <cols>
    <col min="1" max="1" width="9.7109375" bestFit="1" customWidth="1"/>
    <col min="2" max="4" width="6.7109375" bestFit="1" customWidth="1"/>
    <col min="5" max="5" width="6.140625" bestFit="1" customWidth="1"/>
    <col min="6" max="6" width="8.5703125" bestFit="1" customWidth="1"/>
    <col min="7" max="7" width="7.7109375" bestFit="1" customWidth="1"/>
    <col min="8" max="9" width="6.7109375" bestFit="1" customWidth="1"/>
    <col min="10" max="10" width="7" bestFit="1" customWidth="1"/>
    <col min="11" max="11" width="8.5703125" bestFit="1" customWidth="1"/>
    <col min="12" max="12" width="11.28515625" bestFit="1" customWidth="1"/>
    <col min="13" max="13" width="7.7109375" bestFit="1" customWidth="1"/>
    <col min="14" max="14" width="7.28515625" bestFit="1" customWidth="1"/>
    <col min="15" max="15" width="7" bestFit="1" customWidth="1"/>
    <col min="16" max="16" width="5.85546875" bestFit="1" customWidth="1"/>
    <col min="17" max="21" width="4.5703125" bestFit="1" customWidth="1"/>
    <col min="22" max="22" width="7.7109375" bestFit="1" customWidth="1"/>
    <col min="23" max="23" width="7.28515625" bestFit="1" customWidth="1"/>
    <col min="24" max="24" width="7" bestFit="1" customWidth="1"/>
    <col min="25" max="25" width="5.85546875" bestFit="1" customWidth="1"/>
    <col min="26" max="30" width="4.5703125" bestFit="1" customWidth="1"/>
    <col min="31" max="32" width="6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6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6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6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6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6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5" width="9" bestFit="1" customWidth="1"/>
    <col min="66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2" width="6.7109375" bestFit="1" customWidth="1"/>
    <col min="83" max="83" width="8.5703125" bestFit="1" customWidth="1"/>
    <col min="84" max="84" width="8.28515625" bestFit="1" customWidth="1"/>
    <col min="85" max="87" width="6.7109375" bestFit="1" customWidth="1"/>
    <col min="88" max="88" width="8.5703125" bestFit="1" customWidth="1"/>
    <col min="89" max="89" width="8.28515625" bestFit="1" customWidth="1"/>
    <col min="90" max="92" width="6.7109375" bestFit="1" customWidth="1"/>
    <col min="93" max="93" width="8.5703125" bestFit="1" customWidth="1"/>
    <col min="94" max="94" width="8.28515625" bestFit="1" customWidth="1"/>
    <col min="95" max="97" width="6.7109375" bestFit="1" customWidth="1"/>
    <col min="98" max="98" width="8.5703125" bestFit="1" customWidth="1"/>
    <col min="99" max="99" width="8.28515625" bestFit="1" customWidth="1"/>
    <col min="100" max="102" width="6.7109375" bestFit="1" customWidth="1"/>
    <col min="103" max="103" width="8.5703125" bestFit="1" customWidth="1"/>
    <col min="104" max="104" width="8.28515625" bestFit="1" customWidth="1"/>
    <col min="105" max="105" width="6.7109375" bestFit="1" customWidth="1"/>
  </cols>
  <sheetData>
    <row r="1" spans="1:105" x14ac:dyDescent="0.25">
      <c r="C1" s="101" t="s">
        <v>0</v>
      </c>
      <c r="D1" s="101"/>
      <c r="E1" s="101"/>
      <c r="F1" s="101"/>
      <c r="G1" s="101"/>
      <c r="H1" s="103" t="s">
        <v>339</v>
      </c>
      <c r="I1" s="104"/>
      <c r="J1" s="104"/>
      <c r="K1" s="104"/>
      <c r="L1" s="105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  <c r="CC1" s="101" t="s">
        <v>344</v>
      </c>
      <c r="CD1" s="102"/>
      <c r="CE1" s="102"/>
      <c r="CF1" s="102"/>
      <c r="CG1" s="102"/>
      <c r="CH1" s="101" t="s">
        <v>350</v>
      </c>
      <c r="CI1" s="102"/>
      <c r="CJ1" s="102"/>
      <c r="CK1" s="102"/>
      <c r="CL1" s="102"/>
      <c r="CM1" s="101" t="s">
        <v>345</v>
      </c>
      <c r="CN1" s="102"/>
      <c r="CO1" s="102"/>
      <c r="CP1" s="102"/>
      <c r="CQ1" s="102"/>
      <c r="CR1" s="101" t="s">
        <v>351</v>
      </c>
      <c r="CS1" s="102"/>
      <c r="CT1" s="102"/>
      <c r="CU1" s="102"/>
      <c r="CV1" s="102"/>
      <c r="CW1" s="101" t="s">
        <v>355</v>
      </c>
      <c r="CX1" s="102"/>
      <c r="CY1" s="102"/>
      <c r="CZ1" s="102"/>
      <c r="DA1" s="102"/>
    </row>
    <row r="2" spans="1:105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  <c r="CC2" s="14" t="s">
        <v>9</v>
      </c>
      <c r="CD2" s="14" t="s">
        <v>10</v>
      </c>
      <c r="CE2" s="14" t="s">
        <v>11</v>
      </c>
      <c r="CF2" s="14" t="s">
        <v>12</v>
      </c>
      <c r="CG2" s="14" t="s">
        <v>70</v>
      </c>
      <c r="CH2" s="14" t="s">
        <v>9</v>
      </c>
      <c r="CI2" s="14" t="s">
        <v>10</v>
      </c>
      <c r="CJ2" s="14" t="s">
        <v>11</v>
      </c>
      <c r="CK2" s="14" t="s">
        <v>12</v>
      </c>
      <c r="CL2" s="14" t="s">
        <v>70</v>
      </c>
      <c r="CM2" s="14" t="s">
        <v>9</v>
      </c>
      <c r="CN2" s="14" t="s">
        <v>10</v>
      </c>
      <c r="CO2" s="14" t="s">
        <v>11</v>
      </c>
      <c r="CP2" s="14" t="s">
        <v>12</v>
      </c>
      <c r="CQ2" s="14" t="s">
        <v>70</v>
      </c>
      <c r="CR2" s="14" t="s">
        <v>9</v>
      </c>
      <c r="CS2" s="14" t="s">
        <v>10</v>
      </c>
      <c r="CT2" s="14" t="s">
        <v>11</v>
      </c>
      <c r="CU2" s="14" t="s">
        <v>12</v>
      </c>
      <c r="CV2" s="14" t="s">
        <v>70</v>
      </c>
      <c r="CW2" s="14" t="s">
        <v>9</v>
      </c>
      <c r="CX2" s="14" t="s">
        <v>10</v>
      </c>
      <c r="CY2" s="14" t="s">
        <v>11</v>
      </c>
      <c r="CZ2" s="14" t="s">
        <v>12</v>
      </c>
      <c r="DA2" s="14" t="s">
        <v>70</v>
      </c>
    </row>
    <row r="3" spans="1:105" x14ac:dyDescent="0.25">
      <c r="A3" s="17" t="s">
        <v>135</v>
      </c>
      <c r="B3" s="31">
        <f>MIN(D3,I3,M3,V3,AE3,AJ3,AO3,AT3,AY3,BD3,BI3,BN3,BS3,BX3,CC3,CH3,CM3,CR3,CW3)</f>
        <v>528.27756946942827</v>
      </c>
      <c r="C3" s="18">
        <v>528.2249008269149</v>
      </c>
      <c r="D3" s="19">
        <v>528.27757109358663</v>
      </c>
      <c r="E3" s="3">
        <v>9.9701879378832922E-5</v>
      </c>
      <c r="F3" s="5">
        <f t="shared" ref="F3:F58" si="0">(D3-B3)/B3</f>
        <v>3.0744412632510086E-9</v>
      </c>
      <c r="G3" s="30">
        <v>3187.886116027832</v>
      </c>
      <c r="H3" s="18">
        <v>528.22768385847962</v>
      </c>
      <c r="I3" s="19">
        <v>528.27756946942827</v>
      </c>
      <c r="J3" s="3">
        <v>9.4430681579996912E-5</v>
      </c>
      <c r="K3" s="3">
        <f>(I3-$B3)/$B3</f>
        <v>0</v>
      </c>
      <c r="L3" s="30">
        <v>131.36958193778989</v>
      </c>
      <c r="M3" s="18">
        <v>685.08323787613494</v>
      </c>
      <c r="N3" s="3">
        <f t="shared" ref="N3:N34" si="1">(M3-B3)/B3</f>
        <v>0.2968243920789469</v>
      </c>
      <c r="O3" s="19">
        <f>243*P3</f>
        <v>34.258996799997469</v>
      </c>
      <c r="P3" s="19">
        <v>0.14098352592591551</v>
      </c>
      <c r="Q3" s="43">
        <v>0</v>
      </c>
      <c r="R3" s="43">
        <v>0</v>
      </c>
      <c r="S3" s="43">
        <v>0</v>
      </c>
      <c r="T3" s="43">
        <v>0.5</v>
      </c>
      <c r="U3" s="43">
        <v>0</v>
      </c>
      <c r="V3" s="18">
        <v>661.87488328209668</v>
      </c>
      <c r="W3" s="4">
        <f t="shared" ref="W3:W34" si="2">(V3-B3)/B3</f>
        <v>0.2528922701504171</v>
      </c>
      <c r="X3" s="19">
        <f>243*Y3</f>
        <v>34.254166300006545</v>
      </c>
      <c r="Y3" s="19">
        <v>0.14096364732512981</v>
      </c>
      <c r="Z3" s="43">
        <v>0</v>
      </c>
      <c r="AA3" s="43">
        <v>0</v>
      </c>
      <c r="AB3" s="43">
        <v>0.5</v>
      </c>
      <c r="AC3" s="43">
        <v>0.5</v>
      </c>
      <c r="AD3" s="43">
        <v>0</v>
      </c>
      <c r="AE3" s="18">
        <v>542.35658627252576</v>
      </c>
      <c r="AF3" s="19">
        <v>572.76614857502386</v>
      </c>
      <c r="AG3" s="4">
        <f>(AE3-$B3)/$B3</f>
        <v>2.6650794235382066E-2</v>
      </c>
      <c r="AH3" s="4">
        <f>(AF3-$B3)/$B3</f>
        <v>8.4214401058665747E-2</v>
      </c>
      <c r="AI3" s="30">
        <v>10.880625760000109</v>
      </c>
      <c r="AJ3" s="20">
        <v>542.35658627252576</v>
      </c>
      <c r="AK3" s="21">
        <v>572.76614857502386</v>
      </c>
      <c r="AL3" s="4">
        <f>(AJ3-$B3)/$B3</f>
        <v>2.6650794235382066E-2</v>
      </c>
      <c r="AM3" s="4">
        <f>(AK3-$B3)/$B3</f>
        <v>8.4214401058665747E-2</v>
      </c>
      <c r="AN3" s="31">
        <v>10.91525461000092</v>
      </c>
      <c r="AO3" s="20">
        <v>548.57265296549758</v>
      </c>
      <c r="AP3" s="21">
        <v>582.01851203241392</v>
      </c>
      <c r="AQ3" s="4">
        <f t="shared" ref="AQ3:AQ34" si="3">(AO3-$B3)/$B3</f>
        <v>3.8417462086176649E-2</v>
      </c>
      <c r="AR3" s="4">
        <f t="shared" ref="AR3:AR34" si="4">(AP3-$B3)/$B3</f>
        <v>0.10172860948262478</v>
      </c>
      <c r="AS3" s="31">
        <v>10.9512343800001</v>
      </c>
      <c r="AT3" s="20">
        <v>572.3642206310451</v>
      </c>
      <c r="AU3" s="21">
        <v>585.35888652460494</v>
      </c>
      <c r="AV3" s="4">
        <f t="shared" ref="AV3:AW58" si="5">(AT3-$B3)/$B3</f>
        <v>8.3453573858710176E-2</v>
      </c>
      <c r="AW3" s="4">
        <f t="shared" si="5"/>
        <v>0.10805175224930688</v>
      </c>
      <c r="AX3" s="31">
        <v>11.07718837000029</v>
      </c>
      <c r="AY3" s="20">
        <v>570.09808426460279</v>
      </c>
      <c r="AZ3" s="21">
        <v>583.23121217458299</v>
      </c>
      <c r="BA3" s="4">
        <f t="shared" ref="BA3:BB58" si="6">(AY3-$B3)/$B3</f>
        <v>7.9163904000649973E-2</v>
      </c>
      <c r="BB3" s="4">
        <f t="shared" si="6"/>
        <v>0.10402418327234111</v>
      </c>
      <c r="BC3" s="31">
        <v>11.11269899000035</v>
      </c>
      <c r="BD3" s="20">
        <v>552.25223684096181</v>
      </c>
      <c r="BE3" s="21">
        <v>581.84917652966692</v>
      </c>
      <c r="BF3" s="4">
        <f t="shared" ref="BF3:BG58" si="7">(BD3-$B3)/$B3</f>
        <v>4.5382709312478141E-2</v>
      </c>
      <c r="BG3" s="4">
        <f t="shared" si="7"/>
        <v>0.10140806681238218</v>
      </c>
      <c r="BH3" s="31">
        <v>13.186727409999911</v>
      </c>
      <c r="BI3" s="20">
        <v>549.06560268175019</v>
      </c>
      <c r="BJ3" s="21">
        <v>565.43020180913732</v>
      </c>
      <c r="BK3" s="4">
        <f t="shared" ref="BK3:BL58" si="8">(BI3-$B3)/$B3</f>
        <v>3.9350588428731188E-2</v>
      </c>
      <c r="BL3" s="4">
        <f t="shared" si="8"/>
        <v>7.0327862636725275E-2</v>
      </c>
      <c r="BM3" s="31">
        <v>27.514359220862389</v>
      </c>
      <c r="BN3" s="20">
        <v>550.61731883093728</v>
      </c>
      <c r="BO3" s="21">
        <v>573.04370751962563</v>
      </c>
      <c r="BP3" s="4">
        <f t="shared" ref="BP3:BQ58" si="9">(BN3-$B3)/$B3</f>
        <v>4.2287900627591989E-2</v>
      </c>
      <c r="BQ3" s="4">
        <f t="shared" si="9"/>
        <v>8.4739804673436919E-2</v>
      </c>
      <c r="BR3" s="31">
        <v>28.593985080905259</v>
      </c>
      <c r="BS3" s="20">
        <v>542.03893308151919</v>
      </c>
      <c r="BT3" s="21">
        <v>566.30223000614512</v>
      </c>
      <c r="BU3" s="4">
        <f t="shared" ref="BU3:BV58" si="10">(BS3-$B3)/$B3</f>
        <v>2.6049494446474499E-2</v>
      </c>
      <c r="BV3" s="4">
        <f t="shared" si="10"/>
        <v>7.197856341867144E-2</v>
      </c>
      <c r="BW3" s="31">
        <v>18.978334024921061</v>
      </c>
      <c r="BX3" s="20">
        <v>534.12410270349528</v>
      </c>
      <c r="BY3" s="21">
        <v>544.22971077987734</v>
      </c>
      <c r="BZ3" s="4">
        <f t="shared" ref="BZ3:CA58" si="11">(BX3-$B3)/$B3</f>
        <v>1.1067161605856052E-2</v>
      </c>
      <c r="CA3" s="4">
        <f t="shared" si="11"/>
        <v>3.0196514545318444E-2</v>
      </c>
      <c r="CB3" s="31">
        <v>19.236269141919909</v>
      </c>
      <c r="CC3" s="20">
        <v>549.06560268175019</v>
      </c>
      <c r="CD3" s="21">
        <v>573.22505389147886</v>
      </c>
      <c r="CE3" s="4">
        <f t="shared" ref="CE3:CF58" si="12">(CC3-$B3)/$B3</f>
        <v>3.9350588428731188E-2</v>
      </c>
      <c r="CF3" s="4">
        <f t="shared" si="12"/>
        <v>8.508308324957517E-2</v>
      </c>
      <c r="CG3" s="31">
        <v>19.307495565153658</v>
      </c>
      <c r="CH3" s="20">
        <v>555.16513724072308</v>
      </c>
      <c r="CI3" s="21">
        <v>565.78177294725731</v>
      </c>
      <c r="CJ3" s="4">
        <f t="shared" ref="CJ3:CK58" si="13">(CH3-$B3)/$B3</f>
        <v>5.0896667443781768E-2</v>
      </c>
      <c r="CK3" s="4">
        <f t="shared" si="13"/>
        <v>7.099336720939356E-2</v>
      </c>
      <c r="CL3" s="31">
        <v>18.98988309539855</v>
      </c>
      <c r="CM3" s="20">
        <v>536.70822540509573</v>
      </c>
      <c r="CN3" s="21">
        <v>549.28241607712084</v>
      </c>
      <c r="CO3" s="4">
        <f t="shared" ref="CO3:CP58" si="14">(CM3-$B3)/$B3</f>
        <v>1.5958761876137817E-2</v>
      </c>
      <c r="CP3" s="4">
        <f t="shared" si="14"/>
        <v>3.9761004103938458E-2</v>
      </c>
      <c r="CQ3" s="31">
        <v>33.58929021572694</v>
      </c>
      <c r="CR3" s="20"/>
      <c r="CS3" s="21"/>
      <c r="CT3" s="4">
        <f t="shared" ref="CT3:CU58" si="15">(CR3-$B3)/$B3</f>
        <v>-1</v>
      </c>
      <c r="CU3" s="4">
        <f t="shared" si="15"/>
        <v>-1</v>
      </c>
      <c r="CV3" s="31"/>
      <c r="CW3" s="20"/>
      <c r="CX3" s="21"/>
      <c r="CY3" s="4">
        <f t="shared" ref="CY3:CZ58" si="16">(CW3-$B3)/$B3</f>
        <v>-1</v>
      </c>
      <c r="CZ3" s="4">
        <f t="shared" si="16"/>
        <v>-1</v>
      </c>
      <c r="DA3" s="31"/>
    </row>
    <row r="4" spans="1:105" x14ac:dyDescent="0.25">
      <c r="A4" s="17" t="s">
        <v>136</v>
      </c>
      <c r="B4" s="31">
        <f t="shared" ref="B4:B58" si="17">MIN(D4,I4,M4,V4,AE4,AJ4,AO4,AT4,AY4,BD4,BI4,BN4,BS4,BX4,CC4,CH4,CM4,CR4,CW4)</f>
        <v>505.2067373721938</v>
      </c>
      <c r="C4" s="20">
        <v>497.98286393672493</v>
      </c>
      <c r="D4" s="21">
        <v>505.61342084857938</v>
      </c>
      <c r="E4" s="5">
        <v>1.509168190007004E-2</v>
      </c>
      <c r="F4" s="5">
        <f t="shared" si="0"/>
        <v>8.0498426941201051E-4</v>
      </c>
      <c r="G4" s="31">
        <v>3600.0097420215611</v>
      </c>
      <c r="H4" s="20">
        <v>505.15938260628923</v>
      </c>
      <c r="I4" s="21">
        <v>505.2067373721938</v>
      </c>
      <c r="J4" s="5">
        <v>9.3733440988478785E-5</v>
      </c>
      <c r="K4" s="5">
        <f t="shared" ref="K4:K58" si="18">(I4-$B4)/$B4</f>
        <v>0</v>
      </c>
      <c r="L4" s="31">
        <v>523.99640202522278</v>
      </c>
      <c r="M4" s="20">
        <v>711.29532867658907</v>
      </c>
      <c r="N4" s="4">
        <f t="shared" si="1"/>
        <v>0.40792922195842873</v>
      </c>
      <c r="O4" s="21">
        <f t="shared" ref="O4:O58" si="19">243*P4</f>
        <v>34.644003300001721</v>
      </c>
      <c r="P4" s="21">
        <v>0.14256791481482189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636.90583209537101</v>
      </c>
      <c r="W4" s="4">
        <f t="shared" si="2"/>
        <v>0.26068356769785594</v>
      </c>
      <c r="X4" s="21">
        <f t="shared" ref="X4:X58" si="20">243*Y4</f>
        <v>35.407504599992535</v>
      </c>
      <c r="Y4" s="21">
        <v>0.1457098954732203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560.1197336849807</v>
      </c>
      <c r="AF4" s="21">
        <v>565.38336561718859</v>
      </c>
      <c r="AG4" s="4">
        <f t="shared" ref="AG4:AH58" si="21">(AE4-$B4)/$B4</f>
        <v>0.10869410926389057</v>
      </c>
      <c r="AH4" s="4">
        <f t="shared" si="21"/>
        <v>0.11911287754791305</v>
      </c>
      <c r="AI4" s="31">
        <v>10.94141142000044</v>
      </c>
      <c r="AJ4" s="20">
        <v>560.1197336849807</v>
      </c>
      <c r="AK4" s="21">
        <v>565.38336561718859</v>
      </c>
      <c r="AL4" s="4">
        <f t="shared" ref="AL4:AM58" si="22">(AJ4-$B4)/$B4</f>
        <v>0.10869410926389057</v>
      </c>
      <c r="AM4" s="4">
        <f t="shared" si="22"/>
        <v>0.11911287754791305</v>
      </c>
      <c r="AN4" s="31">
        <v>10.92932529000063</v>
      </c>
      <c r="AO4" s="20">
        <v>551.56305947057058</v>
      </c>
      <c r="AP4" s="21">
        <v>563.46405911291185</v>
      </c>
      <c r="AQ4" s="4">
        <f t="shared" si="3"/>
        <v>9.1757133603357591E-2</v>
      </c>
      <c r="AR4" s="4">
        <f t="shared" si="4"/>
        <v>0.11531382586808014</v>
      </c>
      <c r="AS4" s="31">
        <v>10.924811819999739</v>
      </c>
      <c r="AT4" s="20">
        <v>550.10286417034899</v>
      </c>
      <c r="AU4" s="21">
        <v>555.83527093570046</v>
      </c>
      <c r="AV4" s="4">
        <f t="shared" si="5"/>
        <v>8.8866840992026408E-2</v>
      </c>
      <c r="AW4" s="4">
        <f t="shared" si="5"/>
        <v>0.10021349641306905</v>
      </c>
      <c r="AX4" s="31">
        <v>11.429637720000031</v>
      </c>
      <c r="AY4" s="20">
        <v>540.21205381438654</v>
      </c>
      <c r="AZ4" s="21">
        <v>577.39588229509206</v>
      </c>
      <c r="BA4" s="4">
        <f t="shared" si="6"/>
        <v>6.9289092667827512E-2</v>
      </c>
      <c r="BB4" s="4">
        <f t="shared" si="6"/>
        <v>0.14289030526074592</v>
      </c>
      <c r="BC4" s="31">
        <v>11.231881000000071</v>
      </c>
      <c r="BD4" s="20">
        <v>543.87265871964723</v>
      </c>
      <c r="BE4" s="21">
        <v>553.38802780818526</v>
      </c>
      <c r="BF4" s="4">
        <f t="shared" si="7"/>
        <v>7.6534848978008857E-2</v>
      </c>
      <c r="BG4" s="4">
        <f t="shared" si="7"/>
        <v>9.5369453476816038E-2</v>
      </c>
      <c r="BH4" s="31">
        <v>13.225885789999669</v>
      </c>
      <c r="BI4" s="20">
        <v>528.05726140071579</v>
      </c>
      <c r="BJ4" s="21">
        <v>535.0108109332939</v>
      </c>
      <c r="BK4" s="4">
        <f t="shared" si="8"/>
        <v>4.523004611414682E-2</v>
      </c>
      <c r="BL4" s="4">
        <f t="shared" si="8"/>
        <v>5.8993816503961155E-2</v>
      </c>
      <c r="BM4" s="31">
        <v>51.83014903143048</v>
      </c>
      <c r="BN4" s="20">
        <v>532.0530854430142</v>
      </c>
      <c r="BO4" s="21">
        <v>535.99319947660706</v>
      </c>
      <c r="BP4" s="4">
        <f t="shared" si="9"/>
        <v>5.3139331059716785E-2</v>
      </c>
      <c r="BQ4" s="4">
        <f t="shared" si="9"/>
        <v>6.0938344299498896E-2</v>
      </c>
      <c r="BR4" s="31">
        <v>56.634288408420979</v>
      </c>
      <c r="BS4" s="20">
        <v>522.56046533817175</v>
      </c>
      <c r="BT4" s="21">
        <v>530.65596630158757</v>
      </c>
      <c r="BU4" s="4">
        <f t="shared" si="10"/>
        <v>3.4349755619338042E-2</v>
      </c>
      <c r="BV4" s="4">
        <f t="shared" si="10"/>
        <v>5.0373890621028906E-2</v>
      </c>
      <c r="BW4" s="31">
        <v>20.447510887496168</v>
      </c>
      <c r="BX4" s="20">
        <v>532.23521481339321</v>
      </c>
      <c r="BY4" s="21">
        <v>537.75637914687184</v>
      </c>
      <c r="BZ4" s="4">
        <f t="shared" si="11"/>
        <v>5.3499835694564596E-2</v>
      </c>
      <c r="CA4" s="4">
        <f t="shared" si="11"/>
        <v>6.4428360445039357E-2</v>
      </c>
      <c r="CB4" s="31">
        <v>20.813413269817829</v>
      </c>
      <c r="CC4" s="20">
        <v>522.65155785039872</v>
      </c>
      <c r="CD4" s="21">
        <v>533.54890744291436</v>
      </c>
      <c r="CE4" s="4">
        <f t="shared" si="12"/>
        <v>3.4530063017257515E-2</v>
      </c>
      <c r="CF4" s="4">
        <f t="shared" si="12"/>
        <v>5.6100142722048517E-2</v>
      </c>
      <c r="CG4" s="31">
        <v>19.724228634033349</v>
      </c>
      <c r="CH4" s="20">
        <v>522.49179111188357</v>
      </c>
      <c r="CI4" s="21">
        <v>533.8083025498695</v>
      </c>
      <c r="CJ4" s="4">
        <f t="shared" si="13"/>
        <v>3.421382270077606E-2</v>
      </c>
      <c r="CK4" s="4">
        <f t="shared" si="13"/>
        <v>5.6613586205214179E-2</v>
      </c>
      <c r="CL4" s="31">
        <v>19.880387162696572</v>
      </c>
      <c r="CM4" s="20">
        <v>515.6698789861955</v>
      </c>
      <c r="CN4" s="21">
        <v>528.81722252923828</v>
      </c>
      <c r="CO4" s="4">
        <f t="shared" si="14"/>
        <v>2.0710613774521651E-2</v>
      </c>
      <c r="CP4" s="4">
        <f t="shared" si="14"/>
        <v>4.6734303821546745E-2</v>
      </c>
      <c r="CQ4" s="31">
        <v>34.978188867121943</v>
      </c>
      <c r="CR4" s="20"/>
      <c r="CS4" s="21"/>
      <c r="CT4" s="4">
        <f t="shared" si="15"/>
        <v>-1</v>
      </c>
      <c r="CU4" s="4">
        <f t="shared" si="15"/>
        <v>-1</v>
      </c>
      <c r="CV4" s="31"/>
      <c r="CW4" s="20"/>
      <c r="CX4" s="21"/>
      <c r="CY4" s="4">
        <f t="shared" si="16"/>
        <v>-1</v>
      </c>
      <c r="CZ4" s="4">
        <f t="shared" si="16"/>
        <v>-1</v>
      </c>
      <c r="DA4" s="31"/>
    </row>
    <row r="5" spans="1:105" x14ac:dyDescent="0.25">
      <c r="A5" s="17" t="s">
        <v>137</v>
      </c>
      <c r="B5" s="31">
        <f t="shared" si="17"/>
        <v>496.37134539273552</v>
      </c>
      <c r="C5" s="20">
        <v>481.90094552172332</v>
      </c>
      <c r="D5" s="21">
        <v>496.37134539273768</v>
      </c>
      <c r="E5" s="5">
        <v>2.9152367487213171E-2</v>
      </c>
      <c r="F5" s="5">
        <f t="shared" si="0"/>
        <v>4.3516813304395015E-15</v>
      </c>
      <c r="G5" s="31">
        <v>3600.0056130886078</v>
      </c>
      <c r="H5" s="20">
        <v>496.32234768120088</v>
      </c>
      <c r="I5" s="21">
        <v>496.37134539273552</v>
      </c>
      <c r="J5" s="5">
        <v>9.8711805162237675E-5</v>
      </c>
      <c r="K5" s="83">
        <f t="shared" si="18"/>
        <v>0</v>
      </c>
      <c r="L5" s="31">
        <v>964.33355402946472</v>
      </c>
      <c r="M5" s="20">
        <v>669.97077418699359</v>
      </c>
      <c r="N5" s="4">
        <f t="shared" si="1"/>
        <v>0.34973700719348322</v>
      </c>
      <c r="O5" s="21">
        <f t="shared" si="19"/>
        <v>37.982174400007352</v>
      </c>
      <c r="P5" s="21">
        <v>0.15630524444447469</v>
      </c>
      <c r="Q5" s="44">
        <v>0</v>
      </c>
      <c r="R5" s="44">
        <v>0.5</v>
      </c>
      <c r="S5" s="44">
        <v>0</v>
      </c>
      <c r="T5" s="44">
        <v>0.5</v>
      </c>
      <c r="U5" s="44">
        <v>0</v>
      </c>
      <c r="V5" s="20">
        <v>635.72385609173193</v>
      </c>
      <c r="W5" s="4">
        <f t="shared" si="2"/>
        <v>0.28074245621237237</v>
      </c>
      <c r="X5" s="21">
        <f t="shared" si="20"/>
        <v>36.473648499999399</v>
      </c>
      <c r="Y5" s="21">
        <v>0.15009731893003869</v>
      </c>
      <c r="Z5" s="44">
        <v>0</v>
      </c>
      <c r="AA5" s="44">
        <v>0.5</v>
      </c>
      <c r="AB5" s="44">
        <v>0.5</v>
      </c>
      <c r="AC5" s="44">
        <v>0</v>
      </c>
      <c r="AD5" s="44">
        <v>0</v>
      </c>
      <c r="AE5" s="20">
        <v>538.78039919618129</v>
      </c>
      <c r="AF5" s="21">
        <v>572.45916617840112</v>
      </c>
      <c r="AG5" s="4">
        <f t="shared" si="21"/>
        <v>8.5438158743613962E-2</v>
      </c>
      <c r="AH5" s="4">
        <f t="shared" si="21"/>
        <v>0.15328810071714336</v>
      </c>
      <c r="AI5" s="31">
        <v>11.158412370000219</v>
      </c>
      <c r="AJ5" s="20">
        <v>538.78039919618129</v>
      </c>
      <c r="AK5" s="21">
        <v>572.45916617840112</v>
      </c>
      <c r="AL5" s="4">
        <f t="shared" si="22"/>
        <v>8.5438158743613962E-2</v>
      </c>
      <c r="AM5" s="4">
        <f t="shared" si="22"/>
        <v>0.15328810071714336</v>
      </c>
      <c r="AN5" s="31">
        <v>11.102034400000409</v>
      </c>
      <c r="AO5" s="20">
        <v>555.84170433988402</v>
      </c>
      <c r="AP5" s="21">
        <v>575.95259796929713</v>
      </c>
      <c r="AQ5" s="4">
        <f t="shared" si="3"/>
        <v>0.11981021769114164</v>
      </c>
      <c r="AR5" s="4">
        <f t="shared" si="4"/>
        <v>0.16032604080639642</v>
      </c>
      <c r="AS5" s="31">
        <v>11.05391977999971</v>
      </c>
      <c r="AT5" s="20">
        <v>542.82969153027443</v>
      </c>
      <c r="AU5" s="21">
        <v>565.63740522509443</v>
      </c>
      <c r="AV5" s="4">
        <f t="shared" si="5"/>
        <v>9.359594700371042E-2</v>
      </c>
      <c r="AW5" s="4">
        <f t="shared" si="5"/>
        <v>0.13954483971582746</v>
      </c>
      <c r="AX5" s="31">
        <v>11.262937789999709</v>
      </c>
      <c r="AY5" s="20">
        <v>537.73053653696036</v>
      </c>
      <c r="AZ5" s="21">
        <v>580.53121659878616</v>
      </c>
      <c r="BA5" s="4">
        <f t="shared" si="6"/>
        <v>8.3323083671360806E-2</v>
      </c>
      <c r="BB5" s="4">
        <f t="shared" si="6"/>
        <v>0.16955022079177887</v>
      </c>
      <c r="BC5" s="31">
        <v>11.40546855999964</v>
      </c>
      <c r="BD5" s="20">
        <v>555.03028869783543</v>
      </c>
      <c r="BE5" s="21">
        <v>567.48362602745067</v>
      </c>
      <c r="BF5" s="4">
        <f t="shared" si="7"/>
        <v>0.11817552292163075</v>
      </c>
      <c r="BG5" s="4">
        <f t="shared" si="7"/>
        <v>0.14326427440820577</v>
      </c>
      <c r="BH5" s="31">
        <v>12.99548810999986</v>
      </c>
      <c r="BI5" s="20">
        <v>521.16941631981217</v>
      </c>
      <c r="BJ5" s="21">
        <v>538.49822703105133</v>
      </c>
      <c r="BK5" s="4">
        <f t="shared" si="8"/>
        <v>4.9958707643480288E-2</v>
      </c>
      <c r="BL5" s="4">
        <f t="shared" si="8"/>
        <v>8.4869688851568315E-2</v>
      </c>
      <c r="BM5" s="31">
        <v>155.71376402266321</v>
      </c>
      <c r="BN5" s="20">
        <v>526.30445417047315</v>
      </c>
      <c r="BO5" s="21">
        <v>531.40929324236618</v>
      </c>
      <c r="BP5" s="4">
        <f t="shared" si="9"/>
        <v>6.0303861323933117E-2</v>
      </c>
      <c r="BQ5" s="4">
        <f t="shared" si="9"/>
        <v>7.0588175918793558E-2</v>
      </c>
      <c r="BR5" s="31">
        <v>146.0684312775731</v>
      </c>
      <c r="BS5" s="20">
        <v>507.12360272975991</v>
      </c>
      <c r="BT5" s="21">
        <v>524.33371495259973</v>
      </c>
      <c r="BU5" s="4">
        <f t="shared" si="10"/>
        <v>2.1661720477673951E-2</v>
      </c>
      <c r="BV5" s="4">
        <f t="shared" si="10"/>
        <v>5.6333569250940588E-2</v>
      </c>
      <c r="BW5" s="31">
        <v>23.740654950961471</v>
      </c>
      <c r="BX5" s="20">
        <v>504.43037875358863</v>
      </c>
      <c r="BY5" s="21">
        <v>519.86973889075443</v>
      </c>
      <c r="BZ5" s="4">
        <f t="shared" si="11"/>
        <v>1.6235895636716687E-2</v>
      </c>
      <c r="CA5" s="4">
        <f t="shared" si="11"/>
        <v>4.7340350558364074E-2</v>
      </c>
      <c r="CB5" s="31">
        <v>24.109126262366772</v>
      </c>
      <c r="CC5" s="20">
        <v>518.65890113676699</v>
      </c>
      <c r="CD5" s="21">
        <v>546.1914738523808</v>
      </c>
      <c r="CE5" s="4">
        <f t="shared" si="12"/>
        <v>4.4900971723896066E-2</v>
      </c>
      <c r="CF5" s="4">
        <f t="shared" si="12"/>
        <v>0.1003686633446315</v>
      </c>
      <c r="CG5" s="31">
        <v>25.65861208382994</v>
      </c>
      <c r="CH5" s="20">
        <v>505.05374616734878</v>
      </c>
      <c r="CI5" s="21">
        <v>527.82316314767127</v>
      </c>
      <c r="CJ5" s="4">
        <f t="shared" si="13"/>
        <v>1.7491744548113725E-2</v>
      </c>
      <c r="CK5" s="4">
        <f t="shared" si="13"/>
        <v>6.3363483905483409E-2</v>
      </c>
      <c r="CL5" s="31">
        <v>24.8149465765804</v>
      </c>
      <c r="CM5" s="20">
        <v>507.12360272975991</v>
      </c>
      <c r="CN5" s="21">
        <v>521.61256467055478</v>
      </c>
      <c r="CO5" s="4">
        <f t="shared" si="14"/>
        <v>2.1661720477673951E-2</v>
      </c>
      <c r="CP5" s="4">
        <f t="shared" si="14"/>
        <v>5.0851483495382016E-2</v>
      </c>
      <c r="CQ5" s="31">
        <v>45.721604927722368</v>
      </c>
      <c r="CR5" s="20"/>
      <c r="CS5" s="21"/>
      <c r="CT5" s="4">
        <f t="shared" si="15"/>
        <v>-1</v>
      </c>
      <c r="CU5" s="4">
        <f t="shared" si="15"/>
        <v>-1</v>
      </c>
      <c r="CV5" s="31"/>
      <c r="CW5" s="20"/>
      <c r="CX5" s="21"/>
      <c r="CY5" s="4">
        <f t="shared" si="16"/>
        <v>-1</v>
      </c>
      <c r="CZ5" s="4">
        <f t="shared" si="16"/>
        <v>-1</v>
      </c>
      <c r="DA5" s="31"/>
    </row>
    <row r="6" spans="1:105" x14ac:dyDescent="0.25">
      <c r="A6" s="17" t="s">
        <v>138</v>
      </c>
      <c r="B6" s="31">
        <f t="shared" si="17"/>
        <v>484.40797731946492</v>
      </c>
      <c r="C6" s="20">
        <v>472.11709601401401</v>
      </c>
      <c r="D6" s="21">
        <v>484.40798218763831</v>
      </c>
      <c r="E6" s="5">
        <v>2.537300504032727E-2</v>
      </c>
      <c r="F6" s="5">
        <f t="shared" si="0"/>
        <v>1.0049738277336492E-8</v>
      </c>
      <c r="G6" s="31">
        <v>3600.0060639381409</v>
      </c>
      <c r="H6" s="20">
        <v>484.36002860559438</v>
      </c>
      <c r="I6" s="21">
        <v>484.40797731946492</v>
      </c>
      <c r="J6" s="5">
        <v>9.8984154091851664E-5</v>
      </c>
      <c r="K6" s="5">
        <f t="shared" si="18"/>
        <v>0</v>
      </c>
      <c r="L6" s="31">
        <v>445.36828708648682</v>
      </c>
      <c r="M6" s="20">
        <v>613.74039798382887</v>
      </c>
      <c r="N6" s="4">
        <f t="shared" si="1"/>
        <v>0.26699069115261453</v>
      </c>
      <c r="O6" s="21">
        <f t="shared" si="19"/>
        <v>36.605620899983464</v>
      </c>
      <c r="P6" s="21">
        <v>0.15064041522626939</v>
      </c>
      <c r="Q6" s="44">
        <v>0</v>
      </c>
      <c r="R6" s="44">
        <v>0.5</v>
      </c>
      <c r="S6" s="44">
        <v>0</v>
      </c>
      <c r="T6" s="44">
        <v>0</v>
      </c>
      <c r="U6" s="44">
        <v>0</v>
      </c>
      <c r="V6" s="20">
        <v>589.56276850172731</v>
      </c>
      <c r="W6" s="4">
        <f t="shared" si="2"/>
        <v>0.21707898322432717</v>
      </c>
      <c r="X6" s="21">
        <f t="shared" si="20"/>
        <v>35.909060799986037</v>
      </c>
      <c r="Y6" s="21">
        <v>0.14777391275714419</v>
      </c>
      <c r="Z6" s="44">
        <v>0.5</v>
      </c>
      <c r="AA6" s="44">
        <v>1</v>
      </c>
      <c r="AB6" s="44">
        <v>0</v>
      </c>
      <c r="AC6" s="44">
        <v>0</v>
      </c>
      <c r="AD6" s="44">
        <v>0</v>
      </c>
      <c r="AE6" s="20">
        <v>535.80450646716156</v>
      </c>
      <c r="AF6" s="21">
        <v>551.88341470832052</v>
      </c>
      <c r="AG6" s="4">
        <f t="shared" si="21"/>
        <v>0.1061017397609884</v>
      </c>
      <c r="AH6" s="4">
        <f t="shared" si="21"/>
        <v>0.13929464531579305</v>
      </c>
      <c r="AI6" s="31">
        <v>10.99856630999966</v>
      </c>
      <c r="AJ6" s="20">
        <v>535.80450646716156</v>
      </c>
      <c r="AK6" s="21">
        <v>551.88341470832052</v>
      </c>
      <c r="AL6" s="4">
        <f t="shared" si="22"/>
        <v>0.1061017397609884</v>
      </c>
      <c r="AM6" s="4">
        <f t="shared" si="22"/>
        <v>0.13929464531579305</v>
      </c>
      <c r="AN6" s="31">
        <v>10.944738819999481</v>
      </c>
      <c r="AO6" s="20">
        <v>530.65220740991185</v>
      </c>
      <c r="AP6" s="21">
        <v>555.24411647388604</v>
      </c>
      <c r="AQ6" s="4">
        <f t="shared" si="3"/>
        <v>9.5465459397149996E-2</v>
      </c>
      <c r="AR6" s="4">
        <f t="shared" si="4"/>
        <v>0.14623239597828711</v>
      </c>
      <c r="AS6" s="31">
        <v>11.04378277000105</v>
      </c>
      <c r="AT6" s="20">
        <v>545.06327007102959</v>
      </c>
      <c r="AU6" s="21">
        <v>578.62244168337713</v>
      </c>
      <c r="AV6" s="4">
        <f t="shared" si="5"/>
        <v>0.1252153052623301</v>
      </c>
      <c r="AW6" s="4">
        <f t="shared" si="5"/>
        <v>0.19449403968378123</v>
      </c>
      <c r="AX6" s="31">
        <v>10.972699479999941</v>
      </c>
      <c r="AY6" s="20">
        <v>530.54953549714867</v>
      </c>
      <c r="AZ6" s="21">
        <v>559.52944655416957</v>
      </c>
      <c r="BA6" s="4">
        <f t="shared" si="6"/>
        <v>9.5253506007506553E-2</v>
      </c>
      <c r="BB6" s="4">
        <f t="shared" si="6"/>
        <v>0.15507892675591173</v>
      </c>
      <c r="BC6" s="31">
        <v>11.34370196999989</v>
      </c>
      <c r="BD6" s="20">
        <v>553.62649884576592</v>
      </c>
      <c r="BE6" s="21">
        <v>578.90685971442804</v>
      </c>
      <c r="BF6" s="4">
        <f t="shared" si="7"/>
        <v>0.14289302564613154</v>
      </c>
      <c r="BG6" s="4">
        <f t="shared" si="7"/>
        <v>0.195081185322102</v>
      </c>
      <c r="BH6" s="31">
        <v>12.612309139999891</v>
      </c>
      <c r="BI6" s="20">
        <v>507.65534512690738</v>
      </c>
      <c r="BJ6" s="21">
        <v>534.8296186359172</v>
      </c>
      <c r="BK6" s="4">
        <f t="shared" si="8"/>
        <v>4.7991298442450966E-2</v>
      </c>
      <c r="BL6" s="4">
        <f t="shared" si="8"/>
        <v>0.10408920512718854</v>
      </c>
      <c r="BM6" s="31">
        <v>226.52376372236759</v>
      </c>
      <c r="BN6" s="20">
        <v>507.02424859326038</v>
      </c>
      <c r="BO6" s="21">
        <v>517.99437050845313</v>
      </c>
      <c r="BP6" s="4">
        <f t="shared" si="9"/>
        <v>4.6688478168641162E-2</v>
      </c>
      <c r="BQ6" s="4">
        <f t="shared" si="9"/>
        <v>6.9334929979565821E-2</v>
      </c>
      <c r="BR6" s="31">
        <v>237.0218965029344</v>
      </c>
      <c r="BS6" s="20">
        <v>492.37465897577528</v>
      </c>
      <c r="BT6" s="21">
        <v>515.93059066395119</v>
      </c>
      <c r="BU6" s="4">
        <f t="shared" si="10"/>
        <v>1.6446223079138858E-2</v>
      </c>
      <c r="BV6" s="4">
        <f t="shared" si="10"/>
        <v>6.5074513262396688E-2</v>
      </c>
      <c r="BW6" s="31">
        <v>27.095525369048119</v>
      </c>
      <c r="BX6" s="20">
        <v>495.93459799811671</v>
      </c>
      <c r="BY6" s="21">
        <v>512.14700878177246</v>
      </c>
      <c r="BZ6" s="4">
        <f t="shared" si="11"/>
        <v>2.3795274269502873E-2</v>
      </c>
      <c r="CA6" s="4">
        <f t="shared" si="11"/>
        <v>5.7263779213144066E-2</v>
      </c>
      <c r="CB6" s="31">
        <v>24.893628869950771</v>
      </c>
      <c r="CC6" s="20">
        <v>509.91894641020008</v>
      </c>
      <c r="CD6" s="21">
        <v>541.08023303446623</v>
      </c>
      <c r="CE6" s="4">
        <f t="shared" si="12"/>
        <v>5.2664221658576829E-2</v>
      </c>
      <c r="CF6" s="4">
        <f t="shared" si="12"/>
        <v>0.11699282086270477</v>
      </c>
      <c r="CG6" s="31">
        <v>29.26515662381426</v>
      </c>
      <c r="CH6" s="20">
        <v>512.19329490686096</v>
      </c>
      <c r="CI6" s="21">
        <v>522.71551330126988</v>
      </c>
      <c r="CJ6" s="4">
        <f t="shared" si="13"/>
        <v>5.7359331159552197E-2</v>
      </c>
      <c r="CK6" s="4">
        <f t="shared" si="13"/>
        <v>7.9081141879175351E-2</v>
      </c>
      <c r="CL6" s="31">
        <v>28.136468679364771</v>
      </c>
      <c r="CM6" s="20">
        <v>490.98098062919041</v>
      </c>
      <c r="CN6" s="21">
        <v>510.38436949549111</v>
      </c>
      <c r="CO6" s="4">
        <f t="shared" si="14"/>
        <v>1.3569147531587051E-2</v>
      </c>
      <c r="CP6" s="4">
        <f t="shared" si="14"/>
        <v>5.3625029711050522E-2</v>
      </c>
      <c r="CQ6" s="31">
        <v>47.54422492515296</v>
      </c>
      <c r="CR6" s="20"/>
      <c r="CS6" s="21"/>
      <c r="CT6" s="4">
        <f t="shared" si="15"/>
        <v>-1</v>
      </c>
      <c r="CU6" s="4">
        <f t="shared" si="15"/>
        <v>-1</v>
      </c>
      <c r="CV6" s="31"/>
      <c r="CW6" s="20"/>
      <c r="CX6" s="21"/>
      <c r="CY6" s="4">
        <f t="shared" si="16"/>
        <v>-1</v>
      </c>
      <c r="CZ6" s="4">
        <f t="shared" si="16"/>
        <v>-1</v>
      </c>
      <c r="DA6" s="31"/>
    </row>
    <row r="7" spans="1:105" x14ac:dyDescent="0.25">
      <c r="A7" s="17" t="s">
        <v>139</v>
      </c>
      <c r="B7" s="31">
        <f t="shared" si="17"/>
        <v>519.1709004600018</v>
      </c>
      <c r="C7" s="20">
        <v>510.8116697649607</v>
      </c>
      <c r="D7" s="21">
        <v>519.17091820183805</v>
      </c>
      <c r="E7" s="5">
        <v>1.6101149243544329E-2</v>
      </c>
      <c r="F7" s="5">
        <f t="shared" si="0"/>
        <v>3.417340268831995E-8</v>
      </c>
      <c r="G7" s="31">
        <v>3600.004031181335</v>
      </c>
      <c r="H7" s="20">
        <v>519.12038911625746</v>
      </c>
      <c r="I7" s="21">
        <v>519.1709004600018</v>
      </c>
      <c r="J7" s="5">
        <v>9.7292324549324633E-5</v>
      </c>
      <c r="K7" s="5">
        <f t="shared" si="18"/>
        <v>0</v>
      </c>
      <c r="L7" s="31">
        <v>320.74098491668701</v>
      </c>
      <c r="M7" s="20">
        <v>629.30746622936852</v>
      </c>
      <c r="N7" s="4">
        <f t="shared" si="1"/>
        <v>0.21213932766991031</v>
      </c>
      <c r="O7" s="21">
        <f t="shared" si="19"/>
        <v>34.28594190000512</v>
      </c>
      <c r="P7" s="21">
        <v>0.14109441111113219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20">
        <v>629.30746622936852</v>
      </c>
      <c r="W7" s="4">
        <f t="shared" si="2"/>
        <v>0.21213932766991031</v>
      </c>
      <c r="X7" s="21">
        <f t="shared" si="20"/>
        <v>34.409108799991373</v>
      </c>
      <c r="Y7" s="21">
        <v>0.1416012707818575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20">
        <v>542.17500173075348</v>
      </c>
      <c r="AF7" s="21">
        <v>583.77464001575288</v>
      </c>
      <c r="AG7" s="4">
        <f t="shared" si="21"/>
        <v>4.4309304027574187E-2</v>
      </c>
      <c r="AH7" s="4">
        <f t="shared" si="21"/>
        <v>0.12443636478568064</v>
      </c>
      <c r="AI7" s="31">
        <v>11.08194691000026</v>
      </c>
      <c r="AJ7" s="20">
        <v>542.17500173075348</v>
      </c>
      <c r="AK7" s="21">
        <v>583.77464001575288</v>
      </c>
      <c r="AL7" s="4">
        <f t="shared" si="22"/>
        <v>4.4309304027574187E-2</v>
      </c>
      <c r="AM7" s="4">
        <f t="shared" si="22"/>
        <v>0.12443636478568064</v>
      </c>
      <c r="AN7" s="31">
        <v>11.068085239999711</v>
      </c>
      <c r="AO7" s="20">
        <v>541.66511849103631</v>
      </c>
      <c r="AP7" s="21">
        <v>584.71333519928987</v>
      </c>
      <c r="AQ7" s="4">
        <f t="shared" si="3"/>
        <v>4.3327193436889316E-2</v>
      </c>
      <c r="AR7" s="4">
        <f t="shared" si="4"/>
        <v>0.12624443065128535</v>
      </c>
      <c r="AS7" s="31">
        <v>11.058534180000059</v>
      </c>
      <c r="AT7" s="20">
        <v>547.67253604860662</v>
      </c>
      <c r="AU7" s="21">
        <v>574.96727027181328</v>
      </c>
      <c r="AV7" s="4">
        <f t="shared" si="5"/>
        <v>5.4898368848006439E-2</v>
      </c>
      <c r="AW7" s="4">
        <f t="shared" si="5"/>
        <v>0.10747206702527844</v>
      </c>
      <c r="AX7" s="31">
        <v>11.163502360000351</v>
      </c>
      <c r="AY7" s="20">
        <v>557.90257278000388</v>
      </c>
      <c r="AZ7" s="21">
        <v>587.02023526230937</v>
      </c>
      <c r="BA7" s="4">
        <f t="shared" si="6"/>
        <v>7.4602933804041385E-2</v>
      </c>
      <c r="BB7" s="4">
        <f t="shared" si="6"/>
        <v>0.13068786163128734</v>
      </c>
      <c r="BC7" s="31">
        <v>11.33643665000054</v>
      </c>
      <c r="BD7" s="20">
        <v>547.67253604860662</v>
      </c>
      <c r="BE7" s="21">
        <v>568.67349897307997</v>
      </c>
      <c r="BF7" s="4">
        <f t="shared" si="7"/>
        <v>5.4898368848006439E-2</v>
      </c>
      <c r="BG7" s="4">
        <f t="shared" si="7"/>
        <v>9.5349331923683139E-2</v>
      </c>
      <c r="BH7" s="31">
        <v>13.21156838000006</v>
      </c>
      <c r="BI7" s="20">
        <v>536.17813278719893</v>
      </c>
      <c r="BJ7" s="21">
        <v>550.37107838292036</v>
      </c>
      <c r="BK7" s="4">
        <f t="shared" si="8"/>
        <v>3.2758446808417392E-2</v>
      </c>
      <c r="BL7" s="4">
        <f t="shared" si="8"/>
        <v>6.0096160811929589E-2</v>
      </c>
      <c r="BM7" s="31">
        <v>26.077848447300489</v>
      </c>
      <c r="BN7" s="20">
        <v>534.76924526845471</v>
      </c>
      <c r="BO7" s="21">
        <v>545.49114951237311</v>
      </c>
      <c r="BP7" s="4">
        <f t="shared" si="9"/>
        <v>3.0044720909111589E-2</v>
      </c>
      <c r="BQ7" s="4">
        <f t="shared" si="9"/>
        <v>5.0696695498632025E-2</v>
      </c>
      <c r="BR7" s="31">
        <v>34.810042603313917</v>
      </c>
      <c r="BS7" s="20">
        <v>534.30697099451243</v>
      </c>
      <c r="BT7" s="21">
        <v>545.49918546886636</v>
      </c>
      <c r="BU7" s="4">
        <f t="shared" si="10"/>
        <v>2.915431223340828E-2</v>
      </c>
      <c r="BV7" s="4">
        <f t="shared" si="10"/>
        <v>5.0712173940289922E-2</v>
      </c>
      <c r="BW7" s="31">
        <v>20.649239480495449</v>
      </c>
      <c r="BX7" s="20">
        <v>534.76924526845471</v>
      </c>
      <c r="BY7" s="21">
        <v>551.68988481622887</v>
      </c>
      <c r="BZ7" s="4">
        <f t="shared" si="11"/>
        <v>3.0044720909111589E-2</v>
      </c>
      <c r="CA7" s="4">
        <f t="shared" si="11"/>
        <v>6.2636377207224481E-2</v>
      </c>
      <c r="CB7" s="31">
        <v>22.019390312023461</v>
      </c>
      <c r="CC7" s="20">
        <v>536.64040706114122</v>
      </c>
      <c r="CD7" s="21">
        <v>562.38386546155289</v>
      </c>
      <c r="CE7" s="4">
        <f t="shared" si="12"/>
        <v>3.36488554841207E-2</v>
      </c>
      <c r="CF7" s="4">
        <f t="shared" si="12"/>
        <v>8.3234566812706634E-2</v>
      </c>
      <c r="CG7" s="31">
        <v>20.50729163773358</v>
      </c>
      <c r="CH7" s="20">
        <v>527.36184222876693</v>
      </c>
      <c r="CI7" s="21">
        <v>543.65731919268092</v>
      </c>
      <c r="CJ7" s="4">
        <f t="shared" si="13"/>
        <v>1.5776966238877595E-2</v>
      </c>
      <c r="CK7" s="4">
        <f t="shared" si="13"/>
        <v>4.7164466866273465E-2</v>
      </c>
      <c r="CL7" s="31">
        <v>20.787572890706361</v>
      </c>
      <c r="CM7" s="20">
        <v>534.30697099451243</v>
      </c>
      <c r="CN7" s="21">
        <v>540.12611304779716</v>
      </c>
      <c r="CO7" s="4">
        <f t="shared" si="14"/>
        <v>2.915431223340828E-2</v>
      </c>
      <c r="CP7" s="4">
        <f t="shared" si="14"/>
        <v>4.0362841155442995E-2</v>
      </c>
      <c r="CQ7" s="31">
        <v>36.216666183155027</v>
      </c>
      <c r="CR7" s="20"/>
      <c r="CS7" s="21"/>
      <c r="CT7" s="4">
        <f t="shared" si="15"/>
        <v>-1</v>
      </c>
      <c r="CU7" s="4">
        <f t="shared" si="15"/>
        <v>-1</v>
      </c>
      <c r="CV7" s="31"/>
      <c r="CW7" s="20"/>
      <c r="CX7" s="21"/>
      <c r="CY7" s="4">
        <f t="shared" si="16"/>
        <v>-1</v>
      </c>
      <c r="CZ7" s="4">
        <f t="shared" si="16"/>
        <v>-1</v>
      </c>
      <c r="DA7" s="31"/>
    </row>
    <row r="8" spans="1:105" x14ac:dyDescent="0.25">
      <c r="A8" s="17" t="s">
        <v>140</v>
      </c>
      <c r="B8" s="31">
        <f t="shared" si="17"/>
        <v>518.42028669955039</v>
      </c>
      <c r="C8" s="20">
        <v>510.61968327642359</v>
      </c>
      <c r="D8" s="21">
        <v>518.42028669955039</v>
      </c>
      <c r="E8" s="5">
        <v>1.5046871473311119E-2</v>
      </c>
      <c r="F8" s="5">
        <f t="shared" si="0"/>
        <v>0</v>
      </c>
      <c r="G8" s="31">
        <v>3600.004402160645</v>
      </c>
      <c r="H8" s="20">
        <v>518.37727823173554</v>
      </c>
      <c r="I8" s="21">
        <v>518.42028669976821</v>
      </c>
      <c r="J8" s="5">
        <v>8.2960619281426072E-5</v>
      </c>
      <c r="K8" s="5">
        <f t="shared" si="18"/>
        <v>4.2016870609242929E-13</v>
      </c>
      <c r="L8" s="31">
        <v>475.46071195602423</v>
      </c>
      <c r="M8" s="20">
        <v>625.15058707202365</v>
      </c>
      <c r="N8" s="4">
        <f t="shared" si="1"/>
        <v>0.20587601047010845</v>
      </c>
      <c r="O8" s="21">
        <f t="shared" si="19"/>
        <v>34.329347100016108</v>
      </c>
      <c r="P8" s="21">
        <v>0.14127303333339961</v>
      </c>
      <c r="Q8" s="44">
        <v>0</v>
      </c>
      <c r="R8" s="44">
        <v>0</v>
      </c>
      <c r="S8" s="44">
        <v>0</v>
      </c>
      <c r="T8" s="44">
        <v>0.5</v>
      </c>
      <c r="U8" s="44">
        <v>0</v>
      </c>
      <c r="V8" s="20">
        <v>620.28804615191245</v>
      </c>
      <c r="W8" s="4">
        <f t="shared" si="2"/>
        <v>0.19649647605592133</v>
      </c>
      <c r="X8" s="21">
        <f t="shared" si="20"/>
        <v>35.241750499999405</v>
      </c>
      <c r="Y8" s="21">
        <v>0.1450277798353885</v>
      </c>
      <c r="Z8" s="44">
        <v>0</v>
      </c>
      <c r="AA8" s="44">
        <v>1</v>
      </c>
      <c r="AB8" s="44">
        <v>0.5</v>
      </c>
      <c r="AC8" s="44">
        <v>0</v>
      </c>
      <c r="AD8" s="44">
        <v>0</v>
      </c>
      <c r="AE8" s="20">
        <v>557.33328004053283</v>
      </c>
      <c r="AF8" s="21">
        <v>580.09489150017123</v>
      </c>
      <c r="AG8" s="4">
        <f t="shared" si="21"/>
        <v>7.506070718936661E-2</v>
      </c>
      <c r="AH8" s="4">
        <f t="shared" si="21"/>
        <v>0.11896641852745291</v>
      </c>
      <c r="AI8" s="31">
        <v>11.09514275999973</v>
      </c>
      <c r="AJ8" s="20">
        <v>557.33328004053283</v>
      </c>
      <c r="AK8" s="21">
        <v>580.09489150017123</v>
      </c>
      <c r="AL8" s="4">
        <f t="shared" si="22"/>
        <v>7.506070718936661E-2</v>
      </c>
      <c r="AM8" s="4">
        <f t="shared" si="22"/>
        <v>0.11896641852745291</v>
      </c>
      <c r="AN8" s="31">
        <v>11.09463006000005</v>
      </c>
      <c r="AO8" s="20">
        <v>555.93883131599682</v>
      </c>
      <c r="AP8" s="21">
        <v>572.92477505913189</v>
      </c>
      <c r="AQ8" s="4">
        <f t="shared" si="3"/>
        <v>7.2370903645192886E-2</v>
      </c>
      <c r="AR8" s="4">
        <f t="shared" si="4"/>
        <v>0.10513571663365381</v>
      </c>
      <c r="AS8" s="31">
        <v>11.143521039999539</v>
      </c>
      <c r="AT8" s="20">
        <v>549.34915513593614</v>
      </c>
      <c r="AU8" s="21">
        <v>571.09773782180059</v>
      </c>
      <c r="AV8" s="4">
        <f t="shared" si="5"/>
        <v>5.9659834365838639E-2</v>
      </c>
      <c r="AW8" s="4">
        <f t="shared" si="5"/>
        <v>0.10161147716192544</v>
      </c>
      <c r="AX8" s="31">
        <v>11.27908082000031</v>
      </c>
      <c r="AY8" s="20">
        <v>572.49444130058805</v>
      </c>
      <c r="AZ8" s="21">
        <v>580.33995628624393</v>
      </c>
      <c r="BA8" s="4">
        <f t="shared" si="6"/>
        <v>0.10430562998468508</v>
      </c>
      <c r="BB8" s="4">
        <f t="shared" si="6"/>
        <v>0.11943913302640292</v>
      </c>
      <c r="BC8" s="31">
        <v>11.33026350000037</v>
      </c>
      <c r="BD8" s="20">
        <v>561.10212321217114</v>
      </c>
      <c r="BE8" s="21">
        <v>582.07142114624855</v>
      </c>
      <c r="BF8" s="4">
        <f t="shared" si="7"/>
        <v>8.2330567702796967E-2</v>
      </c>
      <c r="BG8" s="4">
        <f t="shared" si="7"/>
        <v>0.12277901941670558</v>
      </c>
      <c r="BH8" s="31">
        <v>13.26201408999987</v>
      </c>
      <c r="BI8" s="20">
        <v>530.690434174453</v>
      </c>
      <c r="BJ8" s="21">
        <v>547.1994672821678</v>
      </c>
      <c r="BK8" s="4">
        <f t="shared" si="8"/>
        <v>2.3668339742294379E-2</v>
      </c>
      <c r="BL8" s="4">
        <f t="shared" si="8"/>
        <v>5.551322222715474E-2</v>
      </c>
      <c r="BM8" s="31">
        <v>26.10212495792657</v>
      </c>
      <c r="BN8" s="20">
        <v>531.55571925094819</v>
      </c>
      <c r="BO8" s="21">
        <v>552.7883523406822</v>
      </c>
      <c r="BP8" s="4">
        <f t="shared" si="9"/>
        <v>2.5337420020776342E-2</v>
      </c>
      <c r="BQ8" s="4">
        <f t="shared" si="9"/>
        <v>6.6293828622971618E-2</v>
      </c>
      <c r="BR8" s="31">
        <v>32.003227033652372</v>
      </c>
      <c r="BS8" s="20">
        <v>529.68455745826168</v>
      </c>
      <c r="BT8" s="21">
        <v>548.6878741316234</v>
      </c>
      <c r="BU8" s="4">
        <f t="shared" si="10"/>
        <v>2.172806706779104E-2</v>
      </c>
      <c r="BV8" s="4">
        <f t="shared" si="10"/>
        <v>5.838426506178479E-2</v>
      </c>
      <c r="BW8" s="31">
        <v>19.881707796454432</v>
      </c>
      <c r="BX8" s="20">
        <v>538.76029976376628</v>
      </c>
      <c r="BY8" s="21">
        <v>548.03838946160704</v>
      </c>
      <c r="BZ8" s="4">
        <f t="shared" si="11"/>
        <v>3.9234600932976059E-2</v>
      </c>
      <c r="CA8" s="4">
        <f t="shared" si="11"/>
        <v>5.7131450141768417E-2</v>
      </c>
      <c r="CB8" s="31">
        <v>20.325792206637558</v>
      </c>
      <c r="CC8" s="20">
        <v>536.88913797107978</v>
      </c>
      <c r="CD8" s="21">
        <v>561.89056095063268</v>
      </c>
      <c r="CE8" s="4">
        <f t="shared" si="12"/>
        <v>3.5625247979990761E-2</v>
      </c>
      <c r="CF8" s="4">
        <f t="shared" si="12"/>
        <v>8.3851414318350956E-2</v>
      </c>
      <c r="CG8" s="31">
        <v>19.542952152621002</v>
      </c>
      <c r="CH8" s="20">
        <v>523.58787539731497</v>
      </c>
      <c r="CI8" s="21">
        <v>544.20291838463629</v>
      </c>
      <c r="CJ8" s="4">
        <f t="shared" si="13"/>
        <v>9.9679523165717727E-3</v>
      </c>
      <c r="CK8" s="4">
        <f t="shared" si="13"/>
        <v>4.9733068605835991E-2</v>
      </c>
      <c r="CL8" s="31">
        <v>19.745967921800911</v>
      </c>
      <c r="CM8" s="20">
        <v>529.68455745826168</v>
      </c>
      <c r="CN8" s="21">
        <v>540.02989129308105</v>
      </c>
      <c r="CO8" s="4">
        <f t="shared" si="14"/>
        <v>2.172806706779104E-2</v>
      </c>
      <c r="CP8" s="4">
        <f t="shared" si="14"/>
        <v>4.1683562831048071E-2</v>
      </c>
      <c r="CQ8" s="31">
        <v>34.70313025964424</v>
      </c>
      <c r="CR8" s="20"/>
      <c r="CS8" s="21"/>
      <c r="CT8" s="4">
        <f t="shared" si="15"/>
        <v>-1</v>
      </c>
      <c r="CU8" s="4">
        <f t="shared" si="15"/>
        <v>-1</v>
      </c>
      <c r="CV8" s="31"/>
      <c r="CW8" s="20"/>
      <c r="CX8" s="21"/>
      <c r="CY8" s="4">
        <f t="shared" si="16"/>
        <v>-1</v>
      </c>
      <c r="CZ8" s="4">
        <f t="shared" si="16"/>
        <v>-1</v>
      </c>
      <c r="DA8" s="31"/>
    </row>
    <row r="9" spans="1:105" x14ac:dyDescent="0.25">
      <c r="A9" s="17" t="s">
        <v>141</v>
      </c>
      <c r="B9" s="31">
        <f t="shared" si="17"/>
        <v>517.28124294851591</v>
      </c>
      <c r="C9" s="20">
        <v>509.11258198253182</v>
      </c>
      <c r="D9" s="21">
        <v>517.28125068123143</v>
      </c>
      <c r="E9" s="5">
        <v>1.579154219864027E-2</v>
      </c>
      <c r="F9" s="5">
        <f t="shared" si="0"/>
        <v>1.4948764568996018E-8</v>
      </c>
      <c r="G9" s="31">
        <v>3600.0055239200592</v>
      </c>
      <c r="H9" s="20">
        <v>515.21197246008728</v>
      </c>
      <c r="I9" s="21">
        <v>517.28124294851591</v>
      </c>
      <c r="J9" s="5">
        <v>4.0002813104796442E-3</v>
      </c>
      <c r="K9" s="83">
        <f t="shared" si="18"/>
        <v>0</v>
      </c>
      <c r="L9" s="31">
        <v>3600.0162899494171</v>
      </c>
      <c r="M9" s="20">
        <v>638.84074593904177</v>
      </c>
      <c r="N9" s="4">
        <f t="shared" si="1"/>
        <v>0.23499692797216787</v>
      </c>
      <c r="O9" s="21">
        <f t="shared" si="19"/>
        <v>34.776900100021514</v>
      </c>
      <c r="P9" s="21">
        <v>0.143114815226426</v>
      </c>
      <c r="Q9" s="44">
        <v>0</v>
      </c>
      <c r="R9" s="44">
        <v>0</v>
      </c>
      <c r="S9" s="44">
        <v>0</v>
      </c>
      <c r="T9" s="44">
        <v>0.5</v>
      </c>
      <c r="U9" s="44">
        <v>0</v>
      </c>
      <c r="V9" s="20">
        <v>638.84074593904177</v>
      </c>
      <c r="W9" s="4">
        <f t="shared" si="2"/>
        <v>0.23499692797216787</v>
      </c>
      <c r="X9" s="21">
        <f t="shared" si="20"/>
        <v>33.982538200010815</v>
      </c>
      <c r="Y9" s="21">
        <v>0.13984583621403629</v>
      </c>
      <c r="Z9" s="44">
        <v>0</v>
      </c>
      <c r="AA9" s="44">
        <v>0</v>
      </c>
      <c r="AB9" s="44">
        <v>0</v>
      </c>
      <c r="AC9" s="44">
        <v>0.5</v>
      </c>
      <c r="AD9" s="44">
        <v>0</v>
      </c>
      <c r="AE9" s="20">
        <v>544.12979799342247</v>
      </c>
      <c r="AF9" s="21">
        <v>594.53331388485753</v>
      </c>
      <c r="AG9" s="4">
        <f t="shared" si="21"/>
        <v>5.1903206255593443E-2</v>
      </c>
      <c r="AH9" s="4">
        <f t="shared" si="21"/>
        <v>0.14934249402897909</v>
      </c>
      <c r="AI9" s="31">
        <v>11.10148801000032</v>
      </c>
      <c r="AJ9" s="20">
        <v>544.12979799342247</v>
      </c>
      <c r="AK9" s="21">
        <v>594.53331388485753</v>
      </c>
      <c r="AL9" s="4">
        <f t="shared" si="22"/>
        <v>5.1903206255593443E-2</v>
      </c>
      <c r="AM9" s="4">
        <f t="shared" si="22"/>
        <v>0.14934249402897909</v>
      </c>
      <c r="AN9" s="31">
        <v>11.1375926100005</v>
      </c>
      <c r="AO9" s="20">
        <v>559.40336362077267</v>
      </c>
      <c r="AP9" s="21">
        <v>592.55930452683208</v>
      </c>
      <c r="AQ9" s="4">
        <f t="shared" si="3"/>
        <v>8.1429824194203568E-2</v>
      </c>
      <c r="AR9" s="4">
        <f t="shared" si="4"/>
        <v>0.14552637004432897</v>
      </c>
      <c r="AS9" s="31">
        <v>11.071945080000299</v>
      </c>
      <c r="AT9" s="20">
        <v>543.20046310030284</v>
      </c>
      <c r="AU9" s="21">
        <v>570.11850092886687</v>
      </c>
      <c r="AV9" s="4">
        <f t="shared" si="5"/>
        <v>5.010663059044386E-2</v>
      </c>
      <c r="AW9" s="4">
        <f t="shared" si="5"/>
        <v>0.10214415987553942</v>
      </c>
      <c r="AX9" s="31">
        <v>11.149590650000389</v>
      </c>
      <c r="AY9" s="20">
        <v>555.12295924833336</v>
      </c>
      <c r="AZ9" s="21">
        <v>603.74166873653326</v>
      </c>
      <c r="BA9" s="4">
        <f t="shared" si="6"/>
        <v>7.3155013478004211E-2</v>
      </c>
      <c r="BB9" s="4">
        <f t="shared" si="6"/>
        <v>0.16714394145666442</v>
      </c>
      <c r="BC9" s="31">
        <v>11.29964337000129</v>
      </c>
      <c r="BD9" s="20">
        <v>543.20046310030284</v>
      </c>
      <c r="BE9" s="21">
        <v>561.07260319790998</v>
      </c>
      <c r="BF9" s="4">
        <f t="shared" si="7"/>
        <v>5.010663059044386E-2</v>
      </c>
      <c r="BG9" s="4">
        <f t="shared" si="7"/>
        <v>8.46567720101008E-2</v>
      </c>
      <c r="BH9" s="31">
        <v>13.16205918999986</v>
      </c>
      <c r="BI9" s="20">
        <v>528.03333687994825</v>
      </c>
      <c r="BJ9" s="21">
        <v>551.75957479930082</v>
      </c>
      <c r="BK9" s="4">
        <f t="shared" si="8"/>
        <v>2.0785779646957891E-2</v>
      </c>
      <c r="BL9" s="4">
        <f t="shared" si="8"/>
        <v>6.6652971320316126E-2</v>
      </c>
      <c r="BM9" s="31">
        <v>24.747622354514899</v>
      </c>
      <c r="BN9" s="20">
        <v>528.5671161951866</v>
      </c>
      <c r="BO9" s="21">
        <v>542.74498885100957</v>
      </c>
      <c r="BP9" s="4">
        <f t="shared" si="9"/>
        <v>2.1817673462004795E-2</v>
      </c>
      <c r="BQ9" s="4">
        <f t="shared" si="9"/>
        <v>4.9226114902890493E-2</v>
      </c>
      <c r="BR9" s="31">
        <v>32.152094493806359</v>
      </c>
      <c r="BS9" s="20">
        <v>525.63972961364118</v>
      </c>
      <c r="BT9" s="21">
        <v>541.62189187937418</v>
      </c>
      <c r="BU9" s="4">
        <f t="shared" si="10"/>
        <v>1.6158495555496442E-2</v>
      </c>
      <c r="BV9" s="4">
        <f t="shared" si="10"/>
        <v>4.7054961421210566E-2</v>
      </c>
      <c r="BW9" s="31">
        <v>24.3017654504627</v>
      </c>
      <c r="BX9" s="20">
        <v>525.63972961364118</v>
      </c>
      <c r="BY9" s="21">
        <v>543.67303686160301</v>
      </c>
      <c r="BZ9" s="4">
        <f t="shared" si="11"/>
        <v>1.6158495555496442E-2</v>
      </c>
      <c r="CA9" s="4">
        <f t="shared" si="11"/>
        <v>5.1020202786888652E-2</v>
      </c>
      <c r="CB9" s="31">
        <v>26.206912932917479</v>
      </c>
      <c r="CC9" s="20">
        <v>538.85477897713042</v>
      </c>
      <c r="CD9" s="21">
        <v>561.31336239253915</v>
      </c>
      <c r="CE9" s="4">
        <f t="shared" si="12"/>
        <v>4.1705622082186512E-2</v>
      </c>
      <c r="CF9" s="4">
        <f t="shared" si="12"/>
        <v>8.5122203915686298E-2</v>
      </c>
      <c r="CG9" s="31">
        <v>24.16720487689599</v>
      </c>
      <c r="CH9" s="20">
        <v>534.76924526845471</v>
      </c>
      <c r="CI9" s="21">
        <v>542.7664639609078</v>
      </c>
      <c r="CJ9" s="4">
        <f t="shared" si="13"/>
        <v>3.3807532282161934E-2</v>
      </c>
      <c r="CK9" s="4">
        <f t="shared" si="13"/>
        <v>4.9267630249118441E-2</v>
      </c>
      <c r="CL9" s="31">
        <v>23.882860613241789</v>
      </c>
      <c r="CM9" s="20">
        <v>525.04131645257996</v>
      </c>
      <c r="CN9" s="21">
        <v>533.91253117346344</v>
      </c>
      <c r="CO9" s="4">
        <f t="shared" si="14"/>
        <v>1.500165260165136E-2</v>
      </c>
      <c r="CP9" s="4">
        <f t="shared" si="14"/>
        <v>3.2151346006958945E-2</v>
      </c>
      <c r="CQ9" s="31">
        <v>39.006434387434282</v>
      </c>
      <c r="CR9" s="20"/>
      <c r="CS9" s="21"/>
      <c r="CT9" s="4">
        <f t="shared" si="15"/>
        <v>-1</v>
      </c>
      <c r="CU9" s="4">
        <f t="shared" si="15"/>
        <v>-1</v>
      </c>
      <c r="CV9" s="31"/>
      <c r="CW9" s="20"/>
      <c r="CX9" s="21"/>
      <c r="CY9" s="4">
        <f t="shared" si="16"/>
        <v>-1</v>
      </c>
      <c r="CZ9" s="4">
        <f t="shared" si="16"/>
        <v>-1</v>
      </c>
      <c r="DA9" s="31"/>
    </row>
    <row r="10" spans="1:105" x14ac:dyDescent="0.25">
      <c r="A10" s="17" t="s">
        <v>142</v>
      </c>
      <c r="B10" s="31">
        <f t="shared" si="17"/>
        <v>506.75289342510803</v>
      </c>
      <c r="C10" s="20">
        <v>496.56049380091002</v>
      </c>
      <c r="D10" s="21">
        <v>506.97810310722321</v>
      </c>
      <c r="E10" s="5">
        <v>2.0548440341826471E-2</v>
      </c>
      <c r="F10" s="5">
        <f t="shared" si="0"/>
        <v>4.4441716078422628E-4</v>
      </c>
      <c r="G10" s="31">
        <v>3600.0064480304718</v>
      </c>
      <c r="H10" s="20">
        <v>506.70242325116283</v>
      </c>
      <c r="I10" s="21">
        <v>506.75289342510803</v>
      </c>
      <c r="J10" s="5">
        <v>9.9595235863306355E-5</v>
      </c>
      <c r="K10" s="83">
        <f t="shared" si="18"/>
        <v>0</v>
      </c>
      <c r="L10" s="31">
        <v>931.7012050151825</v>
      </c>
      <c r="M10" s="20">
        <v>632.63145292205274</v>
      </c>
      <c r="N10" s="4">
        <f t="shared" si="1"/>
        <v>0.24840225113692035</v>
      </c>
      <c r="O10" s="21">
        <f t="shared" si="19"/>
        <v>35.68250069998976</v>
      </c>
      <c r="P10" s="21">
        <v>0.14684156666662451</v>
      </c>
      <c r="Q10" s="44">
        <v>0</v>
      </c>
      <c r="R10" s="44">
        <v>0.5</v>
      </c>
      <c r="S10" s="44">
        <v>0</v>
      </c>
      <c r="T10" s="44">
        <v>0</v>
      </c>
      <c r="U10" s="44">
        <v>0</v>
      </c>
      <c r="V10" s="20">
        <v>632.63145292205274</v>
      </c>
      <c r="W10" s="4">
        <f t="shared" si="2"/>
        <v>0.24840225113692035</v>
      </c>
      <c r="X10" s="21">
        <f t="shared" si="20"/>
        <v>33.778001500013495</v>
      </c>
      <c r="Y10" s="21">
        <v>0.13900412139923249</v>
      </c>
      <c r="Z10" s="44">
        <v>0</v>
      </c>
      <c r="AA10" s="44">
        <v>0.5</v>
      </c>
      <c r="AB10" s="44">
        <v>0</v>
      </c>
      <c r="AC10" s="44">
        <v>0</v>
      </c>
      <c r="AD10" s="44">
        <v>0</v>
      </c>
      <c r="AE10" s="20">
        <v>560.87879407789728</v>
      </c>
      <c r="AF10" s="21">
        <v>574.99306066796271</v>
      </c>
      <c r="AG10" s="4">
        <f t="shared" si="21"/>
        <v>0.10680925823029053</v>
      </c>
      <c r="AH10" s="4">
        <f t="shared" si="21"/>
        <v>0.1346616233044553</v>
      </c>
      <c r="AI10" s="31">
        <v>11.10503673999956</v>
      </c>
      <c r="AJ10" s="20">
        <v>560.87879407789728</v>
      </c>
      <c r="AK10" s="21">
        <v>574.99306066796271</v>
      </c>
      <c r="AL10" s="4">
        <f t="shared" si="22"/>
        <v>0.10680925823029053</v>
      </c>
      <c r="AM10" s="4">
        <f t="shared" si="22"/>
        <v>0.1346616233044553</v>
      </c>
      <c r="AN10" s="31">
        <v>11.138679450000559</v>
      </c>
      <c r="AO10" s="20">
        <v>561.05036695315107</v>
      </c>
      <c r="AP10" s="21">
        <v>578.44417307257788</v>
      </c>
      <c r="AQ10" s="4">
        <f t="shared" si="3"/>
        <v>0.10714783128528413</v>
      </c>
      <c r="AR10" s="4">
        <f t="shared" si="4"/>
        <v>0.14147187036844214</v>
      </c>
      <c r="AS10" s="31">
        <v>11.11128233000127</v>
      </c>
      <c r="AT10" s="20">
        <v>552.60979721198453</v>
      </c>
      <c r="AU10" s="21">
        <v>581.06266279614852</v>
      </c>
      <c r="AV10" s="4">
        <f t="shared" si="5"/>
        <v>9.0491646681941637E-2</v>
      </c>
      <c r="AW10" s="4">
        <f t="shared" si="5"/>
        <v>0.14663906281577566</v>
      </c>
      <c r="AX10" s="31">
        <v>11.11254178000017</v>
      </c>
      <c r="AY10" s="20">
        <v>549.43467296542474</v>
      </c>
      <c r="AZ10" s="21">
        <v>574.74928263116055</v>
      </c>
      <c r="BA10" s="4">
        <f t="shared" si="6"/>
        <v>8.4226020401844168E-2</v>
      </c>
      <c r="BB10" s="4">
        <f t="shared" si="6"/>
        <v>0.13418056431107792</v>
      </c>
      <c r="BC10" s="31">
        <v>11.28000257000058</v>
      </c>
      <c r="BD10" s="20">
        <v>538.9650535334797</v>
      </c>
      <c r="BE10" s="21">
        <v>570.9153352744446</v>
      </c>
      <c r="BF10" s="4">
        <f t="shared" si="7"/>
        <v>6.3565813883472669E-2</v>
      </c>
      <c r="BG10" s="4">
        <f t="shared" si="7"/>
        <v>0.12661485051553831</v>
      </c>
      <c r="BH10" s="31">
        <v>13.067912749999779</v>
      </c>
      <c r="BI10" s="20">
        <v>527.55320185439996</v>
      </c>
      <c r="BJ10" s="21">
        <v>539.50738210042755</v>
      </c>
      <c r="BK10" s="4">
        <f t="shared" si="8"/>
        <v>4.1046254889052676E-2</v>
      </c>
      <c r="BL10" s="4">
        <f t="shared" si="8"/>
        <v>6.4636017081094857E-2</v>
      </c>
      <c r="BM10" s="31">
        <v>58.556599598377943</v>
      </c>
      <c r="BN10" s="20">
        <v>524.96945964040378</v>
      </c>
      <c r="BO10" s="21">
        <v>538.61583541729942</v>
      </c>
      <c r="BP10" s="4">
        <f t="shared" si="9"/>
        <v>3.5947631383357749E-2</v>
      </c>
      <c r="BQ10" s="4">
        <f t="shared" si="9"/>
        <v>6.2876684880538047E-2</v>
      </c>
      <c r="BR10" s="31">
        <v>63.25226371958852</v>
      </c>
      <c r="BS10" s="20">
        <v>524.68943686477246</v>
      </c>
      <c r="BT10" s="21">
        <v>539.97891723779094</v>
      </c>
      <c r="BU10" s="4">
        <f t="shared" si="10"/>
        <v>3.5395048893421342E-2</v>
      </c>
      <c r="BV10" s="4">
        <f t="shared" si="10"/>
        <v>6.5566520179313623E-2</v>
      </c>
      <c r="BW10" s="31">
        <v>26.5354971813038</v>
      </c>
      <c r="BX10" s="20">
        <v>523.01578625256764</v>
      </c>
      <c r="BY10" s="21">
        <v>540.08299441500367</v>
      </c>
      <c r="BZ10" s="4">
        <f t="shared" si="11"/>
        <v>3.2092353173436922E-2</v>
      </c>
      <c r="CA10" s="4">
        <f t="shared" si="11"/>
        <v>6.5771900708094189E-2</v>
      </c>
      <c r="CB10" s="31">
        <v>24.831116631627079</v>
      </c>
      <c r="CC10" s="20">
        <v>531.3606823565184</v>
      </c>
      <c r="CD10" s="21">
        <v>547.45207713799732</v>
      </c>
      <c r="CE10" s="4">
        <f t="shared" si="12"/>
        <v>4.8559740360016521E-2</v>
      </c>
      <c r="CF10" s="4">
        <f t="shared" si="12"/>
        <v>8.0313668142684508E-2</v>
      </c>
      <c r="CG10" s="31">
        <v>25.32221917146817</v>
      </c>
      <c r="CH10" s="20">
        <v>523.01578625256764</v>
      </c>
      <c r="CI10" s="21">
        <v>536.80532457658569</v>
      </c>
      <c r="CJ10" s="4">
        <f t="shared" si="13"/>
        <v>3.2092353173436922E-2</v>
      </c>
      <c r="CK10" s="4">
        <f t="shared" si="13"/>
        <v>5.9303916250690439E-2</v>
      </c>
      <c r="CL10" s="31">
        <v>26.396058836579321</v>
      </c>
      <c r="CM10" s="20">
        <v>521.57112801678659</v>
      </c>
      <c r="CN10" s="21">
        <v>526.45502898939412</v>
      </c>
      <c r="CO10" s="4">
        <f t="shared" si="14"/>
        <v>2.9241539187912929E-2</v>
      </c>
      <c r="CP10" s="4">
        <f t="shared" si="14"/>
        <v>3.8879177247752278E-2</v>
      </c>
      <c r="CQ10" s="31">
        <v>41.329240427445619</v>
      </c>
      <c r="CR10" s="20"/>
      <c r="CS10" s="21"/>
      <c r="CT10" s="4">
        <f t="shared" si="15"/>
        <v>-1</v>
      </c>
      <c r="CU10" s="4">
        <f t="shared" si="15"/>
        <v>-1</v>
      </c>
      <c r="CV10" s="31"/>
      <c r="CW10" s="20"/>
      <c r="CX10" s="21"/>
      <c r="CY10" s="4">
        <f t="shared" si="16"/>
        <v>-1</v>
      </c>
      <c r="CZ10" s="4">
        <f t="shared" si="16"/>
        <v>-1</v>
      </c>
      <c r="DA10" s="31"/>
    </row>
    <row r="11" spans="1:105" x14ac:dyDescent="0.25">
      <c r="A11" s="17" t="s">
        <v>143</v>
      </c>
      <c r="B11" s="31">
        <f t="shared" si="17"/>
        <v>497.20886840368968</v>
      </c>
      <c r="C11" s="20">
        <v>481.60260434953352</v>
      </c>
      <c r="D11" s="21">
        <v>500.62765492138311</v>
      </c>
      <c r="E11" s="5">
        <v>3.8002396361490297E-2</v>
      </c>
      <c r="F11" s="5">
        <f t="shared" si="0"/>
        <v>6.8759564339019013E-3</v>
      </c>
      <c r="G11" s="31">
        <v>3600.010257005692</v>
      </c>
      <c r="H11" s="20">
        <v>494.27422940333838</v>
      </c>
      <c r="I11" s="21">
        <v>497.20886840368968</v>
      </c>
      <c r="J11" s="5">
        <v>5.9022257784198898E-3</v>
      </c>
      <c r="K11" s="5">
        <f t="shared" si="18"/>
        <v>0</v>
      </c>
      <c r="L11" s="31">
        <v>3600.014914989471</v>
      </c>
      <c r="M11" s="20">
        <v>628.85418069750995</v>
      </c>
      <c r="N11" s="4">
        <f t="shared" si="1"/>
        <v>0.26476863278097423</v>
      </c>
      <c r="O11" s="21">
        <f t="shared" si="19"/>
        <v>34.721065599991547</v>
      </c>
      <c r="P11" s="21">
        <v>0.14288504362136439</v>
      </c>
      <c r="Q11" s="44">
        <v>0</v>
      </c>
      <c r="R11" s="44">
        <v>0.5</v>
      </c>
      <c r="S11" s="44">
        <v>0</v>
      </c>
      <c r="T11" s="44">
        <v>0</v>
      </c>
      <c r="U11" s="44">
        <v>0</v>
      </c>
      <c r="V11" s="20">
        <v>615.44502835631386</v>
      </c>
      <c r="W11" s="4">
        <f t="shared" si="2"/>
        <v>0.23779978086920778</v>
      </c>
      <c r="X11" s="21">
        <f t="shared" si="20"/>
        <v>35.220697799984919</v>
      </c>
      <c r="Y11" s="21">
        <v>0.14494114320981449</v>
      </c>
      <c r="Z11" s="44">
        <v>0.5</v>
      </c>
      <c r="AA11" s="44">
        <v>0.5</v>
      </c>
      <c r="AB11" s="44">
        <v>0</v>
      </c>
      <c r="AC11" s="44">
        <v>0</v>
      </c>
      <c r="AD11" s="44">
        <v>0</v>
      </c>
      <c r="AE11" s="20">
        <v>535.26326625078673</v>
      </c>
      <c r="AF11" s="21">
        <v>558.34134378241163</v>
      </c>
      <c r="AG11" s="4">
        <f t="shared" si="21"/>
        <v>7.6536040013269108E-2</v>
      </c>
      <c r="AH11" s="4">
        <f t="shared" si="21"/>
        <v>0.12295129725861563</v>
      </c>
      <c r="AI11" s="31">
        <v>11.019054990000219</v>
      </c>
      <c r="AJ11" s="20">
        <v>535.26326625078673</v>
      </c>
      <c r="AK11" s="21">
        <v>558.34134378241163</v>
      </c>
      <c r="AL11" s="4">
        <f t="shared" si="22"/>
        <v>7.6536040013269108E-2</v>
      </c>
      <c r="AM11" s="4">
        <f t="shared" si="22"/>
        <v>0.12295129725861563</v>
      </c>
      <c r="AN11" s="31">
        <v>10.961765259999449</v>
      </c>
      <c r="AO11" s="20">
        <v>557.35738903420361</v>
      </c>
      <c r="AP11" s="21">
        <v>566.90799172829156</v>
      </c>
      <c r="AQ11" s="4">
        <f t="shared" si="3"/>
        <v>0.12097234070587543</v>
      </c>
      <c r="AR11" s="4">
        <f t="shared" si="4"/>
        <v>0.14018077261649395</v>
      </c>
      <c r="AS11" s="31">
        <v>10.961405870000091</v>
      </c>
      <c r="AT11" s="20">
        <v>538.57647549157264</v>
      </c>
      <c r="AU11" s="21">
        <v>573.43176869153569</v>
      </c>
      <c r="AV11" s="4">
        <f t="shared" si="5"/>
        <v>8.3199656556198265E-2</v>
      </c>
      <c r="AW11" s="4">
        <f t="shared" si="5"/>
        <v>0.15330157028888663</v>
      </c>
      <c r="AX11" s="31">
        <v>11.15107609999977</v>
      </c>
      <c r="AY11" s="20">
        <v>512.66010204378972</v>
      </c>
      <c r="AZ11" s="21">
        <v>555.07424131405901</v>
      </c>
      <c r="BA11" s="4">
        <f t="shared" si="6"/>
        <v>3.1075941363851552E-2</v>
      </c>
      <c r="BB11" s="4">
        <f t="shared" si="6"/>
        <v>0.11638041191048862</v>
      </c>
      <c r="BC11" s="31">
        <v>11.340072239999429</v>
      </c>
      <c r="BD11" s="20">
        <v>545.56457824515348</v>
      </c>
      <c r="BE11" s="21">
        <v>567.88214705722692</v>
      </c>
      <c r="BF11" s="4">
        <f t="shared" si="7"/>
        <v>9.7254318887577129E-2</v>
      </c>
      <c r="BG11" s="4">
        <f t="shared" si="7"/>
        <v>0.14214002031065298</v>
      </c>
      <c r="BH11" s="31">
        <v>13.24898747999978</v>
      </c>
      <c r="BI11" s="20">
        <v>525.47619949912996</v>
      </c>
      <c r="BJ11" s="21">
        <v>540.78710266894211</v>
      </c>
      <c r="BK11" s="4">
        <f t="shared" si="8"/>
        <v>5.6852025158347953E-2</v>
      </c>
      <c r="BL11" s="4">
        <f t="shared" si="8"/>
        <v>8.7645730063428309E-2</v>
      </c>
      <c r="BM11" s="31">
        <v>154.43346167951819</v>
      </c>
      <c r="BN11" s="20">
        <v>515.97875588791726</v>
      </c>
      <c r="BO11" s="21">
        <v>531.23325743967723</v>
      </c>
      <c r="BP11" s="4">
        <f t="shared" si="9"/>
        <v>3.7750508241112243E-2</v>
      </c>
      <c r="BQ11" s="4">
        <f t="shared" si="9"/>
        <v>6.8430776677866401E-2</v>
      </c>
      <c r="BR11" s="31">
        <v>153.97534236833451</v>
      </c>
      <c r="BS11" s="20">
        <v>513.26577722734828</v>
      </c>
      <c r="BT11" s="21">
        <v>530.97286413091263</v>
      </c>
      <c r="BU11" s="4">
        <f t="shared" si="10"/>
        <v>3.2294091767127955E-2</v>
      </c>
      <c r="BV11" s="4">
        <f t="shared" si="10"/>
        <v>6.7907066572693478E-2</v>
      </c>
      <c r="BW11" s="31">
        <v>25.370405059494079</v>
      </c>
      <c r="BX11" s="20">
        <v>513.16865635104341</v>
      </c>
      <c r="BY11" s="21">
        <v>525.07303146429126</v>
      </c>
      <c r="BZ11" s="4">
        <f t="shared" si="11"/>
        <v>3.2098759619057705E-2</v>
      </c>
      <c r="CA11" s="4">
        <f t="shared" si="11"/>
        <v>5.6041162640683921E-2</v>
      </c>
      <c r="CB11" s="31">
        <v>24.29272931236774</v>
      </c>
      <c r="CC11" s="20">
        <v>527.77800511554062</v>
      </c>
      <c r="CD11" s="21">
        <v>542.20615740912297</v>
      </c>
      <c r="CE11" s="4">
        <f t="shared" si="12"/>
        <v>6.1481479222191798E-2</v>
      </c>
      <c r="CF11" s="4">
        <f t="shared" si="12"/>
        <v>9.0499771554556158E-2</v>
      </c>
      <c r="CG11" s="31">
        <v>24.43537561837584</v>
      </c>
      <c r="CH11" s="20">
        <v>511.16824212409921</v>
      </c>
      <c r="CI11" s="21">
        <v>523.61589428545221</v>
      </c>
      <c r="CJ11" s="4">
        <f t="shared" si="13"/>
        <v>2.8075472115424441E-2</v>
      </c>
      <c r="CK11" s="4">
        <f t="shared" si="13"/>
        <v>5.3110528713100839E-2</v>
      </c>
      <c r="CL11" s="31">
        <v>24.383339918032291</v>
      </c>
      <c r="CM11" s="20">
        <v>510.13033003586958</v>
      </c>
      <c r="CN11" s="21">
        <v>523.04630886552604</v>
      </c>
      <c r="CO11" s="4">
        <f t="shared" si="14"/>
        <v>2.5987995092816431E-2</v>
      </c>
      <c r="CP11" s="4">
        <f t="shared" si="14"/>
        <v>5.1964963024067876E-2</v>
      </c>
      <c r="CQ11" s="31">
        <v>49.015842233225698</v>
      </c>
      <c r="CR11" s="20"/>
      <c r="CS11" s="21"/>
      <c r="CT11" s="4">
        <f t="shared" si="15"/>
        <v>-1</v>
      </c>
      <c r="CU11" s="4">
        <f t="shared" si="15"/>
        <v>-1</v>
      </c>
      <c r="CV11" s="31"/>
      <c r="CW11" s="20"/>
      <c r="CX11" s="21"/>
      <c r="CY11" s="4">
        <f t="shared" si="16"/>
        <v>-1</v>
      </c>
      <c r="CZ11" s="4">
        <f t="shared" si="16"/>
        <v>-1</v>
      </c>
      <c r="DA11" s="31"/>
    </row>
    <row r="12" spans="1:105" x14ac:dyDescent="0.25">
      <c r="A12" s="17" t="s">
        <v>144</v>
      </c>
      <c r="B12" s="31">
        <f t="shared" si="17"/>
        <v>603.23017036684712</v>
      </c>
      <c r="C12" s="20">
        <v>588.71194708489122</v>
      </c>
      <c r="D12" s="21">
        <v>603.23017036684712</v>
      </c>
      <c r="E12" s="5">
        <v>2.406746876258594E-2</v>
      </c>
      <c r="F12" s="5">
        <f t="shared" si="0"/>
        <v>0</v>
      </c>
      <c r="G12" s="31">
        <v>3600.0112540721889</v>
      </c>
      <c r="H12" s="20">
        <v>603.1704715415259</v>
      </c>
      <c r="I12" s="21">
        <v>603.23017036687122</v>
      </c>
      <c r="J12" s="5">
        <v>9.8965251205689387E-5</v>
      </c>
      <c r="K12" s="5">
        <f t="shared" si="18"/>
        <v>3.9954250932650629E-14</v>
      </c>
      <c r="L12" s="31">
        <v>989.64189195632935</v>
      </c>
      <c r="M12" s="20">
        <v>748.91760393457832</v>
      </c>
      <c r="N12" s="4">
        <f t="shared" si="1"/>
        <v>0.2415121801337177</v>
      </c>
      <c r="O12" s="21">
        <f t="shared" si="19"/>
        <v>34.007047599998266</v>
      </c>
      <c r="P12" s="21">
        <v>0.13994669794237971</v>
      </c>
      <c r="Q12" s="44">
        <v>0.5</v>
      </c>
      <c r="R12" s="44">
        <v>0.5</v>
      </c>
      <c r="S12" s="44">
        <v>0</v>
      </c>
      <c r="T12" s="44">
        <v>0</v>
      </c>
      <c r="U12" s="44">
        <v>0</v>
      </c>
      <c r="V12" s="20">
        <v>874.38218652908461</v>
      </c>
      <c r="W12" s="4">
        <f t="shared" si="2"/>
        <v>0.44950009048343798</v>
      </c>
      <c r="X12" s="21">
        <f t="shared" si="20"/>
        <v>35.664803899975595</v>
      </c>
      <c r="Y12" s="21">
        <v>0.14676874032911769</v>
      </c>
      <c r="Z12" s="44">
        <v>1</v>
      </c>
      <c r="AA12" s="44">
        <v>0.5</v>
      </c>
      <c r="AB12" s="44">
        <v>0</v>
      </c>
      <c r="AC12" s="44">
        <v>0</v>
      </c>
      <c r="AD12" s="44">
        <v>0</v>
      </c>
      <c r="AE12" s="20">
        <v>657.47386937440001</v>
      </c>
      <c r="AF12" s="21">
        <v>674.20040697873878</v>
      </c>
      <c r="AG12" s="4">
        <f t="shared" si="21"/>
        <v>8.9922059061742957E-2</v>
      </c>
      <c r="AH12" s="4">
        <f t="shared" si="21"/>
        <v>0.11765034326570896</v>
      </c>
      <c r="AI12" s="31">
        <v>11.113622560000289</v>
      </c>
      <c r="AJ12" s="20">
        <v>657.47386937440001</v>
      </c>
      <c r="AK12" s="21">
        <v>674.20040697873878</v>
      </c>
      <c r="AL12" s="4">
        <f t="shared" si="22"/>
        <v>8.9922059061742957E-2</v>
      </c>
      <c r="AM12" s="4">
        <f t="shared" si="22"/>
        <v>0.11765034326570896</v>
      </c>
      <c r="AN12" s="31">
        <v>11.464601460000271</v>
      </c>
      <c r="AO12" s="20">
        <v>659.12148585275065</v>
      </c>
      <c r="AP12" s="21">
        <v>668.69080884411596</v>
      </c>
      <c r="AQ12" s="4">
        <f t="shared" si="3"/>
        <v>9.2653382127611261E-2</v>
      </c>
      <c r="AR12" s="4">
        <f t="shared" si="4"/>
        <v>0.10851685093512439</v>
      </c>
      <c r="AS12" s="31">
        <v>11.031822670000469</v>
      </c>
      <c r="AT12" s="20">
        <v>663.1511217839917</v>
      </c>
      <c r="AU12" s="21">
        <v>693.67123815185971</v>
      </c>
      <c r="AV12" s="4">
        <f t="shared" si="5"/>
        <v>9.9333478928456745E-2</v>
      </c>
      <c r="AW12" s="4">
        <f t="shared" si="5"/>
        <v>0.14992795822863428</v>
      </c>
      <c r="AX12" s="31">
        <v>11.15255304999919</v>
      </c>
      <c r="AY12" s="20">
        <v>662.01183295067938</v>
      </c>
      <c r="AZ12" s="21">
        <v>676.30494780103732</v>
      </c>
      <c r="BA12" s="4">
        <f t="shared" si="6"/>
        <v>9.7444831958727968E-2</v>
      </c>
      <c r="BB12" s="4">
        <f t="shared" si="6"/>
        <v>0.1211391290156304</v>
      </c>
      <c r="BC12" s="31">
        <v>11.26327238999948</v>
      </c>
      <c r="BD12" s="20">
        <v>666.39668327184472</v>
      </c>
      <c r="BE12" s="21">
        <v>687.88839415381506</v>
      </c>
      <c r="BF12" s="4">
        <f t="shared" si="7"/>
        <v>0.1047137825791831</v>
      </c>
      <c r="BG12" s="4">
        <f t="shared" si="7"/>
        <v>0.14034149474898455</v>
      </c>
      <c r="BH12" s="31">
        <v>13.00983801999991</v>
      </c>
      <c r="BI12" s="20">
        <v>630.47407589495549</v>
      </c>
      <c r="BJ12" s="21">
        <v>649.51018663409775</v>
      </c>
      <c r="BK12" s="4">
        <f t="shared" si="8"/>
        <v>4.5163366930968188E-2</v>
      </c>
      <c r="BL12" s="4">
        <f t="shared" si="8"/>
        <v>7.6720327564362367E-2</v>
      </c>
      <c r="BM12" s="31">
        <v>30.976071846485141</v>
      </c>
      <c r="BN12" s="20">
        <v>624.36156907871998</v>
      </c>
      <c r="BO12" s="21">
        <v>634.76262411928997</v>
      </c>
      <c r="BP12" s="4">
        <f t="shared" si="9"/>
        <v>3.5030407545799738E-2</v>
      </c>
      <c r="BQ12" s="4">
        <f t="shared" si="9"/>
        <v>5.2272673519076093E-2</v>
      </c>
      <c r="BR12" s="31">
        <v>32.65503552630544</v>
      </c>
      <c r="BS12" s="20">
        <v>621.4345090480798</v>
      </c>
      <c r="BT12" s="21">
        <v>641.94124520752609</v>
      </c>
      <c r="BU12" s="4">
        <f t="shared" si="10"/>
        <v>3.0178097143519756E-2</v>
      </c>
      <c r="BV12" s="4">
        <f t="shared" si="10"/>
        <v>6.4172975329031212E-2</v>
      </c>
      <c r="BW12" s="31">
        <v>20.536581852473319</v>
      </c>
      <c r="BX12" s="20">
        <v>622.84312406499976</v>
      </c>
      <c r="BY12" s="21">
        <v>641.55012732585976</v>
      </c>
      <c r="BZ12" s="4">
        <f t="shared" si="11"/>
        <v>3.2513217444388197E-2</v>
      </c>
      <c r="CA12" s="4">
        <f t="shared" si="11"/>
        <v>6.3524602782564443E-2</v>
      </c>
      <c r="CB12" s="31">
        <v>19.80785797350109</v>
      </c>
      <c r="CC12" s="20">
        <v>627.5817840722309</v>
      </c>
      <c r="CD12" s="21">
        <v>661.3392437215565</v>
      </c>
      <c r="CE12" s="4">
        <f t="shared" si="12"/>
        <v>4.0368693247843764E-2</v>
      </c>
      <c r="CF12" s="4">
        <f t="shared" si="12"/>
        <v>9.6329852532692536E-2</v>
      </c>
      <c r="CG12" s="31">
        <v>20.031773358024662</v>
      </c>
      <c r="CH12" s="20">
        <v>622.4428218573313</v>
      </c>
      <c r="CI12" s="21">
        <v>637.53932191529225</v>
      </c>
      <c r="CJ12" s="4">
        <f t="shared" si="13"/>
        <v>3.1849619654799821E-2</v>
      </c>
      <c r="CK12" s="4">
        <f t="shared" si="13"/>
        <v>5.6875722127062101E-2</v>
      </c>
      <c r="CL12" s="31">
        <v>20.55900484630838</v>
      </c>
      <c r="CM12" s="20">
        <v>621.4345090480798</v>
      </c>
      <c r="CN12" s="21">
        <v>635.08363963110742</v>
      </c>
      <c r="CO12" s="4">
        <f t="shared" si="14"/>
        <v>3.0178097143519756E-2</v>
      </c>
      <c r="CP12" s="4">
        <f t="shared" si="14"/>
        <v>5.2804834421476293E-2</v>
      </c>
      <c r="CQ12" s="31">
        <v>34.756708020251253</v>
      </c>
      <c r="CR12" s="20"/>
      <c r="CS12" s="21"/>
      <c r="CT12" s="4">
        <f t="shared" si="15"/>
        <v>-1</v>
      </c>
      <c r="CU12" s="4">
        <f t="shared" si="15"/>
        <v>-1</v>
      </c>
      <c r="CV12" s="31"/>
      <c r="CW12" s="20"/>
      <c r="CX12" s="21"/>
      <c r="CY12" s="4">
        <f t="shared" si="16"/>
        <v>-1</v>
      </c>
      <c r="CZ12" s="4">
        <f t="shared" si="16"/>
        <v>-1</v>
      </c>
      <c r="DA12" s="31"/>
    </row>
    <row r="13" spans="1:105" x14ac:dyDescent="0.25">
      <c r="A13" s="17" t="s">
        <v>145</v>
      </c>
      <c r="B13" s="31">
        <f t="shared" si="17"/>
        <v>588.72300670093819</v>
      </c>
      <c r="C13" s="20">
        <v>579.43423492128284</v>
      </c>
      <c r="D13" s="21">
        <v>588.72300670093819</v>
      </c>
      <c r="E13" s="5">
        <v>1.5777830446453599E-2</v>
      </c>
      <c r="F13" s="5">
        <f t="shared" si="0"/>
        <v>0</v>
      </c>
      <c r="G13" s="31">
        <v>3600.011035919189</v>
      </c>
      <c r="H13" s="20">
        <v>588.66416353456464</v>
      </c>
      <c r="I13" s="21">
        <v>588.72300670093875</v>
      </c>
      <c r="J13" s="5">
        <v>9.9950512726915643E-5</v>
      </c>
      <c r="K13" s="83">
        <f t="shared" si="18"/>
        <v>9.6553758242513449E-16</v>
      </c>
      <c r="L13" s="31">
        <v>2628.5113878250122</v>
      </c>
      <c r="M13" s="20">
        <v>787.56360529942742</v>
      </c>
      <c r="N13" s="4">
        <f t="shared" si="1"/>
        <v>0.33774898608556853</v>
      </c>
      <c r="O13" s="21">
        <f t="shared" si="19"/>
        <v>35.764248800029243</v>
      </c>
      <c r="P13" s="21">
        <v>0.14717797860094339</v>
      </c>
      <c r="Q13" s="44">
        <v>0</v>
      </c>
      <c r="R13" s="44">
        <v>0</v>
      </c>
      <c r="S13" s="44">
        <v>0.5</v>
      </c>
      <c r="T13" s="44">
        <v>0</v>
      </c>
      <c r="U13" s="44">
        <v>0</v>
      </c>
      <c r="V13" s="20">
        <v>787.56360529942742</v>
      </c>
      <c r="W13" s="4">
        <f t="shared" si="2"/>
        <v>0.33774898608556853</v>
      </c>
      <c r="X13" s="21">
        <f t="shared" si="20"/>
        <v>35.180056899980627</v>
      </c>
      <c r="Y13" s="21">
        <v>0.14477389670773921</v>
      </c>
      <c r="Z13" s="44">
        <v>0</v>
      </c>
      <c r="AA13" s="44">
        <v>0</v>
      </c>
      <c r="AB13" s="44">
        <v>0.5</v>
      </c>
      <c r="AC13" s="44">
        <v>0</v>
      </c>
      <c r="AD13" s="44">
        <v>0</v>
      </c>
      <c r="AE13" s="20">
        <v>666.82880709850394</v>
      </c>
      <c r="AF13" s="21">
        <v>679.37794016891894</v>
      </c>
      <c r="AG13" s="4">
        <f t="shared" si="21"/>
        <v>0.13266986258147415</v>
      </c>
      <c r="AH13" s="4">
        <f t="shared" si="21"/>
        <v>0.15398571558463317</v>
      </c>
      <c r="AI13" s="31">
        <v>10.88356936000018</v>
      </c>
      <c r="AJ13" s="20">
        <v>666.82880709850394</v>
      </c>
      <c r="AK13" s="21">
        <v>679.37794016891894</v>
      </c>
      <c r="AL13" s="4">
        <f t="shared" si="22"/>
        <v>0.13266986258147415</v>
      </c>
      <c r="AM13" s="4">
        <f t="shared" si="22"/>
        <v>0.15398571558463317</v>
      </c>
      <c r="AN13" s="31">
        <v>10.90886586000051</v>
      </c>
      <c r="AO13" s="20">
        <v>658.48010935108755</v>
      </c>
      <c r="AP13" s="21">
        <v>673.05797406993111</v>
      </c>
      <c r="AQ13" s="4">
        <f t="shared" si="3"/>
        <v>0.11848883406315536</v>
      </c>
      <c r="AR13" s="4">
        <f t="shared" si="4"/>
        <v>0.14325067376181838</v>
      </c>
      <c r="AS13" s="31">
        <v>11.107586080000329</v>
      </c>
      <c r="AT13" s="20">
        <v>638.87330980657794</v>
      </c>
      <c r="AU13" s="21">
        <v>648.1013642195278</v>
      </c>
      <c r="AV13" s="4">
        <f t="shared" si="5"/>
        <v>8.5184887518953881E-2</v>
      </c>
      <c r="AW13" s="4">
        <f t="shared" si="5"/>
        <v>0.10085958395159654</v>
      </c>
      <c r="AX13" s="31">
        <v>10.981779409999939</v>
      </c>
      <c r="AY13" s="20">
        <v>664.24274951611471</v>
      </c>
      <c r="AZ13" s="21">
        <v>672.59413432420274</v>
      </c>
      <c r="BA13" s="4">
        <f t="shared" si="6"/>
        <v>0.12827720669244941</v>
      </c>
      <c r="BB13" s="4">
        <f t="shared" si="6"/>
        <v>0.14246279942966411</v>
      </c>
      <c r="BC13" s="31">
        <v>11.073573119998761</v>
      </c>
      <c r="BD13" s="20">
        <v>638.30086595288481</v>
      </c>
      <c r="BE13" s="21">
        <v>644.25498403406152</v>
      </c>
      <c r="BF13" s="4">
        <f t="shared" si="7"/>
        <v>8.4212539152782553E-2</v>
      </c>
      <c r="BG13" s="4">
        <f t="shared" si="7"/>
        <v>9.4326154577024521E-2</v>
      </c>
      <c r="BH13" s="31">
        <v>12.57146335999969</v>
      </c>
      <c r="BI13" s="20">
        <v>629.26972091715925</v>
      </c>
      <c r="BJ13" s="21">
        <v>639.14902074074621</v>
      </c>
      <c r="BK13" s="4">
        <f t="shared" si="8"/>
        <v>6.8872311349670326E-2</v>
      </c>
      <c r="BL13" s="4">
        <f t="shared" si="8"/>
        <v>8.5653207817345631E-2</v>
      </c>
      <c r="BM13" s="31">
        <v>36.242867180705069</v>
      </c>
      <c r="BN13" s="20">
        <v>614.18459461678117</v>
      </c>
      <c r="BO13" s="21">
        <v>628.02833959814393</v>
      </c>
      <c r="BP13" s="4">
        <f t="shared" si="9"/>
        <v>4.3248841349896594E-2</v>
      </c>
      <c r="BQ13" s="4">
        <f t="shared" si="9"/>
        <v>6.6763711371606416E-2</v>
      </c>
      <c r="BR13" s="31">
        <v>42.184846857376399</v>
      </c>
      <c r="BS13" s="20">
        <v>614.62404623303746</v>
      </c>
      <c r="BT13" s="21">
        <v>629.12143853343343</v>
      </c>
      <c r="BU13" s="4">
        <f t="shared" si="10"/>
        <v>4.3995290208280559E-2</v>
      </c>
      <c r="BV13" s="4">
        <f t="shared" si="10"/>
        <v>6.8620440126636664E-2</v>
      </c>
      <c r="BW13" s="31">
        <v>22.567771724611521</v>
      </c>
      <c r="BX13" s="20">
        <v>619.72858424289132</v>
      </c>
      <c r="BY13" s="21">
        <v>629.74648649160849</v>
      </c>
      <c r="BZ13" s="4">
        <f t="shared" si="11"/>
        <v>5.2665815993332608E-2</v>
      </c>
      <c r="CA13" s="4">
        <f t="shared" si="11"/>
        <v>6.9682141386924898E-2</v>
      </c>
      <c r="CB13" s="31">
        <v>23.954237983189518</v>
      </c>
      <c r="CC13" s="20">
        <v>611.20631445872914</v>
      </c>
      <c r="CD13" s="21">
        <v>628.34905382733484</v>
      </c>
      <c r="CE13" s="4">
        <f t="shared" si="12"/>
        <v>3.8189959457813602E-2</v>
      </c>
      <c r="CF13" s="4">
        <f t="shared" si="12"/>
        <v>6.7308473892419243E-2</v>
      </c>
      <c r="CG13" s="31">
        <v>24.0193542486988</v>
      </c>
      <c r="CH13" s="20">
        <v>610.92796739616028</v>
      </c>
      <c r="CI13" s="21">
        <v>628.52289708342755</v>
      </c>
      <c r="CJ13" s="4">
        <f t="shared" si="13"/>
        <v>3.7717161453657715E-2</v>
      </c>
      <c r="CK13" s="4">
        <f t="shared" si="13"/>
        <v>6.7603762600545125E-2</v>
      </c>
      <c r="CL13" s="31">
        <v>22.13116655591875</v>
      </c>
      <c r="CM13" s="20">
        <v>614.16663518648284</v>
      </c>
      <c r="CN13" s="21">
        <v>627.40689178750745</v>
      </c>
      <c r="CO13" s="4">
        <f t="shared" si="14"/>
        <v>4.3218335611045017E-2</v>
      </c>
      <c r="CP13" s="4">
        <f t="shared" si="14"/>
        <v>6.5708125291967831E-2</v>
      </c>
      <c r="CQ13" s="31">
        <v>43.743952014390381</v>
      </c>
      <c r="CR13" s="20"/>
      <c r="CS13" s="21"/>
      <c r="CT13" s="4">
        <f t="shared" si="15"/>
        <v>-1</v>
      </c>
      <c r="CU13" s="4">
        <f t="shared" si="15"/>
        <v>-1</v>
      </c>
      <c r="CV13" s="31"/>
      <c r="CW13" s="20"/>
      <c r="CX13" s="21"/>
      <c r="CY13" s="4">
        <f t="shared" si="16"/>
        <v>-1</v>
      </c>
      <c r="CZ13" s="4">
        <f t="shared" si="16"/>
        <v>-1</v>
      </c>
      <c r="DA13" s="31"/>
    </row>
    <row r="14" spans="1:105" x14ac:dyDescent="0.25">
      <c r="A14" s="17" t="s">
        <v>146</v>
      </c>
      <c r="B14" s="31">
        <f t="shared" si="17"/>
        <v>574.8735419905812</v>
      </c>
      <c r="C14" s="20">
        <v>566.14202847348599</v>
      </c>
      <c r="D14" s="21">
        <v>577.05401655047888</v>
      </c>
      <c r="E14" s="5">
        <v>1.890982085562946E-2</v>
      </c>
      <c r="F14" s="5">
        <f t="shared" si="0"/>
        <v>3.7929638444438975E-3</v>
      </c>
      <c r="G14" s="31">
        <v>3600.0047659873958</v>
      </c>
      <c r="H14" s="20">
        <v>574.81695016168874</v>
      </c>
      <c r="I14" s="21">
        <v>574.8735419905812</v>
      </c>
      <c r="J14" s="5">
        <v>9.8442222086409406E-5</v>
      </c>
      <c r="K14" s="5">
        <f t="shared" si="18"/>
        <v>0</v>
      </c>
      <c r="L14" s="31">
        <v>900.27449297904968</v>
      </c>
      <c r="M14" s="20">
        <v>768.01364763825472</v>
      </c>
      <c r="N14" s="4">
        <f t="shared" si="1"/>
        <v>0.33596972471354047</v>
      </c>
      <c r="O14" s="21">
        <f t="shared" si="19"/>
        <v>37.141858299994048</v>
      </c>
      <c r="P14" s="21">
        <v>0.15284715349791789</v>
      </c>
      <c r="Q14" s="44">
        <v>0</v>
      </c>
      <c r="R14" s="44">
        <v>0.5</v>
      </c>
      <c r="S14" s="44">
        <v>0.5</v>
      </c>
      <c r="T14" s="44">
        <v>0.5</v>
      </c>
      <c r="U14" s="44">
        <v>0</v>
      </c>
      <c r="V14" s="20">
        <v>799.12076047340668</v>
      </c>
      <c r="W14" s="4">
        <f t="shared" si="2"/>
        <v>0.3900809519017655</v>
      </c>
      <c r="X14" s="21">
        <f t="shared" si="20"/>
        <v>37.565358300005741</v>
      </c>
      <c r="Y14" s="21">
        <v>0.15458995185187549</v>
      </c>
      <c r="Z14" s="44">
        <v>0</v>
      </c>
      <c r="AA14" s="44">
        <v>1</v>
      </c>
      <c r="AB14" s="44">
        <v>0</v>
      </c>
      <c r="AC14" s="44">
        <v>0</v>
      </c>
      <c r="AD14" s="44">
        <v>0</v>
      </c>
      <c r="AE14" s="20">
        <v>656.06092353017391</v>
      </c>
      <c r="AF14" s="21">
        <v>695.90727006181783</v>
      </c>
      <c r="AG14" s="4">
        <f t="shared" si="21"/>
        <v>0.14122650567369979</v>
      </c>
      <c r="AH14" s="4">
        <f t="shared" si="21"/>
        <v>0.21053974349235166</v>
      </c>
      <c r="AI14" s="31">
        <v>11.106093009999681</v>
      </c>
      <c r="AJ14" s="20">
        <v>656.06092353017391</v>
      </c>
      <c r="AK14" s="21">
        <v>695.90727006181783</v>
      </c>
      <c r="AL14" s="4">
        <f t="shared" si="22"/>
        <v>0.14122650567369979</v>
      </c>
      <c r="AM14" s="4">
        <f t="shared" si="22"/>
        <v>0.21053974349235166</v>
      </c>
      <c r="AN14" s="31">
        <v>11.01440321999908</v>
      </c>
      <c r="AO14" s="20">
        <v>670.32186114088449</v>
      </c>
      <c r="AP14" s="21">
        <v>693.07476521231899</v>
      </c>
      <c r="AQ14" s="4">
        <f t="shared" si="3"/>
        <v>0.16603359204843546</v>
      </c>
      <c r="AR14" s="4">
        <f t="shared" si="4"/>
        <v>0.20561256448235429</v>
      </c>
      <c r="AS14" s="31">
        <v>11.082196560001099</v>
      </c>
      <c r="AT14" s="20">
        <v>616.39097307533268</v>
      </c>
      <c r="AU14" s="21">
        <v>662.54881785233431</v>
      </c>
      <c r="AV14" s="4">
        <f t="shared" si="5"/>
        <v>7.2220111123902975E-2</v>
      </c>
      <c r="AW14" s="4">
        <f t="shared" si="5"/>
        <v>0.15251228219368912</v>
      </c>
      <c r="AX14" s="31">
        <v>10.95526384999976</v>
      </c>
      <c r="AY14" s="20">
        <v>662.42031232894385</v>
      </c>
      <c r="AZ14" s="21">
        <v>689.09851372275887</v>
      </c>
      <c r="BA14" s="4">
        <f t="shared" si="6"/>
        <v>0.15228874516510107</v>
      </c>
      <c r="BB14" s="4">
        <f t="shared" si="6"/>
        <v>0.198695823322565</v>
      </c>
      <c r="BC14" s="31">
        <v>11.36592963000076</v>
      </c>
      <c r="BD14" s="20">
        <v>628.47751601448169</v>
      </c>
      <c r="BE14" s="21">
        <v>658.24868618637834</v>
      </c>
      <c r="BF14" s="4">
        <f t="shared" si="7"/>
        <v>9.3244809698997677E-2</v>
      </c>
      <c r="BG14" s="4">
        <f t="shared" si="7"/>
        <v>0.14503214725641897</v>
      </c>
      <c r="BH14" s="31">
        <v>12.63530783000024</v>
      </c>
      <c r="BI14" s="20">
        <v>597.27928134822628</v>
      </c>
      <c r="BJ14" s="21">
        <v>615.49965433677903</v>
      </c>
      <c r="BK14" s="4">
        <f t="shared" si="8"/>
        <v>3.8975074900928684E-2</v>
      </c>
      <c r="BL14" s="4">
        <f t="shared" si="8"/>
        <v>7.0669650590500566E-2</v>
      </c>
      <c r="BM14" s="31">
        <v>149.03493805807079</v>
      </c>
      <c r="BN14" s="20">
        <v>588.96949034839065</v>
      </c>
      <c r="BO14" s="21">
        <v>612.3706692823672</v>
      </c>
      <c r="BP14" s="4">
        <f t="shared" si="9"/>
        <v>2.4520085424353025E-2</v>
      </c>
      <c r="BQ14" s="4">
        <f t="shared" si="9"/>
        <v>6.522674040963318E-2</v>
      </c>
      <c r="BR14" s="31">
        <v>151.63749745003881</v>
      </c>
      <c r="BS14" s="20">
        <v>587.9249866477237</v>
      </c>
      <c r="BT14" s="21">
        <v>613.00020491204248</v>
      </c>
      <c r="BU14" s="4">
        <f t="shared" si="10"/>
        <v>2.2703157657856399E-2</v>
      </c>
      <c r="BV14" s="4">
        <f t="shared" si="10"/>
        <v>6.6321825821801253E-2</v>
      </c>
      <c r="BW14" s="31">
        <v>32.818720454350107</v>
      </c>
      <c r="BX14" s="20">
        <v>593.59766050416204</v>
      </c>
      <c r="BY14" s="21">
        <v>613.29094212909672</v>
      </c>
      <c r="BZ14" s="4">
        <f t="shared" si="11"/>
        <v>3.2570847579357916E-2</v>
      </c>
      <c r="CA14" s="4">
        <f t="shared" si="11"/>
        <v>6.6827566990628612E-2</v>
      </c>
      <c r="CB14" s="31">
        <v>32.526681315340099</v>
      </c>
      <c r="CC14" s="20">
        <v>600.41563392847399</v>
      </c>
      <c r="CD14" s="21">
        <v>620.87974030812336</v>
      </c>
      <c r="CE14" s="4">
        <f t="shared" si="12"/>
        <v>4.443080098876994E-2</v>
      </c>
      <c r="CF14" s="4">
        <f t="shared" si="12"/>
        <v>8.002838008205973E-2</v>
      </c>
      <c r="CG14" s="31">
        <v>32.717503592185679</v>
      </c>
      <c r="CH14" s="20">
        <v>593.54403652713177</v>
      </c>
      <c r="CI14" s="21">
        <v>608.94468614691687</v>
      </c>
      <c r="CJ14" s="4">
        <f t="shared" si="13"/>
        <v>3.2477567974169286E-2</v>
      </c>
      <c r="CK14" s="4">
        <f t="shared" si="13"/>
        <v>5.9267198205642746E-2</v>
      </c>
      <c r="CL14" s="31">
        <v>31.339296212512998</v>
      </c>
      <c r="CM14" s="20">
        <v>583.05835582852364</v>
      </c>
      <c r="CN14" s="21">
        <v>603.03153830015083</v>
      </c>
      <c r="CO14" s="4">
        <f t="shared" si="14"/>
        <v>1.423759007868298E-2</v>
      </c>
      <c r="CP14" s="4">
        <f t="shared" si="14"/>
        <v>4.8981200651657349E-2</v>
      </c>
      <c r="CQ14" s="31">
        <v>54.866540953889491</v>
      </c>
      <c r="CR14" s="20"/>
      <c r="CS14" s="21"/>
      <c r="CT14" s="4">
        <f t="shared" si="15"/>
        <v>-1</v>
      </c>
      <c r="CU14" s="4">
        <f t="shared" si="15"/>
        <v>-1</v>
      </c>
      <c r="CV14" s="31"/>
      <c r="CW14" s="20"/>
      <c r="CX14" s="21"/>
      <c r="CY14" s="4">
        <f t="shared" si="16"/>
        <v>-1</v>
      </c>
      <c r="CZ14" s="4">
        <f t="shared" si="16"/>
        <v>-1</v>
      </c>
      <c r="DA14" s="31"/>
    </row>
    <row r="15" spans="1:105" x14ac:dyDescent="0.25">
      <c r="A15" s="17" t="s">
        <v>147</v>
      </c>
      <c r="B15" s="31">
        <f t="shared" si="17"/>
        <v>563.58334667139684</v>
      </c>
      <c r="C15" s="20">
        <v>557.84895039903427</v>
      </c>
      <c r="D15" s="21">
        <v>563.58334667139684</v>
      </c>
      <c r="E15" s="5">
        <v>1.0174885944075019E-2</v>
      </c>
      <c r="F15" s="5">
        <f t="shared" si="0"/>
        <v>0</v>
      </c>
      <c r="G15" s="31">
        <v>3600.005893945694</v>
      </c>
      <c r="H15" s="20">
        <v>563.53360853190929</v>
      </c>
      <c r="I15" s="21">
        <v>563.58334667139718</v>
      </c>
      <c r="J15" s="5">
        <v>8.8253387509239212E-5</v>
      </c>
      <c r="K15" s="83">
        <f t="shared" si="18"/>
        <v>6.0516428524582895E-16</v>
      </c>
      <c r="L15" s="31">
        <v>332.94782400131231</v>
      </c>
      <c r="M15" s="20">
        <v>721.64854241571823</v>
      </c>
      <c r="N15" s="4">
        <f t="shared" si="1"/>
        <v>0.28046463167848523</v>
      </c>
      <c r="O15" s="21">
        <f t="shared" si="19"/>
        <v>37.78154009998979</v>
      </c>
      <c r="P15" s="21">
        <v>0.15547958888884689</v>
      </c>
      <c r="Q15" s="44">
        <v>0</v>
      </c>
      <c r="R15" s="44">
        <v>0.5</v>
      </c>
      <c r="S15" s="44">
        <v>0</v>
      </c>
      <c r="T15" s="44">
        <v>1</v>
      </c>
      <c r="U15" s="44">
        <v>0</v>
      </c>
      <c r="V15" s="20">
        <v>727.15383093233606</v>
      </c>
      <c r="W15" s="4">
        <f t="shared" si="2"/>
        <v>0.29023299788222928</v>
      </c>
      <c r="X15" s="21">
        <f t="shared" si="20"/>
        <v>36.992467800004306</v>
      </c>
      <c r="Y15" s="21">
        <v>0.1522323777777955</v>
      </c>
      <c r="Z15" s="44">
        <v>0.5</v>
      </c>
      <c r="AA15" s="44">
        <v>1</v>
      </c>
      <c r="AB15" s="44">
        <v>0</v>
      </c>
      <c r="AC15" s="44">
        <v>0</v>
      </c>
      <c r="AD15" s="44">
        <v>0</v>
      </c>
      <c r="AE15" s="20">
        <v>678.15745688938773</v>
      </c>
      <c r="AF15" s="21">
        <v>695.59721612590283</v>
      </c>
      <c r="AG15" s="4">
        <f t="shared" si="21"/>
        <v>0.20329576964025256</v>
      </c>
      <c r="AH15" s="4">
        <f t="shared" si="21"/>
        <v>0.23424018866809784</v>
      </c>
      <c r="AI15" s="31">
        <v>10.93846247000001</v>
      </c>
      <c r="AJ15" s="20">
        <v>678.15745688938773</v>
      </c>
      <c r="AK15" s="21">
        <v>695.59721612590283</v>
      </c>
      <c r="AL15" s="4">
        <f t="shared" si="22"/>
        <v>0.20329576964025256</v>
      </c>
      <c r="AM15" s="4">
        <f t="shared" si="22"/>
        <v>0.23424018866809784</v>
      </c>
      <c r="AN15" s="31">
        <v>10.869493129999681</v>
      </c>
      <c r="AO15" s="20">
        <v>669.08097650785373</v>
      </c>
      <c r="AP15" s="21">
        <v>691.16886462077969</v>
      </c>
      <c r="AQ15" s="4">
        <f t="shared" si="3"/>
        <v>0.18719082183591984</v>
      </c>
      <c r="AR15" s="4">
        <f t="shared" si="4"/>
        <v>0.22638269690352103</v>
      </c>
      <c r="AS15" s="31">
        <v>10.89868451999973</v>
      </c>
      <c r="AT15" s="20">
        <v>656.7800922746336</v>
      </c>
      <c r="AU15" s="21">
        <v>680.0514415451853</v>
      </c>
      <c r="AV15" s="4">
        <f t="shared" si="5"/>
        <v>0.16536461936583108</v>
      </c>
      <c r="AW15" s="4">
        <f t="shared" si="5"/>
        <v>0.2066563811043487</v>
      </c>
      <c r="AX15" s="31">
        <v>11.08291602999925</v>
      </c>
      <c r="AY15" s="20">
        <v>653.90092368251737</v>
      </c>
      <c r="AZ15" s="21">
        <v>684.20470100623095</v>
      </c>
      <c r="BA15" s="4">
        <f t="shared" si="6"/>
        <v>0.16025593649022624</v>
      </c>
      <c r="BB15" s="4">
        <f t="shared" si="6"/>
        <v>0.21402576042610366</v>
      </c>
      <c r="BC15" s="31">
        <v>11.10822356999997</v>
      </c>
      <c r="BD15" s="20">
        <v>636.78238352796814</v>
      </c>
      <c r="BE15" s="21">
        <v>665.32052779256435</v>
      </c>
      <c r="BF15" s="4">
        <f t="shared" si="7"/>
        <v>0.12988147589685747</v>
      </c>
      <c r="BG15" s="4">
        <f t="shared" si="7"/>
        <v>0.18051843036534299</v>
      </c>
      <c r="BH15" s="31">
        <v>12.70344831999973</v>
      </c>
      <c r="BI15" s="20">
        <v>581.30000752613591</v>
      </c>
      <c r="BJ15" s="21">
        <v>605.4515208678871</v>
      </c>
      <c r="BK15" s="4">
        <f t="shared" si="8"/>
        <v>3.1435742307462038E-2</v>
      </c>
      <c r="BL15" s="4">
        <f t="shared" si="8"/>
        <v>7.4289232362470661E-2</v>
      </c>
      <c r="BM15" s="31">
        <v>190.2975319771096</v>
      </c>
      <c r="BN15" s="20">
        <v>597.73617006404686</v>
      </c>
      <c r="BO15" s="21">
        <v>607.33593177855096</v>
      </c>
      <c r="BP15" s="4">
        <f t="shared" si="9"/>
        <v>6.059941904664401E-2</v>
      </c>
      <c r="BQ15" s="4">
        <f t="shared" si="9"/>
        <v>7.7632856551853577E-2</v>
      </c>
      <c r="BR15" s="31">
        <v>199.85310998465869</v>
      </c>
      <c r="BS15" s="20">
        <v>571.80151651436222</v>
      </c>
      <c r="BT15" s="21">
        <v>597.53499017332126</v>
      </c>
      <c r="BU15" s="4">
        <f t="shared" si="10"/>
        <v>1.4581995531810969E-2</v>
      </c>
      <c r="BV15" s="4">
        <f t="shared" si="10"/>
        <v>6.0242453405423779E-2</v>
      </c>
      <c r="BW15" s="31">
        <v>28.191456298343841</v>
      </c>
      <c r="BX15" s="20">
        <v>584.56913540986375</v>
      </c>
      <c r="BY15" s="21">
        <v>605.00468794828566</v>
      </c>
      <c r="BZ15" s="4">
        <f t="shared" si="11"/>
        <v>3.7236353526788807E-2</v>
      </c>
      <c r="CA15" s="4">
        <f t="shared" si="11"/>
        <v>7.3496389702657358E-2</v>
      </c>
      <c r="CB15" s="31">
        <v>26.683060721680519</v>
      </c>
      <c r="CC15" s="20">
        <v>603.97932504282505</v>
      </c>
      <c r="CD15" s="21">
        <v>618.12453031755479</v>
      </c>
      <c r="CE15" s="4">
        <f t="shared" si="12"/>
        <v>7.1677026317425077E-2</v>
      </c>
      <c r="CF15" s="4">
        <f t="shared" si="12"/>
        <v>9.677571909866732E-2</v>
      </c>
      <c r="CG15" s="31">
        <v>27.504705474991351</v>
      </c>
      <c r="CH15" s="20">
        <v>584.14271616177939</v>
      </c>
      <c r="CI15" s="21">
        <v>597.13046072214127</v>
      </c>
      <c r="CJ15" s="4">
        <f t="shared" si="13"/>
        <v>3.6479732078332515E-2</v>
      </c>
      <c r="CK15" s="4">
        <f t="shared" si="13"/>
        <v>5.9524672346829337E-2</v>
      </c>
      <c r="CL15" s="31">
        <v>26.802150025870649</v>
      </c>
      <c r="CM15" s="20">
        <v>571.80151651436222</v>
      </c>
      <c r="CN15" s="21">
        <v>585.03508210695747</v>
      </c>
      <c r="CO15" s="4">
        <f t="shared" si="14"/>
        <v>1.4581995531810969E-2</v>
      </c>
      <c r="CP15" s="4">
        <f t="shared" si="14"/>
        <v>3.8063110917413774E-2</v>
      </c>
      <c r="CQ15" s="31">
        <v>44.604057711176573</v>
      </c>
      <c r="CR15" s="20"/>
      <c r="CS15" s="21"/>
      <c r="CT15" s="4">
        <f t="shared" si="15"/>
        <v>-1</v>
      </c>
      <c r="CU15" s="4">
        <f t="shared" si="15"/>
        <v>-1</v>
      </c>
      <c r="CV15" s="31"/>
      <c r="CW15" s="20"/>
      <c r="CX15" s="21"/>
      <c r="CY15" s="4">
        <f t="shared" si="16"/>
        <v>-1</v>
      </c>
      <c r="CZ15" s="4">
        <f t="shared" si="16"/>
        <v>-1</v>
      </c>
      <c r="DA15" s="31"/>
    </row>
    <row r="16" spans="1:105" x14ac:dyDescent="0.25">
      <c r="A16" s="17" t="s">
        <v>148</v>
      </c>
      <c r="B16" s="31">
        <f t="shared" si="17"/>
        <v>585.09053801290202</v>
      </c>
      <c r="C16" s="20">
        <v>572.80767518984089</v>
      </c>
      <c r="D16" s="21">
        <v>585.09053801290202</v>
      </c>
      <c r="E16" s="5">
        <v>2.099309769181085E-2</v>
      </c>
      <c r="F16" s="5">
        <f t="shared" si="0"/>
        <v>0</v>
      </c>
      <c r="G16" s="31">
        <v>3600.0061731338501</v>
      </c>
      <c r="H16" s="20">
        <v>585.03203746710017</v>
      </c>
      <c r="I16" s="21">
        <v>585.09053802193421</v>
      </c>
      <c r="J16" s="5">
        <v>9.99854740970363E-5</v>
      </c>
      <c r="K16" s="83">
        <f t="shared" si="18"/>
        <v>1.5437255085310881E-11</v>
      </c>
      <c r="L16" s="31">
        <v>3135.926895141602</v>
      </c>
      <c r="M16" s="20">
        <v>748.63804914704417</v>
      </c>
      <c r="N16" s="4">
        <f t="shared" si="1"/>
        <v>0.27952513416057961</v>
      </c>
      <c r="O16" s="21">
        <f t="shared" si="19"/>
        <v>35.835971399979819</v>
      </c>
      <c r="P16" s="21">
        <v>0.14747313333325029</v>
      </c>
      <c r="Q16" s="44">
        <v>1</v>
      </c>
      <c r="R16" s="44">
        <v>0</v>
      </c>
      <c r="S16" s="44">
        <v>0</v>
      </c>
      <c r="T16" s="44">
        <v>0</v>
      </c>
      <c r="U16" s="44">
        <v>0</v>
      </c>
      <c r="V16" s="20">
        <v>770.77493456508796</v>
      </c>
      <c r="W16" s="4">
        <f t="shared" si="2"/>
        <v>0.31736010837367423</v>
      </c>
      <c r="X16" s="21">
        <f t="shared" si="20"/>
        <v>34.247846300013414</v>
      </c>
      <c r="Y16" s="21">
        <v>0.14093763909470541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636.40390442076523</v>
      </c>
      <c r="AF16" s="21">
        <v>659.80255489101773</v>
      </c>
      <c r="AG16" s="4">
        <f t="shared" si="21"/>
        <v>8.770158304411288E-2</v>
      </c>
      <c r="AH16" s="4">
        <f t="shared" si="21"/>
        <v>0.12769308683721736</v>
      </c>
      <c r="AI16" s="31">
        <v>10.93568146999969</v>
      </c>
      <c r="AJ16" s="20">
        <v>636.40390442076523</v>
      </c>
      <c r="AK16" s="21">
        <v>659.80255489101773</v>
      </c>
      <c r="AL16" s="4">
        <f t="shared" si="22"/>
        <v>8.770158304411288E-2</v>
      </c>
      <c r="AM16" s="4">
        <f t="shared" si="22"/>
        <v>0.12769308683721736</v>
      </c>
      <c r="AN16" s="31">
        <v>10.964450170000051</v>
      </c>
      <c r="AO16" s="20">
        <v>641.86080698079786</v>
      </c>
      <c r="AP16" s="21">
        <v>664.89622037574202</v>
      </c>
      <c r="AQ16" s="4">
        <f t="shared" si="3"/>
        <v>9.7028178169997994E-2</v>
      </c>
      <c r="AR16" s="4">
        <f t="shared" si="4"/>
        <v>0.13639885996768619</v>
      </c>
      <c r="AS16" s="31">
        <v>10.9456189600005</v>
      </c>
      <c r="AT16" s="20">
        <v>670.34810317893073</v>
      </c>
      <c r="AU16" s="21">
        <v>689.49019172246904</v>
      </c>
      <c r="AV16" s="4">
        <f t="shared" si="5"/>
        <v>0.14571687564044775</v>
      </c>
      <c r="AW16" s="4">
        <f t="shared" si="5"/>
        <v>0.17843333112877116</v>
      </c>
      <c r="AX16" s="31">
        <v>11.06676494000094</v>
      </c>
      <c r="AY16" s="20">
        <v>638.39679098031627</v>
      </c>
      <c r="AZ16" s="21">
        <v>662.49849739967169</v>
      </c>
      <c r="BA16" s="4">
        <f t="shared" si="6"/>
        <v>9.1107699585185872E-2</v>
      </c>
      <c r="BB16" s="4">
        <f t="shared" si="6"/>
        <v>0.13230082244991412</v>
      </c>
      <c r="BC16" s="31">
        <v>11.18725289000067</v>
      </c>
      <c r="BD16" s="20">
        <v>670.34810317893073</v>
      </c>
      <c r="BE16" s="21">
        <v>701.71563692357699</v>
      </c>
      <c r="BF16" s="4">
        <f t="shared" si="7"/>
        <v>0.14571687564044775</v>
      </c>
      <c r="BG16" s="4">
        <f t="shared" si="7"/>
        <v>0.19932829422735127</v>
      </c>
      <c r="BH16" s="31">
        <v>12.86030184999909</v>
      </c>
      <c r="BI16" s="20">
        <v>614.86236522794866</v>
      </c>
      <c r="BJ16" s="21">
        <v>636.71080180367881</v>
      </c>
      <c r="BK16" s="4">
        <f t="shared" si="8"/>
        <v>5.0884137207479731E-2</v>
      </c>
      <c r="BL16" s="4">
        <f t="shared" si="8"/>
        <v>8.8226112775794868E-2</v>
      </c>
      <c r="BM16" s="31">
        <v>53.48608809411526</v>
      </c>
      <c r="BN16" s="20">
        <v>616.011995931098</v>
      </c>
      <c r="BO16" s="21">
        <v>635.11826316208919</v>
      </c>
      <c r="BP16" s="4">
        <f t="shared" si="9"/>
        <v>5.2849013800859185E-2</v>
      </c>
      <c r="BQ16" s="4">
        <f t="shared" si="9"/>
        <v>8.5504245751593405E-2</v>
      </c>
      <c r="BR16" s="31">
        <v>64.436552689969545</v>
      </c>
      <c r="BS16" s="20">
        <v>616.011995931098</v>
      </c>
      <c r="BT16" s="21">
        <v>632.25446397549945</v>
      </c>
      <c r="BU16" s="4">
        <f t="shared" si="10"/>
        <v>5.2849013800859185E-2</v>
      </c>
      <c r="BV16" s="4">
        <f t="shared" si="10"/>
        <v>8.0609620047482983E-2</v>
      </c>
      <c r="BW16" s="31">
        <v>29.28641382660717</v>
      </c>
      <c r="BX16" s="20">
        <v>607.67320714069569</v>
      </c>
      <c r="BY16" s="21">
        <v>627.73721600602221</v>
      </c>
      <c r="BZ16" s="4">
        <f t="shared" si="11"/>
        <v>3.8596879731621472E-2</v>
      </c>
      <c r="CA16" s="4">
        <f t="shared" si="11"/>
        <v>7.2889023531226171E-2</v>
      </c>
      <c r="CB16" s="31">
        <v>27.041095660813149</v>
      </c>
      <c r="CC16" s="20">
        <v>632.99508741026136</v>
      </c>
      <c r="CD16" s="21">
        <v>646.30755461572744</v>
      </c>
      <c r="CE16" s="4">
        <f t="shared" si="12"/>
        <v>8.1875447106107516E-2</v>
      </c>
      <c r="CF16" s="4">
        <f t="shared" si="12"/>
        <v>0.1046282799423352</v>
      </c>
      <c r="CG16" s="31">
        <v>30.018967711180451</v>
      </c>
      <c r="CH16" s="20">
        <v>617.73218374803366</v>
      </c>
      <c r="CI16" s="21">
        <v>638.42057950759261</v>
      </c>
      <c r="CJ16" s="4">
        <f t="shared" si="13"/>
        <v>5.578905077834613E-2</v>
      </c>
      <c r="CK16" s="4">
        <f t="shared" si="13"/>
        <v>9.114835744192909E-2</v>
      </c>
      <c r="CL16" s="31">
        <v>30.658202298451219</v>
      </c>
      <c r="CM16" s="20">
        <v>615.17526987416375</v>
      </c>
      <c r="CN16" s="21">
        <v>626.73159872862766</v>
      </c>
      <c r="CO16" s="4">
        <f t="shared" si="14"/>
        <v>5.1418934176300626E-2</v>
      </c>
      <c r="CP16" s="4">
        <f t="shared" si="14"/>
        <v>7.1170285640147213E-2</v>
      </c>
      <c r="CQ16" s="31">
        <v>43.910064088460061</v>
      </c>
      <c r="CR16" s="20"/>
      <c r="CS16" s="21"/>
      <c r="CT16" s="4">
        <f t="shared" si="15"/>
        <v>-1</v>
      </c>
      <c r="CU16" s="4">
        <f t="shared" si="15"/>
        <v>-1</v>
      </c>
      <c r="CV16" s="31"/>
      <c r="CW16" s="20"/>
      <c r="CX16" s="21"/>
      <c r="CY16" s="4">
        <f t="shared" si="16"/>
        <v>-1</v>
      </c>
      <c r="CZ16" s="4">
        <f t="shared" si="16"/>
        <v>-1</v>
      </c>
      <c r="DA16" s="31"/>
    </row>
    <row r="17" spans="1:105" x14ac:dyDescent="0.25">
      <c r="A17" s="17" t="s">
        <v>149</v>
      </c>
      <c r="B17" s="31">
        <f t="shared" si="17"/>
        <v>579.52876103429844</v>
      </c>
      <c r="C17" s="20">
        <v>564.22470596965775</v>
      </c>
      <c r="D17" s="21">
        <v>579.52878607877415</v>
      </c>
      <c r="E17" s="5">
        <v>2.640779971028653E-2</v>
      </c>
      <c r="F17" s="5">
        <f t="shared" si="0"/>
        <v>4.3215242089157396E-8</v>
      </c>
      <c r="G17" s="31">
        <v>3600.0122120380402</v>
      </c>
      <c r="H17" s="20">
        <v>570.78639073805266</v>
      </c>
      <c r="I17" s="21">
        <v>579.52876103429844</v>
      </c>
      <c r="J17" s="5">
        <v>1.508530876128192E-2</v>
      </c>
      <c r="K17" s="83">
        <f t="shared" si="18"/>
        <v>0</v>
      </c>
      <c r="L17" s="31">
        <v>3600.0166380405431</v>
      </c>
      <c r="M17" s="20">
        <v>717.31932141121331</v>
      </c>
      <c r="N17" s="4">
        <f t="shared" si="1"/>
        <v>0.23776310968759662</v>
      </c>
      <c r="O17" s="21">
        <f t="shared" si="19"/>
        <v>34.896335199977337</v>
      </c>
      <c r="P17" s="21">
        <v>0.14360631769537999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725.0168750677941</v>
      </c>
      <c r="W17" s="4">
        <f t="shared" si="2"/>
        <v>0.25104554564960613</v>
      </c>
      <c r="X17" s="21">
        <f t="shared" si="20"/>
        <v>35.266635400010273</v>
      </c>
      <c r="Y17" s="21">
        <v>0.14513018683131801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660.69952805894036</v>
      </c>
      <c r="AF17" s="21">
        <v>668.27042595646765</v>
      </c>
      <c r="AG17" s="4">
        <f t="shared" si="21"/>
        <v>0.14006339716388633</v>
      </c>
      <c r="AH17" s="4">
        <f t="shared" si="21"/>
        <v>0.15312728356016342</v>
      </c>
      <c r="AI17" s="31">
        <v>11.05828080999963</v>
      </c>
      <c r="AJ17" s="20">
        <v>660.69952805894036</v>
      </c>
      <c r="AK17" s="21">
        <v>668.27042595646765</v>
      </c>
      <c r="AL17" s="4">
        <f t="shared" si="22"/>
        <v>0.14006339716388633</v>
      </c>
      <c r="AM17" s="4">
        <f t="shared" si="22"/>
        <v>0.15312728356016342</v>
      </c>
      <c r="AN17" s="31">
        <v>11.005369269999941</v>
      </c>
      <c r="AO17" s="20">
        <v>638.42822765087067</v>
      </c>
      <c r="AP17" s="21">
        <v>664.70114786606212</v>
      </c>
      <c r="AQ17" s="4">
        <f t="shared" si="3"/>
        <v>0.10163337969879697</v>
      </c>
      <c r="AR17" s="4">
        <f t="shared" si="4"/>
        <v>0.14696835180320392</v>
      </c>
      <c r="AS17" s="31">
        <v>10.991890969999799</v>
      </c>
      <c r="AT17" s="20">
        <v>655.83998548385341</v>
      </c>
      <c r="AU17" s="21">
        <v>679.80448385066074</v>
      </c>
      <c r="AV17" s="4">
        <f t="shared" si="5"/>
        <v>0.13167806255786263</v>
      </c>
      <c r="AW17" s="4">
        <f t="shared" si="5"/>
        <v>0.17302976065829398</v>
      </c>
      <c r="AX17" s="31">
        <v>11.101590219999711</v>
      </c>
      <c r="AY17" s="20">
        <v>654.07562585278231</v>
      </c>
      <c r="AZ17" s="21">
        <v>665.29115692766607</v>
      </c>
      <c r="BA17" s="4">
        <f t="shared" si="6"/>
        <v>0.12863358961760302</v>
      </c>
      <c r="BB17" s="4">
        <f t="shared" si="6"/>
        <v>0.14798643597999431</v>
      </c>
      <c r="BC17" s="31">
        <v>11.240719630000241</v>
      </c>
      <c r="BD17" s="20">
        <v>644.96405702601464</v>
      </c>
      <c r="BE17" s="21">
        <v>676.34518021884526</v>
      </c>
      <c r="BF17" s="4">
        <f t="shared" si="7"/>
        <v>0.11291121406111461</v>
      </c>
      <c r="BG17" s="4">
        <f t="shared" si="7"/>
        <v>0.16706059421754377</v>
      </c>
      <c r="BH17" s="31">
        <v>13.14514701000007</v>
      </c>
      <c r="BI17" s="20">
        <v>619.80792311322114</v>
      </c>
      <c r="BJ17" s="21">
        <v>655.49226481367577</v>
      </c>
      <c r="BK17" s="4">
        <f t="shared" si="8"/>
        <v>6.9503301280570681E-2</v>
      </c>
      <c r="BL17" s="4">
        <f t="shared" si="8"/>
        <v>0.13107805666763372</v>
      </c>
      <c r="BM17" s="31">
        <v>104.5576715350151</v>
      </c>
      <c r="BN17" s="20">
        <v>613.80155897558029</v>
      </c>
      <c r="BO17" s="21">
        <v>636.08609534792186</v>
      </c>
      <c r="BP17" s="4">
        <f t="shared" si="9"/>
        <v>5.9139080310896722E-2</v>
      </c>
      <c r="BQ17" s="4">
        <f t="shared" si="9"/>
        <v>9.7591936960443909E-2</v>
      </c>
      <c r="BR17" s="31">
        <v>120.3594040125608</v>
      </c>
      <c r="BS17" s="20">
        <v>601.97454850332008</v>
      </c>
      <c r="BT17" s="21">
        <v>632.5778255403485</v>
      </c>
      <c r="BU17" s="4">
        <f t="shared" si="10"/>
        <v>3.8731101850686615E-2</v>
      </c>
      <c r="BV17" s="4">
        <f t="shared" si="10"/>
        <v>9.1538277429703677E-2</v>
      </c>
      <c r="BW17" s="31">
        <v>31.35502907261252</v>
      </c>
      <c r="BX17" s="20">
        <v>596.29167050614956</v>
      </c>
      <c r="BY17" s="21">
        <v>617.92577422765805</v>
      </c>
      <c r="BZ17" s="4">
        <f t="shared" si="11"/>
        <v>2.8925069123289002E-2</v>
      </c>
      <c r="CA17" s="4">
        <f t="shared" si="11"/>
        <v>6.6255578281967528E-2</v>
      </c>
      <c r="CB17" s="31">
        <v>34.397914301976563</v>
      </c>
      <c r="CC17" s="20">
        <v>615.42801812728965</v>
      </c>
      <c r="CD17" s="21">
        <v>649.63891988515934</v>
      </c>
      <c r="CE17" s="4">
        <f t="shared" si="12"/>
        <v>6.1945600471874716E-2</v>
      </c>
      <c r="CF17" s="4">
        <f t="shared" si="12"/>
        <v>0.12097787644867473</v>
      </c>
      <c r="CG17" s="31">
        <v>27.114444361347701</v>
      </c>
      <c r="CH17" s="20">
        <v>609.77552773106697</v>
      </c>
      <c r="CI17" s="21">
        <v>628.01644515791963</v>
      </c>
      <c r="CJ17" s="4">
        <f t="shared" si="13"/>
        <v>5.2192002762358893E-2</v>
      </c>
      <c r="CK17" s="4">
        <f t="shared" si="13"/>
        <v>8.3667433583596601E-2</v>
      </c>
      <c r="CL17" s="31">
        <v>26.517880870588119</v>
      </c>
      <c r="CM17" s="20">
        <v>597.14635998272104</v>
      </c>
      <c r="CN17" s="21">
        <v>618.3011795796059</v>
      </c>
      <c r="CO17" s="4">
        <f t="shared" si="14"/>
        <v>3.0399869916688964E-2</v>
      </c>
      <c r="CP17" s="4">
        <f t="shared" si="14"/>
        <v>6.6903355195192429E-2</v>
      </c>
      <c r="CQ17" s="31">
        <v>48.240607993677258</v>
      </c>
      <c r="CR17" s="20"/>
      <c r="CS17" s="21"/>
      <c r="CT17" s="4">
        <f t="shared" si="15"/>
        <v>-1</v>
      </c>
      <c r="CU17" s="4">
        <f t="shared" si="15"/>
        <v>-1</v>
      </c>
      <c r="CV17" s="31"/>
      <c r="CW17" s="20"/>
      <c r="CX17" s="21"/>
      <c r="CY17" s="4">
        <f t="shared" si="16"/>
        <v>-1</v>
      </c>
      <c r="CZ17" s="4">
        <f t="shared" si="16"/>
        <v>-1</v>
      </c>
      <c r="DA17" s="31"/>
    </row>
    <row r="18" spans="1:105" x14ac:dyDescent="0.25">
      <c r="A18" s="17" t="s">
        <v>150</v>
      </c>
      <c r="B18" s="31">
        <f t="shared" si="17"/>
        <v>572.58862671804229</v>
      </c>
      <c r="C18" s="20">
        <v>557.49658953826895</v>
      </c>
      <c r="D18" s="21">
        <v>573.0354490502491</v>
      </c>
      <c r="E18" s="5">
        <v>2.7116750870703719E-2</v>
      </c>
      <c r="F18" s="5">
        <f t="shared" si="0"/>
        <v>7.8035488544000379E-4</v>
      </c>
      <c r="G18" s="31">
        <v>3600.0135488510132</v>
      </c>
      <c r="H18" s="20">
        <v>572.53138286775595</v>
      </c>
      <c r="I18" s="21">
        <v>572.58862671804229</v>
      </c>
      <c r="J18" s="5">
        <v>9.9973781550830482E-5</v>
      </c>
      <c r="K18" s="83">
        <f t="shared" si="18"/>
        <v>0</v>
      </c>
      <c r="L18" s="31">
        <v>1478.300160884857</v>
      </c>
      <c r="M18" s="20">
        <v>691.05604808772523</v>
      </c>
      <c r="N18" s="4">
        <f t="shared" si="1"/>
        <v>0.20689796451025111</v>
      </c>
      <c r="O18" s="21">
        <f t="shared" si="19"/>
        <v>35.768104599988874</v>
      </c>
      <c r="P18" s="21">
        <v>0.14719384609048919</v>
      </c>
      <c r="Q18" s="44">
        <v>0.5</v>
      </c>
      <c r="R18" s="44">
        <v>0</v>
      </c>
      <c r="S18" s="44">
        <v>0.5</v>
      </c>
      <c r="T18" s="44">
        <v>0</v>
      </c>
      <c r="U18" s="44">
        <v>0</v>
      </c>
      <c r="V18" s="20">
        <v>715.15159329679068</v>
      </c>
      <c r="W18" s="4">
        <f t="shared" si="2"/>
        <v>0.24897973855312033</v>
      </c>
      <c r="X18" s="21">
        <f t="shared" si="20"/>
        <v>35.143268399964668</v>
      </c>
      <c r="Y18" s="21">
        <v>0.14462250370355831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647.3585571774845</v>
      </c>
      <c r="AF18" s="21">
        <v>673.4397683899158</v>
      </c>
      <c r="AG18" s="4">
        <f t="shared" si="21"/>
        <v>0.13058228363355337</v>
      </c>
      <c r="AH18" s="4">
        <f t="shared" si="21"/>
        <v>0.17613193305974495</v>
      </c>
      <c r="AI18" s="31">
        <v>11.00367215999904</v>
      </c>
      <c r="AJ18" s="20">
        <v>647.3585571774845</v>
      </c>
      <c r="AK18" s="21">
        <v>673.4397683899158</v>
      </c>
      <c r="AL18" s="4">
        <f t="shared" si="22"/>
        <v>0.13058228363355337</v>
      </c>
      <c r="AM18" s="4">
        <f t="shared" si="22"/>
        <v>0.17613193305974495</v>
      </c>
      <c r="AN18" s="31">
        <v>11.01574155000017</v>
      </c>
      <c r="AO18" s="20">
        <v>648.78850534382832</v>
      </c>
      <c r="AP18" s="21">
        <v>663.7222469850708</v>
      </c>
      <c r="AQ18" s="4">
        <f t="shared" si="3"/>
        <v>0.13307962308393675</v>
      </c>
      <c r="AR18" s="4">
        <f t="shared" si="4"/>
        <v>0.15916072379814331</v>
      </c>
      <c r="AS18" s="31">
        <v>11.037810210001039</v>
      </c>
      <c r="AT18" s="20">
        <v>652.8626785971187</v>
      </c>
      <c r="AU18" s="21">
        <v>672.1947562477842</v>
      </c>
      <c r="AV18" s="4">
        <f t="shared" si="5"/>
        <v>0.14019498141133263</v>
      </c>
      <c r="AW18" s="4">
        <f t="shared" si="5"/>
        <v>0.17395757596629768</v>
      </c>
      <c r="AX18" s="31">
        <v>11.076629920000411</v>
      </c>
      <c r="AY18" s="20">
        <v>636.99109630750922</v>
      </c>
      <c r="AZ18" s="21">
        <v>660.72213375999195</v>
      </c>
      <c r="BA18" s="4">
        <f t="shared" si="6"/>
        <v>0.11247598464993683</v>
      </c>
      <c r="BB18" s="4">
        <f t="shared" si="6"/>
        <v>0.153921162470712</v>
      </c>
      <c r="BC18" s="31">
        <v>11.207222710000501</v>
      </c>
      <c r="BD18" s="20">
        <v>650.32235026342175</v>
      </c>
      <c r="BE18" s="21">
        <v>676.44115502461364</v>
      </c>
      <c r="BF18" s="4">
        <f t="shared" si="7"/>
        <v>0.13575841348951137</v>
      </c>
      <c r="BG18" s="4">
        <f t="shared" si="7"/>
        <v>0.18137371833917174</v>
      </c>
      <c r="BH18" s="31">
        <v>12.97155905000036</v>
      </c>
      <c r="BI18" s="20">
        <v>616.06556227842066</v>
      </c>
      <c r="BJ18" s="21">
        <v>639.48787275747645</v>
      </c>
      <c r="BK18" s="4">
        <f t="shared" si="8"/>
        <v>7.5930490987183991E-2</v>
      </c>
      <c r="BL18" s="4">
        <f t="shared" si="8"/>
        <v>0.11683649118720116</v>
      </c>
      <c r="BM18" s="31">
        <v>123.66523904781791</v>
      </c>
      <c r="BN18" s="20">
        <v>604.60994000973983</v>
      </c>
      <c r="BO18" s="21">
        <v>635.29523936365672</v>
      </c>
      <c r="BP18" s="4">
        <f t="shared" si="9"/>
        <v>5.5923767601248002E-2</v>
      </c>
      <c r="BQ18" s="4">
        <f t="shared" si="9"/>
        <v>0.10951424761095162</v>
      </c>
      <c r="BR18" s="31">
        <v>136.7279930822551</v>
      </c>
      <c r="BS18" s="20">
        <v>600.94001451397878</v>
      </c>
      <c r="BT18" s="21">
        <v>626.98403528167</v>
      </c>
      <c r="BU18" s="4">
        <f t="shared" si="10"/>
        <v>4.9514409600555094E-2</v>
      </c>
      <c r="BV18" s="4">
        <f t="shared" si="10"/>
        <v>9.499910760611989E-2</v>
      </c>
      <c r="BW18" s="31">
        <v>32.245000424236061</v>
      </c>
      <c r="BX18" s="20">
        <v>604.24210367990872</v>
      </c>
      <c r="BY18" s="21">
        <v>624.39906283296091</v>
      </c>
      <c r="BZ18" s="4">
        <f t="shared" si="11"/>
        <v>5.5281358177331451E-2</v>
      </c>
      <c r="CA18" s="4">
        <f t="shared" si="11"/>
        <v>9.0484570767472544E-2</v>
      </c>
      <c r="CB18" s="31">
        <v>36.707431899383657</v>
      </c>
      <c r="CC18" s="20">
        <v>613.1968823353983</v>
      </c>
      <c r="CD18" s="21">
        <v>641.82839191309029</v>
      </c>
      <c r="CE18" s="4">
        <f t="shared" si="12"/>
        <v>7.0920471910373067E-2</v>
      </c>
      <c r="CF18" s="4">
        <f t="shared" si="12"/>
        <v>0.12092410146515795</v>
      </c>
      <c r="CG18" s="31">
        <v>31.144728894345459</v>
      </c>
      <c r="CH18" s="20">
        <v>591.09733257865696</v>
      </c>
      <c r="CI18" s="21">
        <v>626.16512181938685</v>
      </c>
      <c r="CJ18" s="4">
        <f t="shared" si="13"/>
        <v>3.2324613163734466E-2</v>
      </c>
      <c r="CK18" s="4">
        <f t="shared" si="13"/>
        <v>9.356891248160791E-2</v>
      </c>
      <c r="CL18" s="31">
        <v>30.678314534574749</v>
      </c>
      <c r="CM18" s="20">
        <v>595.57895303926932</v>
      </c>
      <c r="CN18" s="21">
        <v>616.7410430879878</v>
      </c>
      <c r="CO18" s="4">
        <f t="shared" si="14"/>
        <v>4.0151559511411798E-2</v>
      </c>
      <c r="CP18" s="4">
        <f t="shared" si="14"/>
        <v>7.7110187505850206E-2</v>
      </c>
      <c r="CQ18" s="31">
        <v>48.39096205541864</v>
      </c>
      <c r="CR18" s="20"/>
      <c r="CS18" s="21"/>
      <c r="CT18" s="4">
        <f t="shared" si="15"/>
        <v>-1</v>
      </c>
      <c r="CU18" s="4">
        <f t="shared" si="15"/>
        <v>-1</v>
      </c>
      <c r="CV18" s="31"/>
      <c r="CW18" s="20"/>
      <c r="CX18" s="21"/>
      <c r="CY18" s="4">
        <f t="shared" si="16"/>
        <v>-1</v>
      </c>
      <c r="CZ18" s="4">
        <f t="shared" si="16"/>
        <v>-1</v>
      </c>
      <c r="DA18" s="31"/>
    </row>
    <row r="19" spans="1:105" x14ac:dyDescent="0.25">
      <c r="A19" s="17" t="s">
        <v>151</v>
      </c>
      <c r="B19" s="31">
        <f t="shared" si="17"/>
        <v>576.65952633416464</v>
      </c>
      <c r="C19" s="20">
        <v>557.33194881851307</v>
      </c>
      <c r="D19" s="21">
        <v>576.65952633416464</v>
      </c>
      <c r="E19" s="5">
        <v>3.35164453772471E-2</v>
      </c>
      <c r="F19" s="5">
        <f t="shared" si="0"/>
        <v>0</v>
      </c>
      <c r="G19" s="31">
        <v>3600.0066919326782</v>
      </c>
      <c r="H19" s="20">
        <v>565.27562127449471</v>
      </c>
      <c r="I19" s="21">
        <v>576.65952633416498</v>
      </c>
      <c r="J19" s="5">
        <v>1.9741120262137389E-2</v>
      </c>
      <c r="K19" s="5">
        <f t="shared" si="18"/>
        <v>5.9144173917142427E-16</v>
      </c>
      <c r="L19" s="31">
        <v>3600.011048078537</v>
      </c>
      <c r="M19" s="20">
        <v>702.13504850913603</v>
      </c>
      <c r="N19" s="4">
        <f t="shared" si="1"/>
        <v>0.21759030492849329</v>
      </c>
      <c r="O19" s="21">
        <f t="shared" si="19"/>
        <v>35.421250800005502</v>
      </c>
      <c r="P19" s="21">
        <v>0.14576646419755351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693.11007514258517</v>
      </c>
      <c r="W19" s="4">
        <f t="shared" si="2"/>
        <v>0.20193986831137403</v>
      </c>
      <c r="X19" s="21">
        <f t="shared" si="20"/>
        <v>36.390094099986527</v>
      </c>
      <c r="Y19" s="21">
        <v>0.149753473662496</v>
      </c>
      <c r="Z19" s="44">
        <v>1</v>
      </c>
      <c r="AA19" s="44">
        <v>0</v>
      </c>
      <c r="AB19" s="44">
        <v>0</v>
      </c>
      <c r="AC19" s="44">
        <v>0</v>
      </c>
      <c r="AD19" s="44">
        <v>0</v>
      </c>
      <c r="AE19" s="20">
        <v>621.79557726747191</v>
      </c>
      <c r="AF19" s="21">
        <v>640.78892994346256</v>
      </c>
      <c r="AG19" s="4">
        <f t="shared" si="21"/>
        <v>7.8271577719764715E-2</v>
      </c>
      <c r="AH19" s="4">
        <f t="shared" si="21"/>
        <v>0.11120843527370429</v>
      </c>
      <c r="AI19" s="31">
        <v>11.07413401000049</v>
      </c>
      <c r="AJ19" s="20">
        <v>621.79557726747191</v>
      </c>
      <c r="AK19" s="21">
        <v>640.78892994346256</v>
      </c>
      <c r="AL19" s="4">
        <f t="shared" si="22"/>
        <v>7.8271577719764715E-2</v>
      </c>
      <c r="AM19" s="4">
        <f t="shared" si="22"/>
        <v>0.11120843527370429</v>
      </c>
      <c r="AN19" s="31">
        <v>11.06279589999976</v>
      </c>
      <c r="AO19" s="20">
        <v>623.76184663672586</v>
      </c>
      <c r="AP19" s="21">
        <v>645.53343721978251</v>
      </c>
      <c r="AQ19" s="4">
        <f t="shared" si="3"/>
        <v>8.1681335608884423E-2</v>
      </c>
      <c r="AR19" s="4">
        <f t="shared" si="4"/>
        <v>0.11943600641343881</v>
      </c>
      <c r="AS19" s="31">
        <v>11.11185211000193</v>
      </c>
      <c r="AT19" s="20">
        <v>618.43279545044652</v>
      </c>
      <c r="AU19" s="21">
        <v>651.81365943235619</v>
      </c>
      <c r="AV19" s="4">
        <f t="shared" si="5"/>
        <v>7.2440091958309152E-2</v>
      </c>
      <c r="AW19" s="4">
        <f t="shared" si="5"/>
        <v>0.13032670001300034</v>
      </c>
      <c r="AX19" s="31">
        <v>11.100451630000681</v>
      </c>
      <c r="AY19" s="20">
        <v>636.57866553345559</v>
      </c>
      <c r="AZ19" s="21">
        <v>659.73540887294746</v>
      </c>
      <c r="BA19" s="4">
        <f t="shared" si="6"/>
        <v>0.10390730832142502</v>
      </c>
      <c r="BB19" s="4">
        <f t="shared" si="6"/>
        <v>0.14406400786768886</v>
      </c>
      <c r="BC19" s="31">
        <v>11.251826699999951</v>
      </c>
      <c r="BD19" s="20">
        <v>618.74773916372055</v>
      </c>
      <c r="BE19" s="21">
        <v>652.98124453573053</v>
      </c>
      <c r="BF19" s="4">
        <f t="shared" si="7"/>
        <v>7.2986243888332983E-2</v>
      </c>
      <c r="BG19" s="4">
        <f t="shared" si="7"/>
        <v>0.13235143913557532</v>
      </c>
      <c r="BH19" s="31">
        <v>13.10779497999974</v>
      </c>
      <c r="BI19" s="20">
        <v>605.43650639768225</v>
      </c>
      <c r="BJ19" s="21">
        <v>622.50397746743761</v>
      </c>
      <c r="BK19" s="4">
        <f t="shared" si="8"/>
        <v>4.9902895468411687E-2</v>
      </c>
      <c r="BL19" s="4">
        <f t="shared" si="8"/>
        <v>7.950003258371019E-2</v>
      </c>
      <c r="BM19" s="31">
        <v>141.9638248620555</v>
      </c>
      <c r="BN19" s="20">
        <v>598.78559844496147</v>
      </c>
      <c r="BO19" s="21">
        <v>612.86210629481332</v>
      </c>
      <c r="BP19" s="4">
        <f t="shared" si="9"/>
        <v>3.8369386267582677E-2</v>
      </c>
      <c r="BQ19" s="4">
        <f t="shared" si="9"/>
        <v>6.2779817738881652E-2</v>
      </c>
      <c r="BR19" s="31">
        <v>144.54073194898669</v>
      </c>
      <c r="BS19" s="20">
        <v>604.48420546194109</v>
      </c>
      <c r="BT19" s="21">
        <v>611.40834296096057</v>
      </c>
      <c r="BU19" s="4">
        <f t="shared" si="10"/>
        <v>4.8251486114620275E-2</v>
      </c>
      <c r="BV19" s="4">
        <f t="shared" si="10"/>
        <v>6.0258809644045598E-2</v>
      </c>
      <c r="BW19" s="31">
        <v>29.663704249821599</v>
      </c>
      <c r="BX19" s="20">
        <v>602.63740425203775</v>
      </c>
      <c r="BY19" s="21">
        <v>610.73738132443304</v>
      </c>
      <c r="BZ19" s="4">
        <f t="shared" si="11"/>
        <v>4.5048901009257528E-2</v>
      </c>
      <c r="CA19" s="4">
        <f t="shared" si="11"/>
        <v>5.9095277948327612E-2</v>
      </c>
      <c r="CB19" s="31">
        <v>40.435948743484907</v>
      </c>
      <c r="CC19" s="20">
        <v>600.65420851132035</v>
      </c>
      <c r="CD19" s="21">
        <v>623.06036607247972</v>
      </c>
      <c r="CE19" s="4">
        <f t="shared" si="12"/>
        <v>4.1609790667450429E-2</v>
      </c>
      <c r="CF19" s="4">
        <f t="shared" si="12"/>
        <v>8.0464880261817723E-2</v>
      </c>
      <c r="CG19" s="31">
        <v>30.521960911806669</v>
      </c>
      <c r="CH19" s="20">
        <v>590.17751168185805</v>
      </c>
      <c r="CI19" s="21">
        <v>618.14933044929353</v>
      </c>
      <c r="CJ19" s="4">
        <f t="shared" si="13"/>
        <v>2.3441883347748535E-2</v>
      </c>
      <c r="CK19" s="4">
        <f t="shared" si="13"/>
        <v>7.1948528066258344E-2</v>
      </c>
      <c r="CL19" s="31">
        <v>33.111148971319203</v>
      </c>
      <c r="CM19" s="20">
        <v>589.99908385886727</v>
      </c>
      <c r="CN19" s="21">
        <v>603.54157063753269</v>
      </c>
      <c r="CO19" s="4">
        <f t="shared" si="14"/>
        <v>2.3132467106721438E-2</v>
      </c>
      <c r="CP19" s="4">
        <f t="shared" si="14"/>
        <v>4.6616839011153953E-2</v>
      </c>
      <c r="CQ19" s="31">
        <v>53.345728787034751</v>
      </c>
      <c r="CR19" s="20"/>
      <c r="CS19" s="21"/>
      <c r="CT19" s="4">
        <f t="shared" si="15"/>
        <v>-1</v>
      </c>
      <c r="CU19" s="4">
        <f t="shared" si="15"/>
        <v>-1</v>
      </c>
      <c r="CV19" s="31"/>
      <c r="CW19" s="20"/>
      <c r="CX19" s="21"/>
      <c r="CY19" s="4">
        <f t="shared" si="16"/>
        <v>-1</v>
      </c>
      <c r="CZ19" s="4">
        <f t="shared" si="16"/>
        <v>-1</v>
      </c>
      <c r="DA19" s="31"/>
    </row>
    <row r="20" spans="1:105" x14ac:dyDescent="0.25">
      <c r="A20" s="22" t="s">
        <v>152</v>
      </c>
      <c r="B20" s="31">
        <f t="shared" si="17"/>
        <v>821.82437145988445</v>
      </c>
      <c r="C20" s="23">
        <v>821.74434376082377</v>
      </c>
      <c r="D20" s="24">
        <v>821.82437145988467</v>
      </c>
      <c r="E20" s="7">
        <v>9.7378103935681298E-5</v>
      </c>
      <c r="F20" s="7">
        <f t="shared" si="0"/>
        <v>2.7666942395408238E-16</v>
      </c>
      <c r="G20" s="32">
        <v>6.5815668106079102</v>
      </c>
      <c r="H20" s="23">
        <v>821.77731092606427</v>
      </c>
      <c r="I20" s="24">
        <v>821.82437145988445</v>
      </c>
      <c r="J20" s="7">
        <v>5.7263492608420862E-5</v>
      </c>
      <c r="K20" s="84">
        <f t="shared" si="18"/>
        <v>0</v>
      </c>
      <c r="L20" s="32">
        <v>2.362996101379395</v>
      </c>
      <c r="M20" s="23">
        <v>971.09698268692307</v>
      </c>
      <c r="N20" s="8">
        <f t="shared" si="1"/>
        <v>0.18163565892049605</v>
      </c>
      <c r="O20" s="24">
        <f t="shared" si="19"/>
        <v>34.706333500042099</v>
      </c>
      <c r="P20" s="24">
        <v>0.14282441769564649</v>
      </c>
      <c r="Q20" s="45">
        <v>0</v>
      </c>
      <c r="R20" s="45">
        <v>1</v>
      </c>
      <c r="S20" s="45">
        <v>1</v>
      </c>
      <c r="T20" s="45">
        <v>1</v>
      </c>
      <c r="U20" s="45">
        <v>0</v>
      </c>
      <c r="V20" s="23">
        <v>963.4951061864582</v>
      </c>
      <c r="W20" s="8">
        <f t="shared" si="2"/>
        <v>0.17238565762525468</v>
      </c>
      <c r="X20" s="24">
        <f t="shared" si="20"/>
        <v>35.315443599996797</v>
      </c>
      <c r="Y20" s="24">
        <v>0.14533104362138599</v>
      </c>
      <c r="Z20" s="45">
        <v>1</v>
      </c>
      <c r="AA20" s="45">
        <v>1</v>
      </c>
      <c r="AB20" s="45">
        <v>0</v>
      </c>
      <c r="AC20" s="45">
        <v>0.5</v>
      </c>
      <c r="AD20" s="45">
        <v>0</v>
      </c>
      <c r="AE20" s="23">
        <v>840.44848278394943</v>
      </c>
      <c r="AF20" s="24">
        <v>853.83761716767401</v>
      </c>
      <c r="AG20" s="8">
        <f t="shared" si="21"/>
        <v>2.2661911681909862E-2</v>
      </c>
      <c r="AH20" s="8">
        <f t="shared" si="21"/>
        <v>3.8953877275410324E-2</v>
      </c>
      <c r="AI20" s="32">
        <v>11.425820079999539</v>
      </c>
      <c r="AJ20" s="23">
        <v>840.44848278394943</v>
      </c>
      <c r="AK20" s="24">
        <v>853.83761716767401</v>
      </c>
      <c r="AL20" s="8">
        <f t="shared" si="22"/>
        <v>2.2661911681909862E-2</v>
      </c>
      <c r="AM20" s="8">
        <f t="shared" si="22"/>
        <v>3.8953877275410324E-2</v>
      </c>
      <c r="AN20" s="32">
        <v>11.40721028000044</v>
      </c>
      <c r="AO20" s="23">
        <v>842.56430818953413</v>
      </c>
      <c r="AP20" s="24">
        <v>851.24899213778247</v>
      </c>
      <c r="AQ20" s="8">
        <f t="shared" si="3"/>
        <v>2.5236458603445127E-2</v>
      </c>
      <c r="AR20" s="8">
        <f t="shared" si="4"/>
        <v>3.5804025409502373E-2</v>
      </c>
      <c r="AS20" s="32">
        <v>11.37815504999962</v>
      </c>
      <c r="AT20" s="23">
        <v>842.62731630904875</v>
      </c>
      <c r="AU20" s="24">
        <v>856.16483045250584</v>
      </c>
      <c r="AV20" s="8">
        <f t="shared" si="5"/>
        <v>2.5313127197980349E-2</v>
      </c>
      <c r="AW20" s="8">
        <f t="shared" si="5"/>
        <v>4.1785642024243189E-2</v>
      </c>
      <c r="AX20" s="32">
        <v>11.663484249999961</v>
      </c>
      <c r="AY20" s="23">
        <v>843.89287068579142</v>
      </c>
      <c r="AZ20" s="24">
        <v>851.91147608628273</v>
      </c>
      <c r="BA20" s="8">
        <f t="shared" si="6"/>
        <v>2.6853060084729066E-2</v>
      </c>
      <c r="BB20" s="8">
        <f t="shared" si="6"/>
        <v>3.6610139186979467E-2</v>
      </c>
      <c r="BC20" s="32">
        <v>11.632433270000179</v>
      </c>
      <c r="BD20" s="23">
        <v>841.80264961170849</v>
      </c>
      <c r="BE20" s="24">
        <v>861.39377371449825</v>
      </c>
      <c r="BF20" s="8">
        <f t="shared" si="7"/>
        <v>2.4309668641652394E-2</v>
      </c>
      <c r="BG20" s="8">
        <f t="shared" si="7"/>
        <v>4.8148246302702036E-2</v>
      </c>
      <c r="BH20" s="32">
        <v>13.925071299999759</v>
      </c>
      <c r="BI20" s="23">
        <v>839.30625294932679</v>
      </c>
      <c r="BJ20" s="24">
        <v>853.85844908951162</v>
      </c>
      <c r="BK20" s="8">
        <f t="shared" si="8"/>
        <v>2.1272040713988104E-2</v>
      </c>
      <c r="BL20" s="8">
        <f t="shared" si="8"/>
        <v>3.8979225661952582E-2</v>
      </c>
      <c r="BM20" s="32">
        <v>27.686299458704891</v>
      </c>
      <c r="BN20" s="23">
        <v>838.22530343917879</v>
      </c>
      <c r="BO20" s="24">
        <v>851.01123534836984</v>
      </c>
      <c r="BP20" s="8">
        <f t="shared" si="9"/>
        <v>1.995673595096701E-2</v>
      </c>
      <c r="BQ20" s="8">
        <f t="shared" si="9"/>
        <v>3.5514721760609269E-2</v>
      </c>
      <c r="BR20" s="32">
        <v>33.459002034924922</v>
      </c>
      <c r="BS20" s="23">
        <v>845.30579232155742</v>
      </c>
      <c r="BT20" s="24">
        <v>852.70439150166408</v>
      </c>
      <c r="BU20" s="8">
        <f t="shared" si="10"/>
        <v>2.8572310188320044E-2</v>
      </c>
      <c r="BV20" s="8">
        <f t="shared" si="10"/>
        <v>3.757496262483008E-2</v>
      </c>
      <c r="BW20" s="32">
        <v>20.235259427689019</v>
      </c>
      <c r="BX20" s="23">
        <v>840.98118166485665</v>
      </c>
      <c r="BY20" s="24">
        <v>853.81288756431604</v>
      </c>
      <c r="BZ20" s="8">
        <f t="shared" si="11"/>
        <v>2.3310102340895717E-2</v>
      </c>
      <c r="CA20" s="8">
        <f t="shared" si="11"/>
        <v>3.8923786170526151E-2</v>
      </c>
      <c r="CB20" s="32">
        <v>20.035550162196159</v>
      </c>
      <c r="CC20" s="23">
        <v>836.91345204258641</v>
      </c>
      <c r="CD20" s="24">
        <v>853.18395358047235</v>
      </c>
      <c r="CE20" s="8">
        <f t="shared" si="12"/>
        <v>1.8360468619223115E-2</v>
      </c>
      <c r="CF20" s="8">
        <f t="shared" si="12"/>
        <v>3.8158496157616871E-2</v>
      </c>
      <c r="CG20" s="32">
        <v>20.747391120251269</v>
      </c>
      <c r="CH20" s="23">
        <v>834.23788015728587</v>
      </c>
      <c r="CI20" s="24">
        <v>852.02980029332434</v>
      </c>
      <c r="CJ20" s="8">
        <f t="shared" si="13"/>
        <v>1.5104819385375655E-2</v>
      </c>
      <c r="CK20" s="8">
        <f t="shared" si="13"/>
        <v>3.675411667310758E-2</v>
      </c>
      <c r="CL20" s="32">
        <v>19.85012595793232</v>
      </c>
      <c r="CM20" s="23">
        <v>839.62052581621219</v>
      </c>
      <c r="CN20" s="24">
        <v>847.19685783147634</v>
      </c>
      <c r="CO20" s="8">
        <f t="shared" si="14"/>
        <v>2.1654449508128792E-2</v>
      </c>
      <c r="CP20" s="8">
        <f t="shared" si="14"/>
        <v>3.0873368146189604E-2</v>
      </c>
      <c r="CQ20" s="32">
        <v>43.065546251274647</v>
      </c>
      <c r="CR20" s="23"/>
      <c r="CS20" s="24"/>
      <c r="CT20" s="8">
        <f t="shared" si="15"/>
        <v>-1</v>
      </c>
      <c r="CU20" s="8">
        <f t="shared" si="15"/>
        <v>-1</v>
      </c>
      <c r="CV20" s="32"/>
      <c r="CW20" s="23"/>
      <c r="CX20" s="24"/>
      <c r="CY20" s="8">
        <f t="shared" si="16"/>
        <v>-1</v>
      </c>
      <c r="CZ20" s="8">
        <f t="shared" si="16"/>
        <v>-1</v>
      </c>
      <c r="DA20" s="32"/>
    </row>
    <row r="21" spans="1:105" x14ac:dyDescent="0.25">
      <c r="A21" s="22" t="s">
        <v>153</v>
      </c>
      <c r="B21" s="31">
        <f t="shared" si="17"/>
        <v>711.39058841107135</v>
      </c>
      <c r="C21" s="23">
        <v>700.35091928518193</v>
      </c>
      <c r="D21" s="24">
        <v>712.09072873970536</v>
      </c>
      <c r="E21" s="7">
        <v>1.6486395596386282E-2</v>
      </c>
      <c r="F21" s="7">
        <f t="shared" si="0"/>
        <v>9.8418553750873636E-4</v>
      </c>
      <c r="G21" s="32">
        <v>3600.006009817123</v>
      </c>
      <c r="H21" s="23">
        <v>703.62301378359223</v>
      </c>
      <c r="I21" s="24">
        <v>711.39058841107135</v>
      </c>
      <c r="J21" s="7">
        <v>1.091886054442808E-2</v>
      </c>
      <c r="K21" s="84">
        <f t="shared" si="18"/>
        <v>0</v>
      </c>
      <c r="L21" s="32">
        <v>3600.010208845139</v>
      </c>
      <c r="M21" s="23">
        <v>952.62143813234059</v>
      </c>
      <c r="N21" s="8">
        <f t="shared" si="1"/>
        <v>0.33909761198847338</v>
      </c>
      <c r="O21" s="24">
        <f t="shared" si="19"/>
        <v>34.378772599999145</v>
      </c>
      <c r="P21" s="24">
        <v>0.14147643045267139</v>
      </c>
      <c r="Q21" s="45">
        <v>0</v>
      </c>
      <c r="R21" s="45">
        <v>1</v>
      </c>
      <c r="S21" s="45">
        <v>0</v>
      </c>
      <c r="T21" s="45">
        <v>0</v>
      </c>
      <c r="U21" s="45">
        <v>0</v>
      </c>
      <c r="V21" s="23">
        <v>1007.296339694951</v>
      </c>
      <c r="W21" s="8">
        <f t="shared" si="2"/>
        <v>0.41595398660643079</v>
      </c>
      <c r="X21" s="24">
        <f t="shared" si="20"/>
        <v>34.664191499998203</v>
      </c>
      <c r="Y21" s="24">
        <v>0.1426509938271531</v>
      </c>
      <c r="Z21" s="45">
        <v>1</v>
      </c>
      <c r="AA21" s="45">
        <v>0</v>
      </c>
      <c r="AB21" s="45">
        <v>0</v>
      </c>
      <c r="AC21" s="45">
        <v>0.5</v>
      </c>
      <c r="AD21" s="45">
        <v>0</v>
      </c>
      <c r="AE21" s="23">
        <v>839.3903782757169</v>
      </c>
      <c r="AF21" s="24">
        <v>854.36834682168683</v>
      </c>
      <c r="AG21" s="8">
        <f t="shared" si="21"/>
        <v>0.17992898971370971</v>
      </c>
      <c r="AH21" s="8">
        <f t="shared" si="21"/>
        <v>0.2009834832506906</v>
      </c>
      <c r="AI21" s="32">
        <v>11.4055690600002</v>
      </c>
      <c r="AJ21" s="23">
        <v>839.3903782757169</v>
      </c>
      <c r="AK21" s="24">
        <v>854.36834682168683</v>
      </c>
      <c r="AL21" s="8">
        <f t="shared" si="22"/>
        <v>0.17992898971370971</v>
      </c>
      <c r="AM21" s="8">
        <f t="shared" si="22"/>
        <v>0.2009834832506906</v>
      </c>
      <c r="AN21" s="32">
        <v>11.425378730000009</v>
      </c>
      <c r="AO21" s="23">
        <v>833.17998254608653</v>
      </c>
      <c r="AP21" s="24">
        <v>855.36788098171894</v>
      </c>
      <c r="AQ21" s="8">
        <f t="shared" si="3"/>
        <v>0.17119905171508984</v>
      </c>
      <c r="AR21" s="8">
        <f t="shared" si="4"/>
        <v>0.2023885259604411</v>
      </c>
      <c r="AS21" s="32">
        <v>11.35546259999901</v>
      </c>
      <c r="AT21" s="23">
        <v>843.13134385744036</v>
      </c>
      <c r="AU21" s="24">
        <v>866.51353711407342</v>
      </c>
      <c r="AV21" s="8">
        <f t="shared" si="5"/>
        <v>0.18518765582859198</v>
      </c>
      <c r="AW21" s="8">
        <f t="shared" si="5"/>
        <v>0.21805594736567629</v>
      </c>
      <c r="AX21" s="32">
        <v>11.656428729999609</v>
      </c>
      <c r="AY21" s="23">
        <v>830.91725558889493</v>
      </c>
      <c r="AZ21" s="24">
        <v>850.32263055724832</v>
      </c>
      <c r="BA21" s="8">
        <f t="shared" si="6"/>
        <v>0.16801834199801932</v>
      </c>
      <c r="BB21" s="8">
        <f t="shared" si="6"/>
        <v>0.19529642985084897</v>
      </c>
      <c r="BC21" s="32">
        <v>11.691122480000921</v>
      </c>
      <c r="BD21" s="23">
        <v>833.61984294438969</v>
      </c>
      <c r="BE21" s="24">
        <v>862.67514808278042</v>
      </c>
      <c r="BF21" s="8">
        <f t="shared" si="7"/>
        <v>0.17181736239486084</v>
      </c>
      <c r="BG21" s="8">
        <f t="shared" si="7"/>
        <v>0.21266033334741069</v>
      </c>
      <c r="BH21" s="32">
        <v>13.898259390000019</v>
      </c>
      <c r="BI21" s="23">
        <v>758.75503877110123</v>
      </c>
      <c r="BJ21" s="24">
        <v>791.57350611323022</v>
      </c>
      <c r="BK21" s="8">
        <f t="shared" si="8"/>
        <v>6.6580091347315809E-2</v>
      </c>
      <c r="BL21" s="8">
        <f t="shared" si="8"/>
        <v>0.11271293015170707</v>
      </c>
      <c r="BM21" s="32">
        <v>66.59561099503189</v>
      </c>
      <c r="BN21" s="23">
        <v>772.88648446898651</v>
      </c>
      <c r="BO21" s="24">
        <v>793.65018803529676</v>
      </c>
      <c r="BP21" s="8">
        <f t="shared" si="9"/>
        <v>8.6444629799319536E-2</v>
      </c>
      <c r="BQ21" s="8">
        <f t="shared" si="9"/>
        <v>0.11563211682060147</v>
      </c>
      <c r="BR21" s="32">
        <v>71.409526582248503</v>
      </c>
      <c r="BS21" s="23">
        <v>770.11524609862556</v>
      </c>
      <c r="BT21" s="24">
        <v>786.17881013049566</v>
      </c>
      <c r="BU21" s="8">
        <f t="shared" si="10"/>
        <v>8.2549106839772582E-2</v>
      </c>
      <c r="BV21" s="8">
        <f t="shared" si="10"/>
        <v>0.10512961928055273</v>
      </c>
      <c r="BW21" s="32">
        <v>26.691934214904901</v>
      </c>
      <c r="BX21" s="23">
        <v>750.19874594974192</v>
      </c>
      <c r="BY21" s="24">
        <v>783.61139169305932</v>
      </c>
      <c r="BZ21" s="8">
        <f t="shared" si="11"/>
        <v>5.4552531578117514E-2</v>
      </c>
      <c r="CA21" s="8">
        <f t="shared" si="11"/>
        <v>0.10152060549928973</v>
      </c>
      <c r="CB21" s="32">
        <v>23.535694998875261</v>
      </c>
      <c r="CC21" s="23">
        <v>755.50821678617433</v>
      </c>
      <c r="CD21" s="24">
        <v>771.34656580999001</v>
      </c>
      <c r="CE21" s="8">
        <f t="shared" si="12"/>
        <v>6.2016041670781792E-2</v>
      </c>
      <c r="CF21" s="8">
        <f t="shared" si="12"/>
        <v>8.4279969928803142E-2</v>
      </c>
      <c r="CG21" s="32">
        <v>26.411973269749431</v>
      </c>
      <c r="CH21" s="23">
        <v>748.52259603909704</v>
      </c>
      <c r="CI21" s="24">
        <v>789.71355801348739</v>
      </c>
      <c r="CJ21" s="8">
        <f t="shared" si="13"/>
        <v>5.2196371772308653E-2</v>
      </c>
      <c r="CK21" s="8">
        <f t="shared" si="13"/>
        <v>0.11009840568365481</v>
      </c>
      <c r="CL21" s="32">
        <v>26.96604256611317</v>
      </c>
      <c r="CM21" s="23">
        <v>753.9589418941531</v>
      </c>
      <c r="CN21" s="24">
        <v>773.78942637260047</v>
      </c>
      <c r="CO21" s="8">
        <f t="shared" si="14"/>
        <v>5.9838229766520284E-2</v>
      </c>
      <c r="CP21" s="8">
        <f t="shared" si="14"/>
        <v>8.7713893011854768E-2</v>
      </c>
      <c r="CQ21" s="32">
        <v>51.87618959378451</v>
      </c>
      <c r="CR21" s="23"/>
      <c r="CS21" s="24"/>
      <c r="CT21" s="8">
        <f t="shared" si="15"/>
        <v>-1</v>
      </c>
      <c r="CU21" s="8">
        <f t="shared" si="15"/>
        <v>-1</v>
      </c>
      <c r="CV21" s="32"/>
      <c r="CW21" s="23"/>
      <c r="CX21" s="24"/>
      <c r="CY21" s="8">
        <f t="shared" si="16"/>
        <v>-1</v>
      </c>
      <c r="CZ21" s="8">
        <f t="shared" si="16"/>
        <v>-1</v>
      </c>
      <c r="DA21" s="32"/>
    </row>
    <row r="22" spans="1:105" x14ac:dyDescent="0.25">
      <c r="A22" s="22" t="s">
        <v>154</v>
      </c>
      <c r="B22" s="31">
        <f t="shared" si="17"/>
        <v>645.36803068717688</v>
      </c>
      <c r="C22" s="23">
        <v>631.31730624918987</v>
      </c>
      <c r="D22" s="24">
        <v>645.36803068717688</v>
      </c>
      <c r="E22" s="7">
        <v>2.1771646207860439E-2</v>
      </c>
      <c r="F22" s="7">
        <f t="shared" si="0"/>
        <v>0</v>
      </c>
      <c r="G22" s="32">
        <v>3600.0082650184631</v>
      </c>
      <c r="H22" s="23">
        <v>637.68434056516878</v>
      </c>
      <c r="I22" s="24">
        <v>645.36803068762799</v>
      </c>
      <c r="J22" s="7">
        <v>1.1905904471704551E-2</v>
      </c>
      <c r="K22" s="7">
        <f t="shared" si="18"/>
        <v>6.9899553530570582E-13</v>
      </c>
      <c r="L22" s="32">
        <v>3600.013707876205</v>
      </c>
      <c r="M22" s="23">
        <v>858.51203771594612</v>
      </c>
      <c r="N22" s="8">
        <f t="shared" si="1"/>
        <v>0.33026737751762686</v>
      </c>
      <c r="O22" s="24">
        <f t="shared" si="19"/>
        <v>34.281700399986214</v>
      </c>
      <c r="P22" s="24">
        <v>0.14107695637854409</v>
      </c>
      <c r="Q22" s="45">
        <v>1</v>
      </c>
      <c r="R22" s="45">
        <v>0</v>
      </c>
      <c r="S22" s="45">
        <v>0</v>
      </c>
      <c r="T22" s="45">
        <v>0</v>
      </c>
      <c r="U22" s="45">
        <v>0</v>
      </c>
      <c r="V22" s="23">
        <v>847.40955773586336</v>
      </c>
      <c r="W22" s="8">
        <f t="shared" si="2"/>
        <v>0.31306404631409479</v>
      </c>
      <c r="X22" s="24">
        <f t="shared" si="20"/>
        <v>36.754231200013244</v>
      </c>
      <c r="Y22" s="24">
        <v>0.15125198024696809</v>
      </c>
      <c r="Z22" s="45">
        <v>1</v>
      </c>
      <c r="AA22" s="45">
        <v>0</v>
      </c>
      <c r="AB22" s="45">
        <v>0</v>
      </c>
      <c r="AC22" s="45">
        <v>0</v>
      </c>
      <c r="AD22" s="45">
        <v>0</v>
      </c>
      <c r="AE22" s="23">
        <v>784.21688107813816</v>
      </c>
      <c r="AF22" s="24">
        <v>812.60552419674946</v>
      </c>
      <c r="AG22" s="8">
        <f t="shared" si="21"/>
        <v>0.21514677484584629</v>
      </c>
      <c r="AH22" s="8">
        <f t="shared" si="21"/>
        <v>0.25913507573577971</v>
      </c>
      <c r="AI22" s="32">
        <v>11.223082430000071</v>
      </c>
      <c r="AJ22" s="23">
        <v>784.21688107813816</v>
      </c>
      <c r="AK22" s="24">
        <v>812.60552419674946</v>
      </c>
      <c r="AL22" s="8">
        <f t="shared" si="22"/>
        <v>0.21514677484584629</v>
      </c>
      <c r="AM22" s="8">
        <f t="shared" si="22"/>
        <v>0.25913507573577971</v>
      </c>
      <c r="AN22" s="32">
        <v>11.15605524999992</v>
      </c>
      <c r="AO22" s="23">
        <v>802.75313502162862</v>
      </c>
      <c r="AP22" s="24">
        <v>826.37534084423385</v>
      </c>
      <c r="AQ22" s="8">
        <f t="shared" si="3"/>
        <v>0.24386876456658499</v>
      </c>
      <c r="AR22" s="8">
        <f t="shared" si="4"/>
        <v>0.28047145434880538</v>
      </c>
      <c r="AS22" s="32">
        <v>11.19346472999896</v>
      </c>
      <c r="AT22" s="23">
        <v>746.09239963332311</v>
      </c>
      <c r="AU22" s="24">
        <v>771.03617145828866</v>
      </c>
      <c r="AV22" s="8">
        <f t="shared" si="5"/>
        <v>0.15607275873100909</v>
      </c>
      <c r="AW22" s="8">
        <f t="shared" si="5"/>
        <v>0.19472321961362493</v>
      </c>
      <c r="AX22" s="32">
        <v>11.39392834000064</v>
      </c>
      <c r="AY22" s="23">
        <v>747.62950527150383</v>
      </c>
      <c r="AZ22" s="24">
        <v>820.90355065698566</v>
      </c>
      <c r="BA22" s="8">
        <f t="shared" si="6"/>
        <v>0.15845450924403656</v>
      </c>
      <c r="BB22" s="8">
        <f t="shared" si="6"/>
        <v>0.27199289649179176</v>
      </c>
      <c r="BC22" s="32">
        <v>11.548632840002391</v>
      </c>
      <c r="BD22" s="23">
        <v>763.97603816767514</v>
      </c>
      <c r="BE22" s="24">
        <v>773.20354684033316</v>
      </c>
      <c r="BF22" s="8">
        <f t="shared" si="7"/>
        <v>0.18378351861372258</v>
      </c>
      <c r="BG22" s="8">
        <f t="shared" si="7"/>
        <v>0.19808157527889814</v>
      </c>
      <c r="BH22" s="32">
        <v>13.455182169999899</v>
      </c>
      <c r="BI22" s="23">
        <v>674.78259078298822</v>
      </c>
      <c r="BJ22" s="24">
        <v>702.90647191967344</v>
      </c>
      <c r="BK22" s="8">
        <f t="shared" si="8"/>
        <v>4.5577962801304578E-2</v>
      </c>
      <c r="BL22" s="8">
        <f t="shared" si="8"/>
        <v>8.9156014082740667E-2</v>
      </c>
      <c r="BM22" s="32">
        <v>71.75985965710133</v>
      </c>
      <c r="BN22" s="23">
        <v>665.77966538504324</v>
      </c>
      <c r="BO22" s="24">
        <v>694.80630633468877</v>
      </c>
      <c r="BP22" s="8">
        <f t="shared" si="9"/>
        <v>3.1627898698564909E-2</v>
      </c>
      <c r="BQ22" s="8">
        <f t="shared" si="9"/>
        <v>7.6604779438595449E-2</v>
      </c>
      <c r="BR22" s="32">
        <v>83.583495894074446</v>
      </c>
      <c r="BS22" s="23">
        <v>676.17061344424155</v>
      </c>
      <c r="BT22" s="24">
        <v>702.54925564243069</v>
      </c>
      <c r="BU22" s="8">
        <f t="shared" si="10"/>
        <v>4.7728708724952808E-2</v>
      </c>
      <c r="BV22" s="8">
        <f t="shared" si="10"/>
        <v>8.8602506223260269E-2</v>
      </c>
      <c r="BW22" s="32">
        <v>25.825945549085741</v>
      </c>
      <c r="BX22" s="23">
        <v>692.68502656538624</v>
      </c>
      <c r="BY22" s="24">
        <v>724.58020204317268</v>
      </c>
      <c r="BZ22" s="8">
        <f t="shared" si="11"/>
        <v>7.3317849085005063E-2</v>
      </c>
      <c r="CA22" s="8">
        <f t="shared" si="11"/>
        <v>0.12273953401697327</v>
      </c>
      <c r="CB22" s="32">
        <v>31.519558670930561</v>
      </c>
      <c r="CC22" s="23">
        <v>681.62958080638657</v>
      </c>
      <c r="CD22" s="24">
        <v>708.25148383488988</v>
      </c>
      <c r="CE22" s="8">
        <f t="shared" si="12"/>
        <v>5.6187397570033035E-2</v>
      </c>
      <c r="CF22" s="8">
        <f t="shared" si="12"/>
        <v>9.7438128567905305E-2</v>
      </c>
      <c r="CG22" s="32">
        <v>26.280971848592159</v>
      </c>
      <c r="CH22" s="23">
        <v>666.99201651216231</v>
      </c>
      <c r="CI22" s="24">
        <v>698.2378582954542</v>
      </c>
      <c r="CJ22" s="8">
        <f t="shared" si="13"/>
        <v>3.3506440971302176E-2</v>
      </c>
      <c r="CK22" s="8">
        <f t="shared" si="13"/>
        <v>8.1921981093458301E-2</v>
      </c>
      <c r="CL22" s="32">
        <v>26.47375024594367</v>
      </c>
      <c r="CM22" s="23">
        <v>674.91190198656989</v>
      </c>
      <c r="CN22" s="24">
        <v>686.29117825816434</v>
      </c>
      <c r="CO22" s="8">
        <f t="shared" si="14"/>
        <v>4.5778330959367779E-2</v>
      </c>
      <c r="CP22" s="8">
        <f t="shared" si="14"/>
        <v>6.3410558975803596E-2</v>
      </c>
      <c r="CQ22" s="32">
        <v>43.024793017655611</v>
      </c>
      <c r="CR22" s="23"/>
      <c r="CS22" s="24"/>
      <c r="CT22" s="8">
        <f t="shared" si="15"/>
        <v>-1</v>
      </c>
      <c r="CU22" s="8">
        <f t="shared" si="15"/>
        <v>-1</v>
      </c>
      <c r="CV22" s="32"/>
      <c r="CW22" s="23"/>
      <c r="CX22" s="24"/>
      <c r="CY22" s="8">
        <f t="shared" si="16"/>
        <v>-1</v>
      </c>
      <c r="CZ22" s="8">
        <f t="shared" si="16"/>
        <v>-1</v>
      </c>
      <c r="DA22" s="32"/>
    </row>
    <row r="23" spans="1:105" x14ac:dyDescent="0.25">
      <c r="A23" s="22" t="s">
        <v>155</v>
      </c>
      <c r="B23" s="31">
        <f t="shared" si="17"/>
        <v>609.872691755201</v>
      </c>
      <c r="C23" s="23">
        <v>603.68755782180278</v>
      </c>
      <c r="D23" s="24">
        <v>610.26917529326056</v>
      </c>
      <c r="E23" s="7">
        <v>1.078477782905215E-2</v>
      </c>
      <c r="F23" s="7">
        <f t="shared" si="0"/>
        <v>6.5010869222310072E-4</v>
      </c>
      <c r="G23" s="32">
        <v>3600.0094020366669</v>
      </c>
      <c r="H23" s="23">
        <v>609.872691755201</v>
      </c>
      <c r="I23" s="24">
        <v>609.872691755201</v>
      </c>
      <c r="J23" s="7">
        <v>0</v>
      </c>
      <c r="K23" s="7">
        <f t="shared" si="18"/>
        <v>0</v>
      </c>
      <c r="L23" s="32">
        <v>2751.1304819583888</v>
      </c>
      <c r="M23" s="23">
        <v>752.71554353638044</v>
      </c>
      <c r="N23" s="8">
        <f t="shared" si="1"/>
        <v>0.23421749114570231</v>
      </c>
      <c r="O23" s="24">
        <f t="shared" si="19"/>
        <v>35.572097599993874</v>
      </c>
      <c r="P23" s="24">
        <v>0.14638723292178549</v>
      </c>
      <c r="Q23" s="45">
        <v>0</v>
      </c>
      <c r="R23" s="45">
        <v>0</v>
      </c>
      <c r="S23" s="45">
        <v>0.5</v>
      </c>
      <c r="T23" s="45">
        <v>0</v>
      </c>
      <c r="U23" s="45">
        <v>0</v>
      </c>
      <c r="V23" s="23">
        <v>703.75163066096638</v>
      </c>
      <c r="W23" s="8">
        <f t="shared" si="2"/>
        <v>0.15393202577341794</v>
      </c>
      <c r="X23" s="24">
        <f t="shared" si="20"/>
        <v>36.455558499992541</v>
      </c>
      <c r="Y23" s="24">
        <v>0.150022874485566</v>
      </c>
      <c r="Z23" s="45">
        <v>0.5</v>
      </c>
      <c r="AA23" s="45">
        <v>0</v>
      </c>
      <c r="AB23" s="45">
        <v>0</v>
      </c>
      <c r="AC23" s="45">
        <v>0</v>
      </c>
      <c r="AD23" s="45">
        <v>0</v>
      </c>
      <c r="AE23" s="23">
        <v>678.10304552006221</v>
      </c>
      <c r="AF23" s="24">
        <v>694.19583116182889</v>
      </c>
      <c r="AG23" s="8">
        <f t="shared" si="21"/>
        <v>0.11187638778922149</v>
      </c>
      <c r="AH23" s="8">
        <f t="shared" si="21"/>
        <v>0.13826351064178269</v>
      </c>
      <c r="AI23" s="32">
        <v>11.09001302999968</v>
      </c>
      <c r="AJ23" s="23">
        <v>678.10304552006221</v>
      </c>
      <c r="AK23" s="24">
        <v>694.19583116182889</v>
      </c>
      <c r="AL23" s="8">
        <f t="shared" si="22"/>
        <v>0.11187638778922149</v>
      </c>
      <c r="AM23" s="8">
        <f t="shared" si="22"/>
        <v>0.13826351064178269</v>
      </c>
      <c r="AN23" s="32">
        <v>11.023177920000309</v>
      </c>
      <c r="AO23" s="23">
        <v>666.15017266319614</v>
      </c>
      <c r="AP23" s="24">
        <v>692.8821055061411</v>
      </c>
      <c r="AQ23" s="8">
        <f t="shared" si="3"/>
        <v>9.22774239096191E-2</v>
      </c>
      <c r="AR23" s="8">
        <f t="shared" si="4"/>
        <v>0.13610941246121502</v>
      </c>
      <c r="AS23" s="32">
        <v>11.07355342999945</v>
      </c>
      <c r="AT23" s="23">
        <v>670.41148875669944</v>
      </c>
      <c r="AU23" s="24">
        <v>709.72719805230122</v>
      </c>
      <c r="AV23" s="8">
        <f t="shared" si="5"/>
        <v>9.9264646244889287E-2</v>
      </c>
      <c r="AW23" s="8">
        <f t="shared" si="5"/>
        <v>0.16373008276484885</v>
      </c>
      <c r="AX23" s="32">
        <v>11.583284500000451</v>
      </c>
      <c r="AY23" s="23">
        <v>673.34242023015213</v>
      </c>
      <c r="AZ23" s="24">
        <v>693.11603251888278</v>
      </c>
      <c r="BA23" s="8">
        <f t="shared" si="6"/>
        <v>0.10407045492115176</v>
      </c>
      <c r="BB23" s="8">
        <f t="shared" si="6"/>
        <v>0.13649297941855562</v>
      </c>
      <c r="BC23" s="32">
        <v>11.460591519999429</v>
      </c>
      <c r="BD23" s="23">
        <v>700.43270195395917</v>
      </c>
      <c r="BE23" s="24">
        <v>725.20106918693148</v>
      </c>
      <c r="BF23" s="8">
        <f t="shared" si="7"/>
        <v>0.14849002328359437</v>
      </c>
      <c r="BG23" s="8">
        <f t="shared" si="7"/>
        <v>0.18910237987508144</v>
      </c>
      <c r="BH23" s="32">
        <v>12.98229332999945</v>
      </c>
      <c r="BI23" s="23">
        <v>644.03888974564916</v>
      </c>
      <c r="BJ23" s="24">
        <v>662.80674989686997</v>
      </c>
      <c r="BK23" s="8">
        <f t="shared" si="8"/>
        <v>5.6021852515020051E-2</v>
      </c>
      <c r="BL23" s="8">
        <f t="shared" si="8"/>
        <v>8.6795258842178757E-2</v>
      </c>
      <c r="BM23" s="32">
        <v>139.6140102624893</v>
      </c>
      <c r="BN23" s="23">
        <v>636.36917753747548</v>
      </c>
      <c r="BO23" s="24">
        <v>652.07007195351059</v>
      </c>
      <c r="BP23" s="8">
        <f t="shared" si="9"/>
        <v>4.3445929192235409E-2</v>
      </c>
      <c r="BQ23" s="8">
        <f t="shared" si="9"/>
        <v>6.9190473304955494E-2</v>
      </c>
      <c r="BR23" s="32">
        <v>130.56297723818571</v>
      </c>
      <c r="BS23" s="23">
        <v>622.59529951953914</v>
      </c>
      <c r="BT23" s="24">
        <v>647.84484480723142</v>
      </c>
      <c r="BU23" s="8">
        <f t="shared" si="10"/>
        <v>2.0861087791490932E-2</v>
      </c>
      <c r="BV23" s="8">
        <f t="shared" si="10"/>
        <v>6.2262425528100546E-2</v>
      </c>
      <c r="BW23" s="32">
        <v>23.783599401265381</v>
      </c>
      <c r="BX23" s="23">
        <v>636.12373457938929</v>
      </c>
      <c r="BY23" s="24">
        <v>646.02005650193792</v>
      </c>
      <c r="BZ23" s="8">
        <f t="shared" si="11"/>
        <v>4.3043479695144785E-2</v>
      </c>
      <c r="CA23" s="8">
        <f t="shared" si="11"/>
        <v>5.9270344836568338E-2</v>
      </c>
      <c r="CB23" s="32">
        <v>25.887089722603559</v>
      </c>
      <c r="CC23" s="23">
        <v>639.05867359536546</v>
      </c>
      <c r="CD23" s="24">
        <v>652.34915179144832</v>
      </c>
      <c r="CE23" s="8">
        <f t="shared" si="12"/>
        <v>4.7855859484653769E-2</v>
      </c>
      <c r="CF23" s="8">
        <f t="shared" si="12"/>
        <v>6.9648076738771408E-2</v>
      </c>
      <c r="CG23" s="32">
        <v>25.950229224096979</v>
      </c>
      <c r="CH23" s="23">
        <v>633.31451820411144</v>
      </c>
      <c r="CI23" s="24">
        <v>655.25957142498248</v>
      </c>
      <c r="CJ23" s="8">
        <f t="shared" si="13"/>
        <v>3.8437245618336086E-2</v>
      </c>
      <c r="CK23" s="8">
        <f t="shared" si="13"/>
        <v>7.442025242868143E-2</v>
      </c>
      <c r="CL23" s="32">
        <v>23.60610823361203</v>
      </c>
      <c r="CM23" s="23">
        <v>619.8865838194381</v>
      </c>
      <c r="CN23" s="24">
        <v>643.28203955985782</v>
      </c>
      <c r="CO23" s="8">
        <f t="shared" si="14"/>
        <v>1.6419643311815328E-2</v>
      </c>
      <c r="CP23" s="8">
        <f t="shared" si="14"/>
        <v>5.4780855506918018E-2</v>
      </c>
      <c r="CQ23" s="32">
        <v>39.235683210194111</v>
      </c>
      <c r="CR23" s="23"/>
      <c r="CS23" s="24"/>
      <c r="CT23" s="8">
        <f t="shared" si="15"/>
        <v>-1</v>
      </c>
      <c r="CU23" s="8">
        <f t="shared" si="15"/>
        <v>-1</v>
      </c>
      <c r="CV23" s="32"/>
      <c r="CW23" s="23"/>
      <c r="CX23" s="24"/>
      <c r="CY23" s="8">
        <f t="shared" si="16"/>
        <v>-1</v>
      </c>
      <c r="CZ23" s="8">
        <f t="shared" si="16"/>
        <v>-1</v>
      </c>
      <c r="DA23" s="32"/>
    </row>
    <row r="24" spans="1:105" x14ac:dyDescent="0.25">
      <c r="A24" s="22" t="s">
        <v>156</v>
      </c>
      <c r="B24" s="31">
        <f t="shared" si="17"/>
        <v>711.59589879093562</v>
      </c>
      <c r="C24" s="23">
        <v>711.52569518526718</v>
      </c>
      <c r="D24" s="24">
        <v>711.59589879093562</v>
      </c>
      <c r="E24" s="7">
        <v>9.8656563068606022E-5</v>
      </c>
      <c r="F24" s="7">
        <f t="shared" si="0"/>
        <v>0</v>
      </c>
      <c r="G24" s="32">
        <v>11.421957969665529</v>
      </c>
      <c r="H24" s="23">
        <v>711.53684258802207</v>
      </c>
      <c r="I24" s="24">
        <v>711.59589879153202</v>
      </c>
      <c r="J24" s="7">
        <v>8.2991208367501373E-5</v>
      </c>
      <c r="K24" s="84">
        <f t="shared" si="18"/>
        <v>8.3811774590176251E-13</v>
      </c>
      <c r="L24" s="32">
        <v>4.5800478458404541</v>
      </c>
      <c r="M24" s="23">
        <v>838.17948131241565</v>
      </c>
      <c r="N24" s="8">
        <f t="shared" si="1"/>
        <v>0.17788689161440746</v>
      </c>
      <c r="O24" s="24">
        <f t="shared" si="19"/>
        <v>33.473381200017698</v>
      </c>
      <c r="P24" s="24">
        <v>0.13775053991776831</v>
      </c>
      <c r="Q24" s="45">
        <v>0.5</v>
      </c>
      <c r="R24" s="45">
        <v>0</v>
      </c>
      <c r="S24" s="45">
        <v>0</v>
      </c>
      <c r="T24" s="45">
        <v>0</v>
      </c>
      <c r="U24" s="45">
        <v>0</v>
      </c>
      <c r="V24" s="23">
        <v>837.11017912051204</v>
      </c>
      <c r="W24" s="8">
        <f t="shared" si="2"/>
        <v>0.17638420983431227</v>
      </c>
      <c r="X24" s="24">
        <f t="shared" si="20"/>
        <v>35.780953099991159</v>
      </c>
      <c r="Y24" s="24">
        <v>0.14724672057609531</v>
      </c>
      <c r="Z24" s="45">
        <v>0</v>
      </c>
      <c r="AA24" s="45">
        <v>0.5</v>
      </c>
      <c r="AB24" s="45">
        <v>0</v>
      </c>
      <c r="AC24" s="45">
        <v>1</v>
      </c>
      <c r="AD24" s="45">
        <v>0</v>
      </c>
      <c r="AE24" s="23">
        <v>797.35350978784822</v>
      </c>
      <c r="AF24" s="24">
        <v>812.76461508064369</v>
      </c>
      <c r="AG24" s="8">
        <f t="shared" si="21"/>
        <v>0.12051448180438135</v>
      </c>
      <c r="AH24" s="8">
        <f t="shared" si="21"/>
        <v>0.14217158426798507</v>
      </c>
      <c r="AI24" s="32">
        <v>11.25258287999932</v>
      </c>
      <c r="AJ24" s="23">
        <v>797.35350978784822</v>
      </c>
      <c r="AK24" s="24">
        <v>812.76461508064369</v>
      </c>
      <c r="AL24" s="8">
        <f t="shared" si="22"/>
        <v>0.12051448180438135</v>
      </c>
      <c r="AM24" s="8">
        <f t="shared" si="22"/>
        <v>0.14217158426798507</v>
      </c>
      <c r="AN24" s="32">
        <v>11.279080099999559</v>
      </c>
      <c r="AO24" s="23">
        <v>784.72679931853668</v>
      </c>
      <c r="AP24" s="24">
        <v>803.74072835324478</v>
      </c>
      <c r="AQ24" s="8">
        <f t="shared" si="3"/>
        <v>0.10277026701791976</v>
      </c>
      <c r="AR24" s="8">
        <f t="shared" si="4"/>
        <v>0.12949038874292471</v>
      </c>
      <c r="AS24" s="32">
        <v>11.236058439999759</v>
      </c>
      <c r="AT24" s="23">
        <v>770.93314164601907</v>
      </c>
      <c r="AU24" s="24">
        <v>790.37674662734833</v>
      </c>
      <c r="AV24" s="8">
        <f t="shared" si="5"/>
        <v>8.338615070140605E-2</v>
      </c>
      <c r="AW24" s="8">
        <f t="shared" si="5"/>
        <v>0.11071009258241697</v>
      </c>
      <c r="AX24" s="32">
        <v>11.77476953000005</v>
      </c>
      <c r="AY24" s="23">
        <v>777.05292988727433</v>
      </c>
      <c r="AZ24" s="24">
        <v>806.4273432087557</v>
      </c>
      <c r="BA24" s="8">
        <f t="shared" si="6"/>
        <v>9.1986239953822102E-2</v>
      </c>
      <c r="BB24" s="8">
        <f t="shared" si="6"/>
        <v>0.13326586701658497</v>
      </c>
      <c r="BC24" s="32">
        <v>11.668335419997311</v>
      </c>
      <c r="BD24" s="23">
        <v>786.31540524889431</v>
      </c>
      <c r="BE24" s="24">
        <v>793.12931469293744</v>
      </c>
      <c r="BF24" s="8">
        <f t="shared" si="7"/>
        <v>0.10500272216986317</v>
      </c>
      <c r="BG24" s="8">
        <f t="shared" si="7"/>
        <v>0.11457825437236824</v>
      </c>
      <c r="BH24" s="32">
        <v>13.65586857000017</v>
      </c>
      <c r="BI24" s="23">
        <v>762.498508820349</v>
      </c>
      <c r="BJ24" s="24">
        <v>779.84345428667677</v>
      </c>
      <c r="BK24" s="8">
        <f t="shared" si="8"/>
        <v>7.1533028950702807E-2</v>
      </c>
      <c r="BL24" s="8">
        <f t="shared" si="8"/>
        <v>9.5907741474760874E-2</v>
      </c>
      <c r="BM24" s="32">
        <v>27.374227736517788</v>
      </c>
      <c r="BN24" s="23">
        <v>760.94327870522068</v>
      </c>
      <c r="BO24" s="24">
        <v>779.26822763020186</v>
      </c>
      <c r="BP24" s="8">
        <f t="shared" si="9"/>
        <v>6.9347476563778154E-2</v>
      </c>
      <c r="BQ24" s="8">
        <f t="shared" si="9"/>
        <v>9.5099380075471932E-2</v>
      </c>
      <c r="BR24" s="32">
        <v>36.323818367533377</v>
      </c>
      <c r="BS24" s="23">
        <v>761.9208011733723</v>
      </c>
      <c r="BT24" s="24">
        <v>781.17548626203575</v>
      </c>
      <c r="BU24" s="8">
        <f t="shared" si="10"/>
        <v>7.0721181035392613E-2</v>
      </c>
      <c r="BV24" s="8">
        <f t="shared" si="10"/>
        <v>9.7779635308919005E-2</v>
      </c>
      <c r="BW24" s="32">
        <v>20.643660195171829</v>
      </c>
      <c r="BX24" s="23">
        <v>732.0306596635329</v>
      </c>
      <c r="BY24" s="24">
        <v>758.52798751702039</v>
      </c>
      <c r="BZ24" s="8">
        <f t="shared" si="11"/>
        <v>2.8716805292607429E-2</v>
      </c>
      <c r="CA24" s="8">
        <f t="shared" si="11"/>
        <v>6.5953287260124102E-2</v>
      </c>
      <c r="CB24" s="32">
        <v>21.496635065041481</v>
      </c>
      <c r="CC24" s="23">
        <v>762.49126445770048</v>
      </c>
      <c r="CD24" s="24">
        <v>781.94447726205181</v>
      </c>
      <c r="CE24" s="8">
        <f t="shared" si="12"/>
        <v>7.1522848506070075E-2</v>
      </c>
      <c r="CF24" s="8">
        <f t="shared" si="12"/>
        <v>9.8860292183589937E-2</v>
      </c>
      <c r="CG24" s="32">
        <v>21.340340281464162</v>
      </c>
      <c r="CH24" s="23">
        <v>738.42529074589697</v>
      </c>
      <c r="CI24" s="24">
        <v>771.60086726013935</v>
      </c>
      <c r="CJ24" s="8">
        <f t="shared" si="13"/>
        <v>3.7703128981697143E-2</v>
      </c>
      <c r="CK24" s="8">
        <f t="shared" si="13"/>
        <v>8.4324500142788181E-2</v>
      </c>
      <c r="CL24" s="32">
        <v>20.042733387369658</v>
      </c>
      <c r="CM24" s="23">
        <v>752.76009664318735</v>
      </c>
      <c r="CN24" s="24">
        <v>779.32693195038394</v>
      </c>
      <c r="CO24" s="8">
        <f t="shared" si="14"/>
        <v>5.7847716551196186E-2</v>
      </c>
      <c r="CP24" s="8">
        <f t="shared" si="14"/>
        <v>9.5181876785025502E-2</v>
      </c>
      <c r="CQ24" s="32">
        <v>39.820702218636868</v>
      </c>
      <c r="CR24" s="23"/>
      <c r="CS24" s="24"/>
      <c r="CT24" s="8">
        <f t="shared" si="15"/>
        <v>-1</v>
      </c>
      <c r="CU24" s="8">
        <f t="shared" si="15"/>
        <v>-1</v>
      </c>
      <c r="CV24" s="32"/>
      <c r="CW24" s="23"/>
      <c r="CX24" s="24"/>
      <c r="CY24" s="8">
        <f t="shared" si="16"/>
        <v>-1</v>
      </c>
      <c r="CZ24" s="8">
        <f t="shared" si="16"/>
        <v>-1</v>
      </c>
      <c r="DA24" s="32"/>
    </row>
    <row r="25" spans="1:105" x14ac:dyDescent="0.25">
      <c r="A25" s="22" t="s">
        <v>157</v>
      </c>
      <c r="B25" s="31">
        <f t="shared" si="17"/>
        <v>669.5233301210427</v>
      </c>
      <c r="C25" s="23">
        <v>656.53688675018793</v>
      </c>
      <c r="D25" s="24">
        <v>672.85713151246864</v>
      </c>
      <c r="E25" s="7">
        <v>2.425514124461034E-2</v>
      </c>
      <c r="F25" s="7">
        <f t="shared" si="0"/>
        <v>4.9793655298363097E-3</v>
      </c>
      <c r="G25" s="32">
        <v>3600.0068211555481</v>
      </c>
      <c r="H25" s="23">
        <v>664.9975567278392</v>
      </c>
      <c r="I25" s="24">
        <v>669.5233301210427</v>
      </c>
      <c r="J25" s="7">
        <v>6.7596948300295721E-3</v>
      </c>
      <c r="K25" s="7">
        <f t="shared" si="18"/>
        <v>0</v>
      </c>
      <c r="L25" s="32">
        <v>3600.0112400054932</v>
      </c>
      <c r="M25" s="23">
        <v>853.9709490697802</v>
      </c>
      <c r="N25" s="8">
        <f t="shared" si="1"/>
        <v>0.27549095102539795</v>
      </c>
      <c r="O25" s="24">
        <f t="shared" si="19"/>
        <v>33.048395000016157</v>
      </c>
      <c r="P25" s="24">
        <v>0.13600162551446979</v>
      </c>
      <c r="Q25" s="45">
        <v>1</v>
      </c>
      <c r="R25" s="45">
        <v>0.5</v>
      </c>
      <c r="S25" s="45">
        <v>0.5</v>
      </c>
      <c r="T25" s="45">
        <v>0</v>
      </c>
      <c r="U25" s="45">
        <v>0</v>
      </c>
      <c r="V25" s="23">
        <v>879.74594903579816</v>
      </c>
      <c r="W25" s="8">
        <f t="shared" si="2"/>
        <v>0.3139884892088069</v>
      </c>
      <c r="X25" s="24">
        <f t="shared" si="20"/>
        <v>36.63501780001026</v>
      </c>
      <c r="Y25" s="24">
        <v>0.15076139012349901</v>
      </c>
      <c r="Z25" s="45">
        <v>0.5</v>
      </c>
      <c r="AA25" s="45">
        <v>0</v>
      </c>
      <c r="AB25" s="45">
        <v>0</v>
      </c>
      <c r="AC25" s="45">
        <v>0</v>
      </c>
      <c r="AD25" s="45">
        <v>0</v>
      </c>
      <c r="AE25" s="23">
        <v>782.09613151321832</v>
      </c>
      <c r="AF25" s="24">
        <v>818.48614956092831</v>
      </c>
      <c r="AG25" s="8">
        <f t="shared" si="21"/>
        <v>0.16813872844703359</v>
      </c>
      <c r="AH25" s="8">
        <f t="shared" si="21"/>
        <v>0.22249085691002687</v>
      </c>
      <c r="AI25" s="32">
        <v>11.282682209999621</v>
      </c>
      <c r="AJ25" s="23">
        <v>782.09613151321832</v>
      </c>
      <c r="AK25" s="24">
        <v>818.48614956092831</v>
      </c>
      <c r="AL25" s="8">
        <f t="shared" si="22"/>
        <v>0.16813872844703359</v>
      </c>
      <c r="AM25" s="8">
        <f t="shared" si="22"/>
        <v>0.22249085691002687</v>
      </c>
      <c r="AN25" s="32">
        <v>11.306341429999881</v>
      </c>
      <c r="AO25" s="23">
        <v>806.15545367467234</v>
      </c>
      <c r="AP25" s="24">
        <v>827.96275892941776</v>
      </c>
      <c r="AQ25" s="8">
        <f t="shared" si="3"/>
        <v>0.20407373037908627</v>
      </c>
      <c r="AR25" s="8">
        <f t="shared" si="4"/>
        <v>0.2366451200135638</v>
      </c>
      <c r="AS25" s="32">
        <v>11.27065573000073</v>
      </c>
      <c r="AT25" s="23">
        <v>783.58058724010789</v>
      </c>
      <c r="AU25" s="24">
        <v>805.62045096267798</v>
      </c>
      <c r="AV25" s="8">
        <f t="shared" si="5"/>
        <v>0.17035591141901635</v>
      </c>
      <c r="AW25" s="8">
        <f t="shared" si="5"/>
        <v>0.20327465036510431</v>
      </c>
      <c r="AX25" s="32">
        <v>11.68097368000017</v>
      </c>
      <c r="AY25" s="23">
        <v>773.34714847258977</v>
      </c>
      <c r="AZ25" s="24">
        <v>803.21287661943643</v>
      </c>
      <c r="BA25" s="8">
        <f t="shared" si="6"/>
        <v>0.15507124797694027</v>
      </c>
      <c r="BB25" s="8">
        <f t="shared" si="6"/>
        <v>0.19967869749098074</v>
      </c>
      <c r="BC25" s="32">
        <v>11.53524350999724</v>
      </c>
      <c r="BD25" s="23">
        <v>787.4144477688227</v>
      </c>
      <c r="BE25" s="24">
        <v>803.30300524988093</v>
      </c>
      <c r="BF25" s="8">
        <f t="shared" si="7"/>
        <v>0.17608216524204845</v>
      </c>
      <c r="BG25" s="8">
        <f t="shared" si="7"/>
        <v>0.19981331360723797</v>
      </c>
      <c r="BH25" s="32">
        <v>13.449703180000141</v>
      </c>
      <c r="BI25" s="23">
        <v>699.12085118134826</v>
      </c>
      <c r="BJ25" s="24">
        <v>741.58737807803016</v>
      </c>
      <c r="BK25" s="8">
        <f t="shared" si="8"/>
        <v>4.420685542795743E-2</v>
      </c>
      <c r="BL25" s="8">
        <f t="shared" si="8"/>
        <v>0.10763485709147587</v>
      </c>
      <c r="BM25" s="32">
        <v>70.584921951405704</v>
      </c>
      <c r="BN25" s="23">
        <v>699.73814572173967</v>
      </c>
      <c r="BO25" s="24">
        <v>741.00539531040613</v>
      </c>
      <c r="BP25" s="8">
        <f t="shared" si="9"/>
        <v>4.5128846511195433E-2</v>
      </c>
      <c r="BQ25" s="8">
        <f t="shared" si="9"/>
        <v>0.10676560766962404</v>
      </c>
      <c r="BR25" s="32">
        <v>68.186018992215395</v>
      </c>
      <c r="BS25" s="23">
        <v>725.7103535095049</v>
      </c>
      <c r="BT25" s="24">
        <v>744.74821797694017</v>
      </c>
      <c r="BU25" s="8">
        <f t="shared" si="10"/>
        <v>8.3920934283655477E-2</v>
      </c>
      <c r="BV25" s="8">
        <f t="shared" si="10"/>
        <v>0.11235588734793991</v>
      </c>
      <c r="BW25" s="32">
        <v>23.85243080221117</v>
      </c>
      <c r="BX25" s="23">
        <v>721.75011297416688</v>
      </c>
      <c r="BY25" s="24">
        <v>753.45299858087867</v>
      </c>
      <c r="BZ25" s="8">
        <f t="shared" si="11"/>
        <v>7.8005919291389184E-2</v>
      </c>
      <c r="CA25" s="8">
        <f t="shared" si="11"/>
        <v>0.12535734706162124</v>
      </c>
      <c r="CB25" s="32">
        <v>24.227090057544409</v>
      </c>
      <c r="CC25" s="23">
        <v>734.34018052269892</v>
      </c>
      <c r="CD25" s="24">
        <v>754.52982049020488</v>
      </c>
      <c r="CE25" s="8">
        <f t="shared" si="12"/>
        <v>9.6810443319335887E-2</v>
      </c>
      <c r="CF25" s="8">
        <f t="shared" si="12"/>
        <v>0.12696568819161821</v>
      </c>
      <c r="CG25" s="32">
        <v>25.694871925376351</v>
      </c>
      <c r="CH25" s="23">
        <v>704.12709074682937</v>
      </c>
      <c r="CI25" s="24">
        <v>734.25102839168687</v>
      </c>
      <c r="CJ25" s="8">
        <f t="shared" si="13"/>
        <v>5.1684174499984442E-2</v>
      </c>
      <c r="CK25" s="8">
        <f t="shared" si="13"/>
        <v>9.6677285702564078E-2</v>
      </c>
      <c r="CL25" s="32">
        <v>24.964646198414261</v>
      </c>
      <c r="CM25" s="23">
        <v>722.14291758460672</v>
      </c>
      <c r="CN25" s="24">
        <v>735.50846890835464</v>
      </c>
      <c r="CO25" s="8">
        <f t="shared" si="14"/>
        <v>7.8592612230631242E-2</v>
      </c>
      <c r="CP25" s="8">
        <f t="shared" si="14"/>
        <v>9.8555398772112279E-2</v>
      </c>
      <c r="CQ25" s="32">
        <v>47.104429265484207</v>
      </c>
      <c r="CR25" s="23"/>
      <c r="CS25" s="24"/>
      <c r="CT25" s="8">
        <f t="shared" si="15"/>
        <v>-1</v>
      </c>
      <c r="CU25" s="8">
        <f t="shared" si="15"/>
        <v>-1</v>
      </c>
      <c r="CV25" s="32"/>
      <c r="CW25" s="23"/>
      <c r="CX25" s="24"/>
      <c r="CY25" s="8">
        <f t="shared" si="16"/>
        <v>-1</v>
      </c>
      <c r="CZ25" s="8">
        <f t="shared" si="16"/>
        <v>-1</v>
      </c>
      <c r="DA25" s="32"/>
    </row>
    <row r="26" spans="1:105" x14ac:dyDescent="0.25">
      <c r="A26" s="22" t="s">
        <v>158</v>
      </c>
      <c r="B26" s="31">
        <f t="shared" si="17"/>
        <v>635.18100810610247</v>
      </c>
      <c r="C26" s="23">
        <v>626.47558430130709</v>
      </c>
      <c r="D26" s="24">
        <v>635.18100945884407</v>
      </c>
      <c r="E26" s="7">
        <v>1.370542416712423E-2</v>
      </c>
      <c r="F26" s="7">
        <f t="shared" si="0"/>
        <v>2.1296946674708285E-9</v>
      </c>
      <c r="G26" s="32">
        <v>3600.011301040649</v>
      </c>
      <c r="H26" s="23">
        <v>632.39365768094785</v>
      </c>
      <c r="I26" s="24">
        <v>635.18100810610247</v>
      </c>
      <c r="J26" s="7">
        <v>4.3882773407622E-3</v>
      </c>
      <c r="K26" s="7">
        <f t="shared" si="18"/>
        <v>0</v>
      </c>
      <c r="L26" s="32">
        <v>3600.0109920501709</v>
      </c>
      <c r="M26" s="23">
        <v>794.17742595385539</v>
      </c>
      <c r="N26" s="8">
        <f t="shared" si="1"/>
        <v>0.25031670629105729</v>
      </c>
      <c r="O26" s="24">
        <f t="shared" si="19"/>
        <v>35.179012900010996</v>
      </c>
      <c r="P26" s="24">
        <v>0.14476960041156789</v>
      </c>
      <c r="Q26" s="45">
        <v>0</v>
      </c>
      <c r="R26" s="45">
        <v>0</v>
      </c>
      <c r="S26" s="45">
        <v>0.5</v>
      </c>
      <c r="T26" s="45">
        <v>0</v>
      </c>
      <c r="U26" s="45">
        <v>0</v>
      </c>
      <c r="V26" s="23">
        <v>794.21923262942528</v>
      </c>
      <c r="W26" s="8">
        <f t="shared" si="2"/>
        <v>0.25038252481370887</v>
      </c>
      <c r="X26" s="24">
        <f t="shared" si="20"/>
        <v>36.286120899976595</v>
      </c>
      <c r="Y26" s="24">
        <v>0.14932560041142631</v>
      </c>
      <c r="Z26" s="45">
        <v>0</v>
      </c>
      <c r="AA26" s="45">
        <v>0</v>
      </c>
      <c r="AB26" s="45">
        <v>0.5</v>
      </c>
      <c r="AC26" s="45">
        <v>0</v>
      </c>
      <c r="AD26" s="45">
        <v>0</v>
      </c>
      <c r="AE26" s="23">
        <v>744.13364467051542</v>
      </c>
      <c r="AF26" s="24">
        <v>785.9982342255754</v>
      </c>
      <c r="AG26" s="8">
        <f t="shared" si="21"/>
        <v>0.17153006020956657</v>
      </c>
      <c r="AH26" s="8">
        <f t="shared" si="21"/>
        <v>0.23743975999716918</v>
      </c>
      <c r="AI26" s="32">
        <v>11.184313199999821</v>
      </c>
      <c r="AJ26" s="23">
        <v>744.13364467051542</v>
      </c>
      <c r="AK26" s="24">
        <v>785.9982342255754</v>
      </c>
      <c r="AL26" s="8">
        <f t="shared" si="22"/>
        <v>0.17153006020956657</v>
      </c>
      <c r="AM26" s="8">
        <f t="shared" si="22"/>
        <v>0.23743975999716918</v>
      </c>
      <c r="AN26" s="32">
        <v>11.233747520000909</v>
      </c>
      <c r="AO26" s="23">
        <v>749.15240654321497</v>
      </c>
      <c r="AP26" s="24">
        <v>787.18192015426916</v>
      </c>
      <c r="AQ26" s="8">
        <f t="shared" si="3"/>
        <v>0.17943136992860842</v>
      </c>
      <c r="AR26" s="8">
        <f t="shared" si="4"/>
        <v>0.23930330111944409</v>
      </c>
      <c r="AS26" s="32">
        <v>11.106541739998651</v>
      </c>
      <c r="AT26" s="23">
        <v>713.98400714062882</v>
      </c>
      <c r="AU26" s="24">
        <v>751.26966944137598</v>
      </c>
      <c r="AV26" s="8">
        <f t="shared" si="5"/>
        <v>0.12406384641362399</v>
      </c>
      <c r="AW26" s="8">
        <f t="shared" si="5"/>
        <v>0.18276469203859089</v>
      </c>
      <c r="AX26" s="32">
        <v>11.597241510000091</v>
      </c>
      <c r="AY26" s="23">
        <v>748.26772105458008</v>
      </c>
      <c r="AZ26" s="24">
        <v>785.80776462438416</v>
      </c>
      <c r="BA26" s="8">
        <f t="shared" si="6"/>
        <v>0.17803856145772431</v>
      </c>
      <c r="BB26" s="8">
        <f t="shared" si="6"/>
        <v>0.237139893346938</v>
      </c>
      <c r="BC26" s="32">
        <v>11.63732623999968</v>
      </c>
      <c r="BD26" s="23">
        <v>735.20164630962881</v>
      </c>
      <c r="BE26" s="24">
        <v>752.2989608556893</v>
      </c>
      <c r="BF26" s="8">
        <f t="shared" si="7"/>
        <v>0.15746792949895411</v>
      </c>
      <c r="BG26" s="8">
        <f t="shared" si="7"/>
        <v>0.18438516148143888</v>
      </c>
      <c r="BH26" s="32">
        <v>13.046296770000479</v>
      </c>
      <c r="BI26" s="23">
        <v>661.53188829397345</v>
      </c>
      <c r="BJ26" s="24">
        <v>693.92236580749454</v>
      </c>
      <c r="BK26" s="8">
        <f t="shared" si="8"/>
        <v>4.14856235491683E-2</v>
      </c>
      <c r="BL26" s="8">
        <f t="shared" si="8"/>
        <v>9.2479713580447209E-2</v>
      </c>
      <c r="BM26" s="32">
        <v>59.613612777367237</v>
      </c>
      <c r="BN26" s="23">
        <v>665.51645021583363</v>
      </c>
      <c r="BO26" s="24">
        <v>697.71991068074692</v>
      </c>
      <c r="BP26" s="8">
        <f t="shared" si="9"/>
        <v>4.7758736049400022E-2</v>
      </c>
      <c r="BQ26" s="8">
        <f t="shared" si="9"/>
        <v>9.8458394971717697E-2</v>
      </c>
      <c r="BR26" s="32">
        <v>61.498302860744303</v>
      </c>
      <c r="BS26" s="23">
        <v>667.94783217061467</v>
      </c>
      <c r="BT26" s="24">
        <v>697.73668139655751</v>
      </c>
      <c r="BU26" s="8">
        <f t="shared" si="10"/>
        <v>5.1586592870923403E-2</v>
      </c>
      <c r="BV26" s="8">
        <f t="shared" si="10"/>
        <v>9.848479802155162E-2</v>
      </c>
      <c r="BW26" s="32">
        <v>23.548699044622481</v>
      </c>
      <c r="BX26" s="23">
        <v>670.48481591144184</v>
      </c>
      <c r="BY26" s="24">
        <v>697.51275917177793</v>
      </c>
      <c r="BZ26" s="8">
        <f t="shared" si="11"/>
        <v>5.5580704326477791E-2</v>
      </c>
      <c r="CA26" s="8">
        <f t="shared" si="11"/>
        <v>9.8132265086967749E-2</v>
      </c>
      <c r="CB26" s="32">
        <v>27.138001669570809</v>
      </c>
      <c r="CC26" s="23">
        <v>668.46195028135571</v>
      </c>
      <c r="CD26" s="24">
        <v>700.68413905929378</v>
      </c>
      <c r="CE26" s="8">
        <f t="shared" si="12"/>
        <v>5.2395996968621426E-2</v>
      </c>
      <c r="CF26" s="8">
        <f t="shared" si="12"/>
        <v>0.10312514089251466</v>
      </c>
      <c r="CG26" s="32">
        <v>24.796416054852308</v>
      </c>
      <c r="CH26" s="23">
        <v>673.9585399421228</v>
      </c>
      <c r="CI26" s="24">
        <v>695.92413356604879</v>
      </c>
      <c r="CJ26" s="8">
        <f t="shared" si="13"/>
        <v>6.1049576957034613E-2</v>
      </c>
      <c r="CK26" s="8">
        <f t="shared" si="13"/>
        <v>9.5631205411921924E-2</v>
      </c>
      <c r="CL26" s="32">
        <v>23.408579951804128</v>
      </c>
      <c r="CM26" s="23">
        <v>660.12868821433267</v>
      </c>
      <c r="CN26" s="24">
        <v>691.61533760968177</v>
      </c>
      <c r="CO26" s="8">
        <f t="shared" si="14"/>
        <v>3.9276489362639867E-2</v>
      </c>
      <c r="CP26" s="8">
        <f t="shared" si="14"/>
        <v>8.8847633640444665E-2</v>
      </c>
      <c r="CQ26" s="32">
        <v>41.368642361555253</v>
      </c>
      <c r="CR26" s="23"/>
      <c r="CS26" s="24"/>
      <c r="CT26" s="8">
        <f t="shared" si="15"/>
        <v>-1</v>
      </c>
      <c r="CU26" s="8">
        <f t="shared" si="15"/>
        <v>-1</v>
      </c>
      <c r="CV26" s="32"/>
      <c r="CW26" s="23"/>
      <c r="CX26" s="24"/>
      <c r="CY26" s="8">
        <f t="shared" si="16"/>
        <v>-1</v>
      </c>
      <c r="CZ26" s="8">
        <f t="shared" si="16"/>
        <v>-1</v>
      </c>
      <c r="DA26" s="32"/>
    </row>
    <row r="27" spans="1:105" x14ac:dyDescent="0.25">
      <c r="A27" s="22" t="s">
        <v>159</v>
      </c>
      <c r="B27" s="31">
        <f t="shared" si="17"/>
        <v>606.97770261824485</v>
      </c>
      <c r="C27" s="23">
        <v>604.76879399734378</v>
      </c>
      <c r="D27" s="24">
        <v>606.97770261824485</v>
      </c>
      <c r="E27" s="7">
        <v>3.639192364682276E-3</v>
      </c>
      <c r="F27" s="7">
        <f t="shared" si="0"/>
        <v>0</v>
      </c>
      <c r="G27" s="32">
        <v>3600.0050458908081</v>
      </c>
      <c r="H27" s="23">
        <v>606.97770261824485</v>
      </c>
      <c r="I27" s="24">
        <v>606.97770261824485</v>
      </c>
      <c r="J27" s="7">
        <v>0</v>
      </c>
      <c r="K27" s="84">
        <f t="shared" si="18"/>
        <v>0</v>
      </c>
      <c r="L27" s="32">
        <v>573.60138702392578</v>
      </c>
      <c r="M27" s="23">
        <v>736.11153736378537</v>
      </c>
      <c r="N27" s="8">
        <f t="shared" si="1"/>
        <v>0.21274889372132094</v>
      </c>
      <c r="O27" s="24">
        <f t="shared" si="19"/>
        <v>36.317111700012894</v>
      </c>
      <c r="P27" s="24">
        <v>0.14945313456795431</v>
      </c>
      <c r="Q27" s="45">
        <v>0</v>
      </c>
      <c r="R27" s="45">
        <v>0</v>
      </c>
      <c r="S27" s="45">
        <v>0</v>
      </c>
      <c r="T27" s="45">
        <v>0.5</v>
      </c>
      <c r="U27" s="45">
        <v>0</v>
      </c>
      <c r="V27" s="23">
        <v>717.82796648959527</v>
      </c>
      <c r="W27" s="8">
        <f t="shared" si="2"/>
        <v>0.18262658314002198</v>
      </c>
      <c r="X27" s="24">
        <f t="shared" si="20"/>
        <v>34.82934199999908</v>
      </c>
      <c r="Y27" s="24">
        <v>0.14333062551439951</v>
      </c>
      <c r="Z27" s="45">
        <v>0.5</v>
      </c>
      <c r="AA27" s="45">
        <v>0</v>
      </c>
      <c r="AB27" s="45">
        <v>0.5</v>
      </c>
      <c r="AC27" s="45">
        <v>0</v>
      </c>
      <c r="AD27" s="45">
        <v>0</v>
      </c>
      <c r="AE27" s="23">
        <v>669.58781967931475</v>
      </c>
      <c r="AF27" s="24">
        <v>688.76098390733273</v>
      </c>
      <c r="AG27" s="8">
        <f t="shared" si="21"/>
        <v>0.10315060469436746</v>
      </c>
      <c r="AH27" s="8">
        <f t="shared" si="21"/>
        <v>0.13473852653286839</v>
      </c>
      <c r="AI27" s="32">
        <v>11.03108462000055</v>
      </c>
      <c r="AJ27" s="23">
        <v>669.58781967931475</v>
      </c>
      <c r="AK27" s="24">
        <v>688.76098390733273</v>
      </c>
      <c r="AL27" s="8">
        <f t="shared" si="22"/>
        <v>0.10315060469436746</v>
      </c>
      <c r="AM27" s="8">
        <f t="shared" si="22"/>
        <v>0.13473852653286839</v>
      </c>
      <c r="AN27" s="32">
        <v>11.025182380000111</v>
      </c>
      <c r="AO27" s="23">
        <v>670.30644415909762</v>
      </c>
      <c r="AP27" s="24">
        <v>689.22561865528291</v>
      </c>
      <c r="AQ27" s="8">
        <f t="shared" si="3"/>
        <v>0.1043345435387155</v>
      </c>
      <c r="AR27" s="8">
        <f t="shared" si="4"/>
        <v>0.13550401552191355</v>
      </c>
      <c r="AS27" s="32">
        <v>11.07718574000028</v>
      </c>
      <c r="AT27" s="23">
        <v>672.87375940379411</v>
      </c>
      <c r="AU27" s="24">
        <v>682.10225300671959</v>
      </c>
      <c r="AV27" s="8">
        <f t="shared" si="5"/>
        <v>0.10856421331673564</v>
      </c>
      <c r="AW27" s="8">
        <f t="shared" si="5"/>
        <v>0.12376822091556121</v>
      </c>
      <c r="AX27" s="32">
        <v>11.473932619999321</v>
      </c>
      <c r="AY27" s="23">
        <v>678.55966939205052</v>
      </c>
      <c r="AZ27" s="24">
        <v>684.88040678404718</v>
      </c>
      <c r="BA27" s="8">
        <f t="shared" si="6"/>
        <v>0.11793178969347864</v>
      </c>
      <c r="BB27" s="8">
        <f t="shared" si="6"/>
        <v>0.12834524864712996</v>
      </c>
      <c r="BC27" s="32">
        <v>11.244195950000719</v>
      </c>
      <c r="BD27" s="23">
        <v>668.80000298807772</v>
      </c>
      <c r="BE27" s="24">
        <v>681.46937246103937</v>
      </c>
      <c r="BF27" s="8">
        <f t="shared" si="7"/>
        <v>0.10185267119888859</v>
      </c>
      <c r="BG27" s="8">
        <f t="shared" si="7"/>
        <v>0.12272554580089021</v>
      </c>
      <c r="BH27" s="32">
        <v>13.005994470000219</v>
      </c>
      <c r="BI27" s="23">
        <v>644.33111992261149</v>
      </c>
      <c r="BJ27" s="24">
        <v>654.52576279804839</v>
      </c>
      <c r="BK27" s="8">
        <f t="shared" si="8"/>
        <v>6.1540015626998845E-2</v>
      </c>
      <c r="BL27" s="8">
        <f t="shared" si="8"/>
        <v>7.8335760893194828E-2</v>
      </c>
      <c r="BM27" s="32">
        <v>140.64127942603079</v>
      </c>
      <c r="BN27" s="23">
        <v>626.04693265669641</v>
      </c>
      <c r="BO27" s="24">
        <v>646.18821656853561</v>
      </c>
      <c r="BP27" s="8">
        <f t="shared" si="9"/>
        <v>3.1416689536032341E-2</v>
      </c>
      <c r="BQ27" s="8">
        <f t="shared" si="9"/>
        <v>6.4599595308284311E-2</v>
      </c>
      <c r="BR27" s="32">
        <v>146.41540932822971</v>
      </c>
      <c r="BS27" s="23">
        <v>634.33416149587538</v>
      </c>
      <c r="BT27" s="24">
        <v>646.91179404314698</v>
      </c>
      <c r="BU27" s="8">
        <f t="shared" si="10"/>
        <v>4.5069956869299065E-2</v>
      </c>
      <c r="BV27" s="8">
        <f t="shared" si="10"/>
        <v>6.5791694246169791E-2</v>
      </c>
      <c r="BW27" s="32">
        <v>26.103692905977368</v>
      </c>
      <c r="BX27" s="23">
        <v>633.31558954325692</v>
      </c>
      <c r="BY27" s="24">
        <v>645.17262250175395</v>
      </c>
      <c r="BZ27" s="8">
        <f t="shared" si="11"/>
        <v>4.3391852470694686E-2</v>
      </c>
      <c r="CA27" s="8">
        <f t="shared" si="11"/>
        <v>6.2926396997373027E-2</v>
      </c>
      <c r="CB27" s="32">
        <v>25.95554516855627</v>
      </c>
      <c r="CC27" s="23">
        <v>634.05851727935828</v>
      </c>
      <c r="CD27" s="24">
        <v>652.42827496509267</v>
      </c>
      <c r="CE27" s="8">
        <f t="shared" si="12"/>
        <v>4.4615831099393384E-2</v>
      </c>
      <c r="CF27" s="8">
        <f t="shared" si="12"/>
        <v>7.4880135054044478E-2</v>
      </c>
      <c r="CG27" s="32">
        <v>27.125488697551191</v>
      </c>
      <c r="CH27" s="23">
        <v>635.36013797415956</v>
      </c>
      <c r="CI27" s="24">
        <v>652.12752371650663</v>
      </c>
      <c r="CJ27" s="8">
        <f t="shared" si="13"/>
        <v>4.6760260275599742E-2</v>
      </c>
      <c r="CK27" s="8">
        <f t="shared" si="13"/>
        <v>7.4384645273631256E-2</v>
      </c>
      <c r="CL27" s="32">
        <v>26.49073857320473</v>
      </c>
      <c r="CM27" s="23">
        <v>633.75495317281366</v>
      </c>
      <c r="CN27" s="24">
        <v>642.54011891021821</v>
      </c>
      <c r="CO27" s="8">
        <f t="shared" si="14"/>
        <v>4.4115707115867826E-2</v>
      </c>
      <c r="CP27" s="8">
        <f t="shared" si="14"/>
        <v>5.8589328963110435E-2</v>
      </c>
      <c r="CQ27" s="32">
        <v>41.80555885983631</v>
      </c>
      <c r="CR27" s="23"/>
      <c r="CS27" s="24"/>
      <c r="CT27" s="8">
        <f t="shared" si="15"/>
        <v>-1</v>
      </c>
      <c r="CU27" s="8">
        <f t="shared" si="15"/>
        <v>-1</v>
      </c>
      <c r="CV27" s="32"/>
      <c r="CW27" s="23"/>
      <c r="CX27" s="24"/>
      <c r="CY27" s="8">
        <f t="shared" si="16"/>
        <v>-1</v>
      </c>
      <c r="CZ27" s="8">
        <f t="shared" si="16"/>
        <v>-1</v>
      </c>
      <c r="DA27" s="32"/>
    </row>
    <row r="28" spans="1:105" x14ac:dyDescent="0.25">
      <c r="A28" s="22" t="s">
        <v>160</v>
      </c>
      <c r="B28" s="31">
        <f t="shared" si="17"/>
        <v>642.64918515070838</v>
      </c>
      <c r="C28" s="23">
        <v>633.59499637708336</v>
      </c>
      <c r="D28" s="24">
        <v>642.6492244539478</v>
      </c>
      <c r="E28" s="7">
        <v>1.408891154355054E-2</v>
      </c>
      <c r="F28" s="7">
        <f t="shared" si="0"/>
        <v>6.1158156466610248E-8</v>
      </c>
      <c r="G28" s="32">
        <v>3600.007652997971</v>
      </c>
      <c r="H28" s="23">
        <v>638.05796441712084</v>
      </c>
      <c r="I28" s="24">
        <v>642.64918515070838</v>
      </c>
      <c r="J28" s="7">
        <v>7.1442099977310769E-3</v>
      </c>
      <c r="K28" s="7">
        <f t="shared" si="18"/>
        <v>0</v>
      </c>
      <c r="L28" s="32">
        <v>3600.0139000415802</v>
      </c>
      <c r="M28" s="23">
        <v>782.07879143729883</v>
      </c>
      <c r="N28" s="8">
        <f t="shared" si="1"/>
        <v>0.21696068322858397</v>
      </c>
      <c r="O28" s="24">
        <f t="shared" si="19"/>
        <v>34.649375599989071</v>
      </c>
      <c r="P28" s="24">
        <v>0.1425900230452225</v>
      </c>
      <c r="Q28" s="45">
        <v>0</v>
      </c>
      <c r="R28" s="45">
        <v>0.5</v>
      </c>
      <c r="S28" s="45">
        <v>0</v>
      </c>
      <c r="T28" s="45">
        <v>0</v>
      </c>
      <c r="U28" s="45">
        <v>0</v>
      </c>
      <c r="V28" s="23">
        <v>787.22177287239083</v>
      </c>
      <c r="W28" s="8">
        <f t="shared" si="2"/>
        <v>0.22496346539018575</v>
      </c>
      <c r="X28" s="24">
        <f t="shared" si="20"/>
        <v>37.534902499977768</v>
      </c>
      <c r="Y28" s="24">
        <v>0.15446461934147229</v>
      </c>
      <c r="Z28" s="45">
        <v>0.5</v>
      </c>
      <c r="AA28" s="45">
        <v>0</v>
      </c>
      <c r="AB28" s="45">
        <v>0.5</v>
      </c>
      <c r="AC28" s="45">
        <v>0</v>
      </c>
      <c r="AD28" s="45">
        <v>0</v>
      </c>
      <c r="AE28" s="23">
        <v>713.80921000353408</v>
      </c>
      <c r="AF28" s="24">
        <v>733.87246662863004</v>
      </c>
      <c r="AG28" s="8">
        <f t="shared" si="21"/>
        <v>0.11072919175356595</v>
      </c>
      <c r="AH28" s="8">
        <f t="shared" si="21"/>
        <v>0.14194880128343862</v>
      </c>
      <c r="AI28" s="32">
        <v>11.139579190000219</v>
      </c>
      <c r="AJ28" s="23">
        <v>713.80921000353408</v>
      </c>
      <c r="AK28" s="24">
        <v>733.87246662863004</v>
      </c>
      <c r="AL28" s="8">
        <f t="shared" si="22"/>
        <v>0.11072919175356595</v>
      </c>
      <c r="AM28" s="8">
        <f t="shared" si="22"/>
        <v>0.14194880128343862</v>
      </c>
      <c r="AN28" s="32">
        <v>11.11711732000076</v>
      </c>
      <c r="AO28" s="23">
        <v>710.53959213149381</v>
      </c>
      <c r="AP28" s="24">
        <v>730.79952043475203</v>
      </c>
      <c r="AQ28" s="8">
        <f t="shared" si="3"/>
        <v>0.10564147368344422</v>
      </c>
      <c r="AR28" s="8">
        <f t="shared" si="4"/>
        <v>0.13716711593335548</v>
      </c>
      <c r="AS28" s="32">
        <v>11.14164358999988</v>
      </c>
      <c r="AT28" s="23">
        <v>683.53409165063363</v>
      </c>
      <c r="AU28" s="24">
        <v>704.30898628057605</v>
      </c>
      <c r="AV28" s="8">
        <f t="shared" si="5"/>
        <v>6.3619323644419287E-2</v>
      </c>
      <c r="AW28" s="8">
        <f t="shared" si="5"/>
        <v>9.594628384288352E-2</v>
      </c>
      <c r="AX28" s="32">
        <v>11.47585105000071</v>
      </c>
      <c r="AY28" s="23">
        <v>713.80921000353408</v>
      </c>
      <c r="AZ28" s="24">
        <v>729.24804897348361</v>
      </c>
      <c r="BA28" s="8">
        <f t="shared" si="6"/>
        <v>0.11072919175356595</v>
      </c>
      <c r="BB28" s="8">
        <f t="shared" si="6"/>
        <v>0.13475293491964335</v>
      </c>
      <c r="BC28" s="32">
        <v>11.52005036999981</v>
      </c>
      <c r="BD28" s="23">
        <v>688.83492936445077</v>
      </c>
      <c r="BE28" s="24">
        <v>708.30892639702029</v>
      </c>
      <c r="BF28" s="8">
        <f t="shared" si="7"/>
        <v>7.1867739477350034E-2</v>
      </c>
      <c r="BG28" s="8">
        <f t="shared" si="7"/>
        <v>0.10217042635931137</v>
      </c>
      <c r="BH28" s="32">
        <v>13.242562030000411</v>
      </c>
      <c r="BI28" s="23">
        <v>669.40705475997561</v>
      </c>
      <c r="BJ28" s="24">
        <v>682.1134366883922</v>
      </c>
      <c r="BK28" s="8">
        <f t="shared" si="8"/>
        <v>4.1636821811253388E-2</v>
      </c>
      <c r="BL28" s="8">
        <f t="shared" si="8"/>
        <v>6.1408700811515095E-2</v>
      </c>
      <c r="BM28" s="32">
        <v>47.731132813170547</v>
      </c>
      <c r="BN28" s="23">
        <v>664.45389307719563</v>
      </c>
      <c r="BO28" s="24">
        <v>688.52586417208727</v>
      </c>
      <c r="BP28" s="8">
        <f t="shared" si="9"/>
        <v>3.3929410369319624E-2</v>
      </c>
      <c r="BQ28" s="8">
        <f t="shared" si="9"/>
        <v>7.1386815826461059E-2</v>
      </c>
      <c r="BR28" s="32">
        <v>48.648547180369498</v>
      </c>
      <c r="BS28" s="23">
        <v>664.55874446291614</v>
      </c>
      <c r="BT28" s="24">
        <v>690.74724846652475</v>
      </c>
      <c r="BU28" s="8">
        <f t="shared" si="10"/>
        <v>3.4092565303836378E-2</v>
      </c>
      <c r="BV28" s="8">
        <f t="shared" si="10"/>
        <v>7.4843420682991837E-2</v>
      </c>
      <c r="BW28" s="32">
        <v>25.250057026930151</v>
      </c>
      <c r="BX28" s="23">
        <v>673.05460447848611</v>
      </c>
      <c r="BY28" s="24">
        <v>700.08192504257863</v>
      </c>
      <c r="BZ28" s="8">
        <f t="shared" si="11"/>
        <v>4.7312624104000577E-2</v>
      </c>
      <c r="CA28" s="8">
        <f t="shared" si="11"/>
        <v>8.9368727478276719E-2</v>
      </c>
      <c r="CB28" s="32">
        <v>25.11712672580034</v>
      </c>
      <c r="CC28" s="23">
        <v>666.33264589526857</v>
      </c>
      <c r="CD28" s="24">
        <v>688.89332262307573</v>
      </c>
      <c r="CE28" s="8">
        <f t="shared" si="12"/>
        <v>3.6852860459172854E-2</v>
      </c>
      <c r="CF28" s="8">
        <f t="shared" si="12"/>
        <v>7.1958602828575274E-2</v>
      </c>
      <c r="CG28" s="32">
        <v>25.56270684478805</v>
      </c>
      <c r="CH28" s="23">
        <v>677.96508526400703</v>
      </c>
      <c r="CI28" s="24">
        <v>693.95211370938046</v>
      </c>
      <c r="CJ28" s="8">
        <f t="shared" si="13"/>
        <v>5.4953621554840501E-2</v>
      </c>
      <c r="CK28" s="8">
        <f t="shared" si="13"/>
        <v>7.9830379846573638E-2</v>
      </c>
      <c r="CL28" s="32">
        <v>25.098017563670869</v>
      </c>
      <c r="CM28" s="23">
        <v>664.55874446291614</v>
      </c>
      <c r="CN28" s="24">
        <v>687.65408043740433</v>
      </c>
      <c r="CO28" s="8">
        <f t="shared" si="14"/>
        <v>3.4092565303836378E-2</v>
      </c>
      <c r="CP28" s="8">
        <f t="shared" si="14"/>
        <v>7.0030268965706077E-2</v>
      </c>
      <c r="CQ28" s="32">
        <v>39.398449865914877</v>
      </c>
      <c r="CR28" s="23"/>
      <c r="CS28" s="24"/>
      <c r="CT28" s="8">
        <f t="shared" si="15"/>
        <v>-1</v>
      </c>
      <c r="CU28" s="8">
        <f t="shared" si="15"/>
        <v>-1</v>
      </c>
      <c r="CV28" s="32"/>
      <c r="CW28" s="23"/>
      <c r="CX28" s="24"/>
      <c r="CY28" s="8">
        <f t="shared" si="16"/>
        <v>-1</v>
      </c>
      <c r="CZ28" s="8">
        <f t="shared" si="16"/>
        <v>-1</v>
      </c>
      <c r="DA28" s="32"/>
    </row>
    <row r="29" spans="1:105" x14ac:dyDescent="0.25">
      <c r="A29" s="22" t="s">
        <v>161</v>
      </c>
      <c r="B29" s="31">
        <f t="shared" si="17"/>
        <v>616.050774515272</v>
      </c>
      <c r="C29" s="23">
        <v>610.8469955892823</v>
      </c>
      <c r="D29" s="24">
        <v>616.050774515272</v>
      </c>
      <c r="E29" s="7">
        <v>8.4469968081500209E-3</v>
      </c>
      <c r="F29" s="7">
        <f t="shared" si="0"/>
        <v>0</v>
      </c>
      <c r="G29" s="32">
        <v>3600.01296210289</v>
      </c>
      <c r="H29" s="23">
        <v>615.98961357968892</v>
      </c>
      <c r="I29" s="24">
        <v>616.05077451527211</v>
      </c>
      <c r="J29" s="7">
        <v>9.9279049898441332E-5</v>
      </c>
      <c r="K29" s="7">
        <f t="shared" si="18"/>
        <v>1.8454134370834676E-16</v>
      </c>
      <c r="L29" s="32">
        <v>1526.704797029495</v>
      </c>
      <c r="M29" s="23">
        <v>740.15105365309807</v>
      </c>
      <c r="N29" s="8">
        <f t="shared" si="1"/>
        <v>0.20144488777807651</v>
      </c>
      <c r="O29" s="24">
        <f t="shared" si="19"/>
        <v>34.349452599994045</v>
      </c>
      <c r="P29" s="24">
        <v>0.1413557720164364</v>
      </c>
      <c r="Q29" s="45">
        <v>1</v>
      </c>
      <c r="R29" s="45">
        <v>1</v>
      </c>
      <c r="S29" s="45">
        <v>0</v>
      </c>
      <c r="T29" s="45">
        <v>0</v>
      </c>
      <c r="U29" s="45">
        <v>0</v>
      </c>
      <c r="V29" s="23">
        <v>758.80643190233184</v>
      </c>
      <c r="W29" s="8">
        <f t="shared" si="2"/>
        <v>0.23172709668190006</v>
      </c>
      <c r="X29" s="24">
        <f t="shared" si="20"/>
        <v>36.623172199993853</v>
      </c>
      <c r="Y29" s="24">
        <v>0.15071264279832861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678.49403292303964</v>
      </c>
      <c r="AF29" s="24">
        <v>703.99425964864213</v>
      </c>
      <c r="AG29" s="8">
        <f t="shared" si="21"/>
        <v>0.10136057122385723</v>
      </c>
      <c r="AH29" s="8">
        <f t="shared" si="21"/>
        <v>0.14275363130996274</v>
      </c>
      <c r="AI29" s="32">
        <v>11.043886710000519</v>
      </c>
      <c r="AJ29" s="23">
        <v>678.49403292303964</v>
      </c>
      <c r="AK29" s="24">
        <v>703.99425964864213</v>
      </c>
      <c r="AL29" s="8">
        <f t="shared" si="22"/>
        <v>0.10136057122385723</v>
      </c>
      <c r="AM29" s="8">
        <f t="shared" si="22"/>
        <v>0.14275363130996274</v>
      </c>
      <c r="AN29" s="32">
        <v>11.05651454000035</v>
      </c>
      <c r="AO29" s="23">
        <v>680.04280049098588</v>
      </c>
      <c r="AP29" s="24">
        <v>703.09974712832286</v>
      </c>
      <c r="AQ29" s="8">
        <f t="shared" si="3"/>
        <v>0.10387459706720573</v>
      </c>
      <c r="AR29" s="8">
        <f t="shared" si="4"/>
        <v>0.14130162027885398</v>
      </c>
      <c r="AS29" s="32">
        <v>10.9809527800011</v>
      </c>
      <c r="AT29" s="23">
        <v>688.75182592081001</v>
      </c>
      <c r="AU29" s="24">
        <v>698.03039306799678</v>
      </c>
      <c r="AV29" s="8">
        <f t="shared" si="5"/>
        <v>0.11801146011502293</v>
      </c>
      <c r="AW29" s="8">
        <f t="shared" si="5"/>
        <v>0.133072827669487</v>
      </c>
      <c r="AX29" s="32">
        <v>11.435308709998941</v>
      </c>
      <c r="AY29" s="23">
        <v>678.49403292303964</v>
      </c>
      <c r="AZ29" s="24">
        <v>703.99425964864213</v>
      </c>
      <c r="BA29" s="8">
        <f t="shared" si="6"/>
        <v>0.10136057122385723</v>
      </c>
      <c r="BB29" s="8">
        <f t="shared" si="6"/>
        <v>0.14275363130996274</v>
      </c>
      <c r="BC29" s="32">
        <v>11.341787920000931</v>
      </c>
      <c r="BD29" s="23">
        <v>675.15731500817617</v>
      </c>
      <c r="BE29" s="24">
        <v>695.52443879960413</v>
      </c>
      <c r="BF29" s="8">
        <f t="shared" si="7"/>
        <v>9.5944267807164182E-2</v>
      </c>
      <c r="BG29" s="8">
        <f t="shared" si="7"/>
        <v>0.12900505538178164</v>
      </c>
      <c r="BH29" s="32">
        <v>13.13895894999987</v>
      </c>
      <c r="BI29" s="23">
        <v>642.64229453187261</v>
      </c>
      <c r="BJ29" s="24">
        <v>656.59778670461606</v>
      </c>
      <c r="BK29" s="8">
        <f t="shared" si="8"/>
        <v>4.31644940914548E-2</v>
      </c>
      <c r="BL29" s="8">
        <f t="shared" si="8"/>
        <v>6.5817646639999297E-2</v>
      </c>
      <c r="BM29" s="32">
        <v>65.484531815350053</v>
      </c>
      <c r="BN29" s="23">
        <v>646.09530737281261</v>
      </c>
      <c r="BO29" s="24">
        <v>654.51902916168797</v>
      </c>
      <c r="BP29" s="8">
        <f t="shared" si="9"/>
        <v>4.8769572412567123E-2</v>
      </c>
      <c r="BQ29" s="8">
        <f t="shared" si="9"/>
        <v>6.2443318372067624E-2</v>
      </c>
      <c r="BR29" s="32">
        <v>73.1987853789702</v>
      </c>
      <c r="BS29" s="23">
        <v>645.83844380590153</v>
      </c>
      <c r="BT29" s="24">
        <v>655.15189381052653</v>
      </c>
      <c r="BU29" s="8">
        <f t="shared" si="10"/>
        <v>4.8352620470394514E-2</v>
      </c>
      <c r="BV29" s="8">
        <f t="shared" si="10"/>
        <v>6.3470611372935151E-2</v>
      </c>
      <c r="BW29" s="32">
        <v>22.613381298258901</v>
      </c>
      <c r="BX29" s="23">
        <v>647.62042983040828</v>
      </c>
      <c r="BY29" s="24">
        <v>660.86236709099364</v>
      </c>
      <c r="BZ29" s="8">
        <f t="shared" si="11"/>
        <v>5.1245216500176105E-2</v>
      </c>
      <c r="CA29" s="8">
        <f t="shared" si="11"/>
        <v>7.2740096156815662E-2</v>
      </c>
      <c r="CB29" s="32">
        <v>24.316289934329689</v>
      </c>
      <c r="CC29" s="23">
        <v>652.12858763263068</v>
      </c>
      <c r="CD29" s="24">
        <v>655.34863111030893</v>
      </c>
      <c r="CE29" s="8">
        <f t="shared" si="12"/>
        <v>5.8563051309765558E-2</v>
      </c>
      <c r="CF29" s="8">
        <f t="shared" si="12"/>
        <v>6.37899637833549E-2</v>
      </c>
      <c r="CG29" s="32">
        <v>23.098667817749082</v>
      </c>
      <c r="CH29" s="23">
        <v>640.43079452977736</v>
      </c>
      <c r="CI29" s="24">
        <v>652.02484960170409</v>
      </c>
      <c r="CJ29" s="8">
        <f t="shared" si="13"/>
        <v>3.9574692579013998E-2</v>
      </c>
      <c r="CK29" s="8">
        <f t="shared" si="13"/>
        <v>5.8394659295311527E-2</v>
      </c>
      <c r="CL29" s="32">
        <v>22.684127337858079</v>
      </c>
      <c r="CM29" s="23">
        <v>645.83844380590153</v>
      </c>
      <c r="CN29" s="24">
        <v>653.64256387793944</v>
      </c>
      <c r="CO29" s="8">
        <f t="shared" si="14"/>
        <v>4.8352620470394514E-2</v>
      </c>
      <c r="CP29" s="8">
        <f t="shared" si="14"/>
        <v>6.102060238824606E-2</v>
      </c>
      <c r="CQ29" s="32">
        <v>36.521166766900571</v>
      </c>
      <c r="CR29" s="23"/>
      <c r="CS29" s="24"/>
      <c r="CT29" s="8">
        <f t="shared" si="15"/>
        <v>-1</v>
      </c>
      <c r="CU29" s="8">
        <f t="shared" si="15"/>
        <v>-1</v>
      </c>
      <c r="CV29" s="32"/>
      <c r="CW29" s="23"/>
      <c r="CX29" s="24"/>
      <c r="CY29" s="8">
        <f t="shared" si="16"/>
        <v>-1</v>
      </c>
      <c r="CZ29" s="8">
        <f t="shared" si="16"/>
        <v>-1</v>
      </c>
      <c r="DA29" s="32"/>
    </row>
    <row r="30" spans="1:105" x14ac:dyDescent="0.25">
      <c r="A30" s="22" t="s">
        <v>162</v>
      </c>
      <c r="B30" s="31">
        <f t="shared" si="17"/>
        <v>621.8332518976888</v>
      </c>
      <c r="C30" s="23">
        <v>616.30077490734266</v>
      </c>
      <c r="D30" s="24">
        <v>621.8332518976888</v>
      </c>
      <c r="E30" s="7">
        <v>8.8970426934575006E-3</v>
      </c>
      <c r="F30" s="7">
        <f t="shared" si="0"/>
        <v>0</v>
      </c>
      <c r="G30" s="32">
        <v>3600.010839939117</v>
      </c>
      <c r="H30" s="23">
        <v>621.7710821512245</v>
      </c>
      <c r="I30" s="24">
        <v>621.83325189768891</v>
      </c>
      <c r="J30" s="7">
        <v>9.997816339760641E-5</v>
      </c>
      <c r="K30" s="84">
        <f t="shared" si="18"/>
        <v>1.828252789227185E-16</v>
      </c>
      <c r="L30" s="32">
        <v>985.91655492782593</v>
      </c>
      <c r="M30" s="23">
        <v>738.16874441656364</v>
      </c>
      <c r="N30" s="8">
        <f t="shared" si="1"/>
        <v>0.18708470826197585</v>
      </c>
      <c r="O30" s="24">
        <f t="shared" si="19"/>
        <v>35.858233700013436</v>
      </c>
      <c r="P30" s="24">
        <v>0.1475647477366808</v>
      </c>
      <c r="Q30" s="45">
        <v>0</v>
      </c>
      <c r="R30" s="45">
        <v>0</v>
      </c>
      <c r="S30" s="45">
        <v>0</v>
      </c>
      <c r="T30" s="45">
        <v>0.5</v>
      </c>
      <c r="U30" s="45">
        <v>0</v>
      </c>
      <c r="V30" s="23">
        <v>738.16874441656364</v>
      </c>
      <c r="W30" s="8">
        <f t="shared" si="2"/>
        <v>0.18708470826197585</v>
      </c>
      <c r="X30" s="24">
        <f t="shared" si="20"/>
        <v>36.272829000015918</v>
      </c>
      <c r="Y30" s="24">
        <v>0.14927090123463341</v>
      </c>
      <c r="Z30" s="45">
        <v>0</v>
      </c>
      <c r="AA30" s="45">
        <v>0</v>
      </c>
      <c r="AB30" s="45">
        <v>0</v>
      </c>
      <c r="AC30" s="45">
        <v>0.5</v>
      </c>
      <c r="AD30" s="45">
        <v>0</v>
      </c>
      <c r="AE30" s="23">
        <v>721.50593001296977</v>
      </c>
      <c r="AF30" s="24">
        <v>742.44999339023002</v>
      </c>
      <c r="AG30" s="8">
        <f t="shared" si="21"/>
        <v>0.16028843393482642</v>
      </c>
      <c r="AH30" s="8">
        <f t="shared" si="21"/>
        <v>0.19396959092240132</v>
      </c>
      <c r="AI30" s="32">
        <v>11.114080480000119</v>
      </c>
      <c r="AJ30" s="23">
        <v>721.50593001296977</v>
      </c>
      <c r="AK30" s="24">
        <v>742.44999339023002</v>
      </c>
      <c r="AL30" s="8">
        <f t="shared" si="22"/>
        <v>0.16028843393482642</v>
      </c>
      <c r="AM30" s="8">
        <f t="shared" si="22"/>
        <v>0.19396959092240132</v>
      </c>
      <c r="AN30" s="32">
        <v>11.103805660000219</v>
      </c>
      <c r="AO30" s="23">
        <v>713.13658436226444</v>
      </c>
      <c r="AP30" s="24">
        <v>745.3522166264413</v>
      </c>
      <c r="AQ30" s="8">
        <f t="shared" si="3"/>
        <v>0.14682928612443827</v>
      </c>
      <c r="AR30" s="8">
        <f t="shared" si="4"/>
        <v>0.19863679588024874</v>
      </c>
      <c r="AS30" s="32">
        <v>11.12606974999871</v>
      </c>
      <c r="AT30" s="23">
        <v>679.57982572248125</v>
      </c>
      <c r="AU30" s="24">
        <v>707.85134458156699</v>
      </c>
      <c r="AV30" s="8">
        <f t="shared" si="5"/>
        <v>9.2865046455080189E-2</v>
      </c>
      <c r="AW30" s="8">
        <f t="shared" si="5"/>
        <v>0.13832983749481265</v>
      </c>
      <c r="AX30" s="32">
        <v>11.418762330000391</v>
      </c>
      <c r="AY30" s="23">
        <v>721.41817737083568</v>
      </c>
      <c r="AZ30" s="24">
        <v>743.64295600826688</v>
      </c>
      <c r="BA30" s="8">
        <f t="shared" si="6"/>
        <v>0.16014731468482446</v>
      </c>
      <c r="BB30" s="8">
        <f t="shared" si="6"/>
        <v>0.19588805156180297</v>
      </c>
      <c r="BC30" s="32">
        <v>11.527842579998101</v>
      </c>
      <c r="BD30" s="23">
        <v>709.95775646679658</v>
      </c>
      <c r="BE30" s="24">
        <v>716.04122046213502</v>
      </c>
      <c r="BF30" s="8">
        <f t="shared" si="7"/>
        <v>0.14171725989270037</v>
      </c>
      <c r="BG30" s="8">
        <f t="shared" si="7"/>
        <v>0.15150037132454025</v>
      </c>
      <c r="BH30" s="32">
        <v>13.06656414000026</v>
      </c>
      <c r="BI30" s="23">
        <v>671.75154461174657</v>
      </c>
      <c r="BJ30" s="24">
        <v>691.70910282494106</v>
      </c>
      <c r="BK30" s="8">
        <f t="shared" si="8"/>
        <v>8.0276010589203597E-2</v>
      </c>
      <c r="BL30" s="8">
        <f t="shared" si="8"/>
        <v>0.11237072111214316</v>
      </c>
      <c r="BM30" s="32">
        <v>45.01178946830332</v>
      </c>
      <c r="BN30" s="23">
        <v>674.27209934155326</v>
      </c>
      <c r="BO30" s="24">
        <v>688.12334254338043</v>
      </c>
      <c r="BP30" s="8">
        <f t="shared" si="9"/>
        <v>8.4329436040664327E-2</v>
      </c>
      <c r="BQ30" s="8">
        <f t="shared" si="9"/>
        <v>0.10660428731237816</v>
      </c>
      <c r="BR30" s="32">
        <v>50.311683523654928</v>
      </c>
      <c r="BS30" s="23">
        <v>662.08461214033525</v>
      </c>
      <c r="BT30" s="24">
        <v>685.93365204303541</v>
      </c>
      <c r="BU30" s="8">
        <f t="shared" si="10"/>
        <v>6.4730150920377399E-2</v>
      </c>
      <c r="BV30" s="8">
        <f t="shared" si="10"/>
        <v>0.10308294056280727</v>
      </c>
      <c r="BW30" s="32">
        <v>21.693096909299491</v>
      </c>
      <c r="BX30" s="23">
        <v>662.96342033680617</v>
      </c>
      <c r="BY30" s="24">
        <v>683.47326763125352</v>
      </c>
      <c r="BZ30" s="8">
        <f t="shared" si="11"/>
        <v>6.6143404704714276E-2</v>
      </c>
      <c r="CA30" s="8">
        <f t="shared" si="11"/>
        <v>9.9126277897577678E-2</v>
      </c>
      <c r="CB30" s="32">
        <v>27.824884742498401</v>
      </c>
      <c r="CC30" s="23">
        <v>654.23518465988741</v>
      </c>
      <c r="CD30" s="24">
        <v>675.98836735938482</v>
      </c>
      <c r="CE30" s="8">
        <f t="shared" si="12"/>
        <v>5.210710855895135E-2</v>
      </c>
      <c r="CF30" s="8">
        <f t="shared" si="12"/>
        <v>8.7089449295976618E-2</v>
      </c>
      <c r="CG30" s="32">
        <v>24.153855027910321</v>
      </c>
      <c r="CH30" s="23">
        <v>658.07430142152873</v>
      </c>
      <c r="CI30" s="24">
        <v>677.60210954692616</v>
      </c>
      <c r="CJ30" s="8">
        <f t="shared" si="13"/>
        <v>5.8280977116036775E-2</v>
      </c>
      <c r="CK30" s="8">
        <f t="shared" si="13"/>
        <v>8.9684585825933125E-2</v>
      </c>
      <c r="CL30" s="32">
        <v>22.449562308099122</v>
      </c>
      <c r="CM30" s="23">
        <v>656.77091721447675</v>
      </c>
      <c r="CN30" s="24">
        <v>680.3122314036242</v>
      </c>
      <c r="CO30" s="8">
        <f t="shared" si="14"/>
        <v>5.6184942201412388E-2</v>
      </c>
      <c r="CP30" s="8">
        <f t="shared" si="14"/>
        <v>9.4042863303741495E-2</v>
      </c>
      <c r="CQ30" s="32">
        <v>44.325851525925103</v>
      </c>
      <c r="CR30" s="23"/>
      <c r="CS30" s="24"/>
      <c r="CT30" s="8">
        <f t="shared" si="15"/>
        <v>-1</v>
      </c>
      <c r="CU30" s="8">
        <f t="shared" si="15"/>
        <v>-1</v>
      </c>
      <c r="CV30" s="32"/>
      <c r="CW30" s="23"/>
      <c r="CX30" s="24"/>
      <c r="CY30" s="8">
        <f t="shared" si="16"/>
        <v>-1</v>
      </c>
      <c r="CZ30" s="8">
        <f t="shared" si="16"/>
        <v>-1</v>
      </c>
      <c r="DA30" s="32"/>
    </row>
    <row r="31" spans="1:105" x14ac:dyDescent="0.25">
      <c r="A31" s="22" t="s">
        <v>163</v>
      </c>
      <c r="B31" s="31">
        <f t="shared" si="17"/>
        <v>595.7413473739316</v>
      </c>
      <c r="C31" s="23">
        <v>595.68187922909635</v>
      </c>
      <c r="D31" s="24">
        <v>595.7413473739316</v>
      </c>
      <c r="E31" s="7">
        <v>9.9822087383022782E-5</v>
      </c>
      <c r="F31" s="7">
        <f t="shared" si="0"/>
        <v>0</v>
      </c>
      <c r="G31" s="32">
        <v>812.06708788871765</v>
      </c>
      <c r="H31" s="23">
        <v>595.68264266147924</v>
      </c>
      <c r="I31" s="24">
        <v>595.74134737393183</v>
      </c>
      <c r="J31" s="7">
        <v>9.8540604426975269E-5</v>
      </c>
      <c r="K31" s="84">
        <f t="shared" si="18"/>
        <v>3.8166509080746318E-16</v>
      </c>
      <c r="L31" s="32">
        <v>255.54110479354861</v>
      </c>
      <c r="M31" s="23">
        <v>679.15839381835599</v>
      </c>
      <c r="N31" s="8">
        <f t="shared" si="1"/>
        <v>0.14002225430907625</v>
      </c>
      <c r="O31" s="24">
        <f t="shared" si="19"/>
        <v>36.825021000009649</v>
      </c>
      <c r="P31" s="24">
        <v>0.15154329629633601</v>
      </c>
      <c r="Q31" s="45">
        <v>0</v>
      </c>
      <c r="R31" s="45">
        <v>0</v>
      </c>
      <c r="S31" s="45">
        <v>0</v>
      </c>
      <c r="T31" s="45">
        <v>0.5</v>
      </c>
      <c r="U31" s="45">
        <v>0</v>
      </c>
      <c r="V31" s="23">
        <v>679.15839381835599</v>
      </c>
      <c r="W31" s="8">
        <f t="shared" si="2"/>
        <v>0.14002225430907625</v>
      </c>
      <c r="X31" s="24">
        <f t="shared" si="20"/>
        <v>37.74936229999367</v>
      </c>
      <c r="Y31" s="24">
        <v>0.1553471699588217</v>
      </c>
      <c r="Z31" s="45">
        <v>0</v>
      </c>
      <c r="AA31" s="45">
        <v>0</v>
      </c>
      <c r="AB31" s="45">
        <v>0</v>
      </c>
      <c r="AC31" s="45">
        <v>0.5</v>
      </c>
      <c r="AD31" s="45">
        <v>0</v>
      </c>
      <c r="AE31" s="23">
        <v>656.09703159426931</v>
      </c>
      <c r="AF31" s="24">
        <v>673.56284221911949</v>
      </c>
      <c r="AG31" s="8">
        <f t="shared" si="21"/>
        <v>0.10131189397276129</v>
      </c>
      <c r="AH31" s="8">
        <f t="shared" si="21"/>
        <v>0.1306296687114808</v>
      </c>
      <c r="AI31" s="32">
        <v>11.02856652000046</v>
      </c>
      <c r="AJ31" s="23">
        <v>656.09703159426931</v>
      </c>
      <c r="AK31" s="24">
        <v>673.56284221911949</v>
      </c>
      <c r="AL31" s="8">
        <f t="shared" si="22"/>
        <v>0.10131189397276129</v>
      </c>
      <c r="AM31" s="8">
        <f t="shared" si="22"/>
        <v>0.1306296687114808</v>
      </c>
      <c r="AN31" s="32">
        <v>10.98640232999969</v>
      </c>
      <c r="AO31" s="23">
        <v>645.47419989484956</v>
      </c>
      <c r="AP31" s="24">
        <v>672.80600213018693</v>
      </c>
      <c r="AQ31" s="8">
        <f t="shared" si="3"/>
        <v>8.3480612417022509E-2</v>
      </c>
      <c r="AR31" s="8">
        <f t="shared" si="4"/>
        <v>0.12935925145360744</v>
      </c>
      <c r="AS31" s="32">
        <v>10.98569686999836</v>
      </c>
      <c r="AT31" s="23">
        <v>645.44755982256402</v>
      </c>
      <c r="AU31" s="24">
        <v>671.07797675528036</v>
      </c>
      <c r="AV31" s="8">
        <f t="shared" si="5"/>
        <v>8.3435894902612995E-2</v>
      </c>
      <c r="AW31" s="8">
        <f t="shared" si="5"/>
        <v>0.12645862120102583</v>
      </c>
      <c r="AX31" s="32">
        <v>11.35088336999979</v>
      </c>
      <c r="AY31" s="23">
        <v>650.31503337564413</v>
      </c>
      <c r="AZ31" s="24">
        <v>673.30674855362884</v>
      </c>
      <c r="BA31" s="8">
        <f t="shared" si="6"/>
        <v>9.1606342655713005E-2</v>
      </c>
      <c r="BB31" s="8">
        <f t="shared" si="6"/>
        <v>0.13019979479619939</v>
      </c>
      <c r="BC31" s="32">
        <v>11.31830913000158</v>
      </c>
      <c r="BD31" s="23">
        <v>633.47962218211569</v>
      </c>
      <c r="BE31" s="24">
        <v>661.15073988089409</v>
      </c>
      <c r="BF31" s="8">
        <f t="shared" si="7"/>
        <v>6.3346744312002129E-2</v>
      </c>
      <c r="BG31" s="8">
        <f t="shared" si="7"/>
        <v>0.10979495177780012</v>
      </c>
      <c r="BH31" s="32">
        <v>12.618315539999459</v>
      </c>
      <c r="BI31" s="23">
        <v>628.06379128429796</v>
      </c>
      <c r="BJ31" s="24">
        <v>645.19444430830265</v>
      </c>
      <c r="BK31" s="8">
        <f t="shared" si="8"/>
        <v>5.425583443695136E-2</v>
      </c>
      <c r="BL31" s="8">
        <f t="shared" si="8"/>
        <v>8.3011020054867199E-2</v>
      </c>
      <c r="BM31" s="32">
        <v>54.665099227055897</v>
      </c>
      <c r="BN31" s="23">
        <v>623.43355989702968</v>
      </c>
      <c r="BO31" s="24">
        <v>637.04379126953677</v>
      </c>
      <c r="BP31" s="8">
        <f t="shared" si="9"/>
        <v>4.6483616833324116E-2</v>
      </c>
      <c r="BQ31" s="8">
        <f t="shared" si="9"/>
        <v>6.9329490185076378E-2</v>
      </c>
      <c r="BR31" s="32">
        <v>75.924591901898381</v>
      </c>
      <c r="BS31" s="23">
        <v>625.03803318712437</v>
      </c>
      <c r="BT31" s="24">
        <v>634.31451292573081</v>
      </c>
      <c r="BU31" s="8">
        <f t="shared" si="10"/>
        <v>4.9176854925941517E-2</v>
      </c>
      <c r="BV31" s="8">
        <f t="shared" si="10"/>
        <v>6.4748175901894911E-2</v>
      </c>
      <c r="BW31" s="32">
        <v>18.959143128246069</v>
      </c>
      <c r="BX31" s="23">
        <v>626.67309206339291</v>
      </c>
      <c r="BY31" s="24">
        <v>647.87298828516418</v>
      </c>
      <c r="BZ31" s="8">
        <f t="shared" si="11"/>
        <v>5.19214333969105E-2</v>
      </c>
      <c r="CA31" s="8">
        <f t="shared" si="11"/>
        <v>8.7507172602728348E-2</v>
      </c>
      <c r="CB31" s="32">
        <v>23.78860039357096</v>
      </c>
      <c r="CC31" s="23">
        <v>629.54085568124106</v>
      </c>
      <c r="CD31" s="24">
        <v>637.80750919730019</v>
      </c>
      <c r="CE31" s="8">
        <f t="shared" si="12"/>
        <v>5.6735206405095072E-2</v>
      </c>
      <c r="CF31" s="8">
        <f t="shared" si="12"/>
        <v>7.0611452451301376E-2</v>
      </c>
      <c r="CG31" s="32">
        <v>20.137225082237268</v>
      </c>
      <c r="CH31" s="23">
        <v>620.14634181823999</v>
      </c>
      <c r="CI31" s="24">
        <v>630.56112163833495</v>
      </c>
      <c r="CJ31" s="8">
        <f t="shared" si="13"/>
        <v>4.0965755611705082E-2</v>
      </c>
      <c r="CK31" s="8">
        <f t="shared" si="13"/>
        <v>5.8447805273028779E-2</v>
      </c>
      <c r="CL31" s="32">
        <v>21.392661515995862</v>
      </c>
      <c r="CM31" s="23">
        <v>614.91030602102137</v>
      </c>
      <c r="CN31" s="24">
        <v>631.48078111778375</v>
      </c>
      <c r="CO31" s="8">
        <f t="shared" si="14"/>
        <v>3.2176646344236205E-2</v>
      </c>
      <c r="CP31" s="8">
        <f t="shared" si="14"/>
        <v>5.9991528037115438E-2</v>
      </c>
      <c r="CQ31" s="32">
        <v>40.771065930277111</v>
      </c>
      <c r="CR31" s="23"/>
      <c r="CS31" s="24"/>
      <c r="CT31" s="8">
        <f t="shared" si="15"/>
        <v>-1</v>
      </c>
      <c r="CU31" s="8">
        <f t="shared" si="15"/>
        <v>-1</v>
      </c>
      <c r="CV31" s="32"/>
      <c r="CW31" s="23"/>
      <c r="CX31" s="24"/>
      <c r="CY31" s="8">
        <f t="shared" si="16"/>
        <v>-1</v>
      </c>
      <c r="CZ31" s="8">
        <f t="shared" si="16"/>
        <v>-1</v>
      </c>
      <c r="DA31" s="32"/>
    </row>
    <row r="32" spans="1:105" x14ac:dyDescent="0.25">
      <c r="A32" s="22" t="s">
        <v>164</v>
      </c>
      <c r="B32" s="31">
        <f t="shared" si="17"/>
        <v>715.77828981119808</v>
      </c>
      <c r="C32" s="23">
        <v>715.71709928973974</v>
      </c>
      <c r="D32" s="24">
        <v>715.77828981119808</v>
      </c>
      <c r="E32" s="7">
        <v>8.5488093630885047E-5</v>
      </c>
      <c r="F32" s="7">
        <f t="shared" si="0"/>
        <v>0</v>
      </c>
      <c r="G32" s="32">
        <v>10.29631900787354</v>
      </c>
      <c r="H32" s="23">
        <v>715.72339486611725</v>
      </c>
      <c r="I32" s="24">
        <v>715.77828981174582</v>
      </c>
      <c r="J32" s="7">
        <v>7.6692666444101677E-5</v>
      </c>
      <c r="K32" s="84">
        <f t="shared" si="18"/>
        <v>7.6524140497083958E-13</v>
      </c>
      <c r="L32" s="32">
        <v>5.5087730884552002</v>
      </c>
      <c r="M32" s="23">
        <v>856.70463965714941</v>
      </c>
      <c r="N32" s="8">
        <f t="shared" si="1"/>
        <v>0.19688547676281673</v>
      </c>
      <c r="O32" s="24">
        <f t="shared" si="19"/>
        <v>34.151837199995512</v>
      </c>
      <c r="P32" s="24">
        <v>0.14054253991767701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858.40319073343983</v>
      </c>
      <c r="W32" s="8">
        <f t="shared" si="2"/>
        <v>0.19925848960837039</v>
      </c>
      <c r="X32" s="24">
        <f t="shared" si="20"/>
        <v>34.579365800014777</v>
      </c>
      <c r="Y32" s="24">
        <v>0.1423019168724888</v>
      </c>
      <c r="Z32" s="45">
        <v>0.5</v>
      </c>
      <c r="AA32" s="45">
        <v>0</v>
      </c>
      <c r="AB32" s="45">
        <v>0</v>
      </c>
      <c r="AC32" s="45">
        <v>0</v>
      </c>
      <c r="AD32" s="45">
        <v>0</v>
      </c>
      <c r="AE32" s="23">
        <v>794.00372476172038</v>
      </c>
      <c r="AF32" s="24">
        <v>817.53673278044062</v>
      </c>
      <c r="AG32" s="8">
        <f t="shared" si="21"/>
        <v>0.10928724168367267</v>
      </c>
      <c r="AH32" s="8">
        <f t="shared" si="21"/>
        <v>0.1421647518760083</v>
      </c>
      <c r="AI32" s="32">
        <v>11.208724290000459</v>
      </c>
      <c r="AJ32" s="23">
        <v>794.00372476172038</v>
      </c>
      <c r="AK32" s="24">
        <v>817.53673278044062</v>
      </c>
      <c r="AL32" s="8">
        <f t="shared" si="22"/>
        <v>0.10928724168367267</v>
      </c>
      <c r="AM32" s="8">
        <f t="shared" si="22"/>
        <v>0.1421647518760083</v>
      </c>
      <c r="AN32" s="32">
        <v>11.19935095000001</v>
      </c>
      <c r="AO32" s="23">
        <v>787.56489485682516</v>
      </c>
      <c r="AP32" s="24">
        <v>816.37320133604248</v>
      </c>
      <c r="AQ32" s="8">
        <f t="shared" si="3"/>
        <v>0.10029167700037724</v>
      </c>
      <c r="AR32" s="8">
        <f t="shared" si="4"/>
        <v>0.14053920460674837</v>
      </c>
      <c r="AS32" s="32">
        <v>11.20275326000046</v>
      </c>
      <c r="AT32" s="23">
        <v>786.65150439530373</v>
      </c>
      <c r="AU32" s="24">
        <v>793.12612054533338</v>
      </c>
      <c r="AV32" s="8">
        <f t="shared" si="5"/>
        <v>9.9015596858630608E-2</v>
      </c>
      <c r="AW32" s="8">
        <f t="shared" si="5"/>
        <v>0.10806115781262024</v>
      </c>
      <c r="AX32" s="32">
        <v>11.55162873000045</v>
      </c>
      <c r="AY32" s="23">
        <v>810.61864639719579</v>
      </c>
      <c r="AZ32" s="24">
        <v>825.40720892612353</v>
      </c>
      <c r="BA32" s="8">
        <f t="shared" si="6"/>
        <v>0.13249962723934236</v>
      </c>
      <c r="BB32" s="8">
        <f t="shared" si="6"/>
        <v>0.15316044182318303</v>
      </c>
      <c r="BC32" s="32">
        <v>11.59446434000056</v>
      </c>
      <c r="BD32" s="23">
        <v>786.77299195982914</v>
      </c>
      <c r="BE32" s="24">
        <v>795.04054196709512</v>
      </c>
      <c r="BF32" s="8">
        <f t="shared" si="7"/>
        <v>9.9185324784518747E-2</v>
      </c>
      <c r="BG32" s="8">
        <f t="shared" si="7"/>
        <v>0.1107357589412277</v>
      </c>
      <c r="BH32" s="32">
        <v>13.630726910000879</v>
      </c>
      <c r="BI32" s="23">
        <v>788.00827960221557</v>
      </c>
      <c r="BJ32" s="24">
        <v>793.3907331585458</v>
      </c>
      <c r="BK32" s="8">
        <f t="shared" si="8"/>
        <v>0.10091112124966754</v>
      </c>
      <c r="BL32" s="8">
        <f t="shared" si="8"/>
        <v>0.10843084297488217</v>
      </c>
      <c r="BM32" s="32">
        <v>27.756570917740461</v>
      </c>
      <c r="BN32" s="23">
        <v>781.87224534281518</v>
      </c>
      <c r="BO32" s="24">
        <v>793.911939122592</v>
      </c>
      <c r="BP32" s="8">
        <f t="shared" si="9"/>
        <v>9.2338586504280257E-2</v>
      </c>
      <c r="BQ32" s="8">
        <f t="shared" si="9"/>
        <v>0.10915900974309148</v>
      </c>
      <c r="BR32" s="32">
        <v>34.179246220178896</v>
      </c>
      <c r="BS32" s="23">
        <v>768.20229128039421</v>
      </c>
      <c r="BT32" s="24">
        <v>791.70352963605853</v>
      </c>
      <c r="BU32" s="8">
        <f t="shared" si="10"/>
        <v>7.3240558166445771E-2</v>
      </c>
      <c r="BV32" s="8">
        <f t="shared" si="10"/>
        <v>0.10607368357719731</v>
      </c>
      <c r="BW32" s="32">
        <v>20.328469722531739</v>
      </c>
      <c r="BX32" s="23">
        <v>766.34384011125394</v>
      </c>
      <c r="BY32" s="24">
        <v>775.9154532957557</v>
      </c>
      <c r="BZ32" s="8">
        <f t="shared" si="11"/>
        <v>7.0644151994877655E-2</v>
      </c>
      <c r="CA32" s="8">
        <f t="shared" si="11"/>
        <v>8.4016467585821986E-2</v>
      </c>
      <c r="CB32" s="32">
        <v>19.853682223148649</v>
      </c>
      <c r="CC32" s="23">
        <v>773.28621157741259</v>
      </c>
      <c r="CD32" s="24">
        <v>789.24212467956499</v>
      </c>
      <c r="CE32" s="8">
        <f t="shared" si="12"/>
        <v>8.0343204851020922E-2</v>
      </c>
      <c r="CF32" s="8">
        <f t="shared" si="12"/>
        <v>0.10263490233511355</v>
      </c>
      <c r="CG32" s="32">
        <v>21.120893778372551</v>
      </c>
      <c r="CH32" s="23">
        <v>777.62471370288108</v>
      </c>
      <c r="CI32" s="24">
        <v>791.37848733140549</v>
      </c>
      <c r="CJ32" s="8">
        <f t="shared" si="13"/>
        <v>8.6404442230283804E-2</v>
      </c>
      <c r="CK32" s="8">
        <f t="shared" si="13"/>
        <v>0.10561957326220189</v>
      </c>
      <c r="CL32" s="32">
        <v>20.802549327258021</v>
      </c>
      <c r="CM32" s="23">
        <v>768.20229128039421</v>
      </c>
      <c r="CN32" s="24">
        <v>791.09092320394666</v>
      </c>
      <c r="CO32" s="8">
        <f t="shared" si="14"/>
        <v>7.3240558166445771E-2</v>
      </c>
      <c r="CP32" s="8">
        <f t="shared" si="14"/>
        <v>0.10521782298344633</v>
      </c>
      <c r="CQ32" s="32">
        <v>42.394563541281968</v>
      </c>
      <c r="CR32" s="23"/>
      <c r="CS32" s="24"/>
      <c r="CT32" s="8">
        <f t="shared" si="15"/>
        <v>-1</v>
      </c>
      <c r="CU32" s="8">
        <f t="shared" si="15"/>
        <v>-1</v>
      </c>
      <c r="CV32" s="32"/>
      <c r="CW32" s="23"/>
      <c r="CX32" s="24"/>
      <c r="CY32" s="8">
        <f t="shared" si="16"/>
        <v>-1</v>
      </c>
      <c r="CZ32" s="8">
        <f t="shared" si="16"/>
        <v>-1</v>
      </c>
      <c r="DA32" s="32"/>
    </row>
    <row r="33" spans="1:105" x14ac:dyDescent="0.25">
      <c r="A33" s="22" t="s">
        <v>165</v>
      </c>
      <c r="B33" s="31">
        <f t="shared" si="17"/>
        <v>674.33953699477206</v>
      </c>
      <c r="C33" s="23">
        <v>661.7150734398067</v>
      </c>
      <c r="D33" s="24">
        <v>676.80384030727623</v>
      </c>
      <c r="E33" s="7">
        <v>2.2294150784689461E-2</v>
      </c>
      <c r="F33" s="7">
        <f t="shared" si="0"/>
        <v>3.6543954155297824E-3</v>
      </c>
      <c r="G33" s="32">
        <v>3600.0067250728612</v>
      </c>
      <c r="H33" s="23">
        <v>669.33300017086583</v>
      </c>
      <c r="I33" s="24">
        <v>674.33953699477206</v>
      </c>
      <c r="J33" s="7">
        <v>7.4243560539518612E-3</v>
      </c>
      <c r="K33" s="7">
        <f t="shared" si="18"/>
        <v>0</v>
      </c>
      <c r="L33" s="32">
        <v>3600.0127258300781</v>
      </c>
      <c r="M33" s="23">
        <v>845.37722221223248</v>
      </c>
      <c r="N33" s="8">
        <f t="shared" si="1"/>
        <v>0.2536373382164398</v>
      </c>
      <c r="O33" s="24">
        <f t="shared" si="19"/>
        <v>35.735215500015336</v>
      </c>
      <c r="P33" s="24">
        <v>0.1470585000000631</v>
      </c>
      <c r="Q33" s="45">
        <v>1</v>
      </c>
      <c r="R33" s="45">
        <v>0.5</v>
      </c>
      <c r="S33" s="45">
        <v>0.5</v>
      </c>
      <c r="T33" s="45">
        <v>0</v>
      </c>
      <c r="U33" s="45">
        <v>0</v>
      </c>
      <c r="V33" s="23">
        <v>872.43740386065838</v>
      </c>
      <c r="W33" s="8">
        <f t="shared" si="2"/>
        <v>0.29376576041903074</v>
      </c>
      <c r="X33" s="24">
        <f t="shared" si="20"/>
        <v>35.148208000033272</v>
      </c>
      <c r="Y33" s="24">
        <v>0.14464283127585709</v>
      </c>
      <c r="Z33" s="45">
        <v>0</v>
      </c>
      <c r="AA33" s="45">
        <v>0</v>
      </c>
      <c r="AB33" s="45">
        <v>0.5</v>
      </c>
      <c r="AC33" s="45">
        <v>0.5</v>
      </c>
      <c r="AD33" s="45">
        <v>0</v>
      </c>
      <c r="AE33" s="23">
        <v>774.92919742038646</v>
      </c>
      <c r="AF33" s="24">
        <v>806.70788130354708</v>
      </c>
      <c r="AG33" s="8">
        <f t="shared" si="21"/>
        <v>0.1491676743052873</v>
      </c>
      <c r="AH33" s="8">
        <f t="shared" si="21"/>
        <v>0.19629331671502043</v>
      </c>
      <c r="AI33" s="32">
        <v>11.21696112999925</v>
      </c>
      <c r="AJ33" s="23">
        <v>774.92919742038646</v>
      </c>
      <c r="AK33" s="24">
        <v>806.70788130354708</v>
      </c>
      <c r="AL33" s="8">
        <f t="shared" si="22"/>
        <v>0.1491676743052873</v>
      </c>
      <c r="AM33" s="8">
        <f t="shared" si="22"/>
        <v>0.19629331671502043</v>
      </c>
      <c r="AN33" s="32">
        <v>11.280155889999881</v>
      </c>
      <c r="AO33" s="23">
        <v>800.99172670082612</v>
      </c>
      <c r="AP33" s="24">
        <v>813.7919958882286</v>
      </c>
      <c r="AQ33" s="8">
        <f t="shared" si="3"/>
        <v>0.18781664541053886</v>
      </c>
      <c r="AR33" s="8">
        <f t="shared" si="4"/>
        <v>0.2067985803041201</v>
      </c>
      <c r="AS33" s="32">
        <v>11.22496691999986</v>
      </c>
      <c r="AT33" s="23">
        <v>795.25233591633139</v>
      </c>
      <c r="AU33" s="24">
        <v>814.63417907674045</v>
      </c>
      <c r="AV33" s="8">
        <f t="shared" si="5"/>
        <v>0.17930551641746126</v>
      </c>
      <c r="AW33" s="8">
        <f t="shared" si="5"/>
        <v>0.2080474811060293</v>
      </c>
      <c r="AX33" s="32">
        <v>11.42945183999946</v>
      </c>
      <c r="AY33" s="23">
        <v>776.24860444787987</v>
      </c>
      <c r="AZ33" s="24">
        <v>803.23766303529862</v>
      </c>
      <c r="BA33" s="8">
        <f t="shared" si="6"/>
        <v>0.15112426583686711</v>
      </c>
      <c r="BB33" s="8">
        <f t="shared" si="6"/>
        <v>0.19114721734241999</v>
      </c>
      <c r="BC33" s="32">
        <v>11.450203800001329</v>
      </c>
      <c r="BD33" s="23">
        <v>804.30073846062169</v>
      </c>
      <c r="BE33" s="24">
        <v>820.3083301342142</v>
      </c>
      <c r="BF33" s="8">
        <f t="shared" si="7"/>
        <v>0.19272368641623511</v>
      </c>
      <c r="BG33" s="8">
        <f t="shared" si="7"/>
        <v>0.21646186398911058</v>
      </c>
      <c r="BH33" s="32">
        <v>13.241763529999661</v>
      </c>
      <c r="BI33" s="23">
        <v>733.74634251929263</v>
      </c>
      <c r="BJ33" s="24">
        <v>744.94770655717844</v>
      </c>
      <c r="BK33" s="8">
        <f t="shared" si="8"/>
        <v>8.8096281272888086E-2</v>
      </c>
      <c r="BL33" s="8">
        <f t="shared" si="8"/>
        <v>0.10470714779245366</v>
      </c>
      <c r="BM33" s="32">
        <v>67.896586918644601</v>
      </c>
      <c r="BN33" s="23">
        <v>723.16866445853384</v>
      </c>
      <c r="BO33" s="24">
        <v>751.32498139042968</v>
      </c>
      <c r="BP33" s="8">
        <f t="shared" si="9"/>
        <v>7.2410298944314069E-2</v>
      </c>
      <c r="BQ33" s="8">
        <f t="shared" si="9"/>
        <v>0.11416421575805434</v>
      </c>
      <c r="BR33" s="32">
        <v>66.89672108255327</v>
      </c>
      <c r="BS33" s="23">
        <v>721.92256594142555</v>
      </c>
      <c r="BT33" s="24">
        <v>740.85192027797689</v>
      </c>
      <c r="BU33" s="8">
        <f t="shared" si="10"/>
        <v>7.0562418983631955E-2</v>
      </c>
      <c r="BV33" s="8">
        <f t="shared" si="10"/>
        <v>9.8633373299778032E-2</v>
      </c>
      <c r="BW33" s="32">
        <v>24.383263451419769</v>
      </c>
      <c r="BX33" s="23">
        <v>718.43274898072264</v>
      </c>
      <c r="BY33" s="24">
        <v>751.65817085600713</v>
      </c>
      <c r="BZ33" s="8">
        <f t="shared" si="11"/>
        <v>6.5387256073482183E-2</v>
      </c>
      <c r="CA33" s="8">
        <f t="shared" si="11"/>
        <v>0.11465831323758569</v>
      </c>
      <c r="CB33" s="32">
        <v>22.902001831308009</v>
      </c>
      <c r="CC33" s="23">
        <v>732.01418807185632</v>
      </c>
      <c r="CD33" s="24">
        <v>756.16464196916581</v>
      </c>
      <c r="CE33" s="8">
        <f t="shared" si="12"/>
        <v>8.5527613187437054E-2</v>
      </c>
      <c r="CF33" s="8">
        <f t="shared" si="12"/>
        <v>0.12134110560838748</v>
      </c>
      <c r="CG33" s="32">
        <v>24.78628532262519</v>
      </c>
      <c r="CH33" s="23">
        <v>724.49568006599486</v>
      </c>
      <c r="CI33" s="24">
        <v>744.42522185972223</v>
      </c>
      <c r="CJ33" s="8">
        <f t="shared" si="13"/>
        <v>7.4378173486232421E-2</v>
      </c>
      <c r="CK33" s="8">
        <f t="shared" si="13"/>
        <v>0.10393233826580973</v>
      </c>
      <c r="CL33" s="32">
        <v>23.282899064384399</v>
      </c>
      <c r="CM33" s="23">
        <v>704.57966396515258</v>
      </c>
      <c r="CN33" s="24">
        <v>728.53701989965373</v>
      </c>
      <c r="CO33" s="8">
        <f t="shared" si="14"/>
        <v>4.4844066395909626E-2</v>
      </c>
      <c r="CP33" s="8">
        <f t="shared" si="14"/>
        <v>8.0371207576550335E-2</v>
      </c>
      <c r="CQ33" s="32">
        <v>41.305427790619433</v>
      </c>
      <c r="CR33" s="23"/>
      <c r="CS33" s="24"/>
      <c r="CT33" s="8">
        <f t="shared" si="15"/>
        <v>-1</v>
      </c>
      <c r="CU33" s="8">
        <f t="shared" si="15"/>
        <v>-1</v>
      </c>
      <c r="CV33" s="32"/>
      <c r="CW33" s="23"/>
      <c r="CX33" s="24"/>
      <c r="CY33" s="8">
        <f t="shared" si="16"/>
        <v>-1</v>
      </c>
      <c r="CZ33" s="8">
        <f t="shared" si="16"/>
        <v>-1</v>
      </c>
      <c r="DA33" s="32"/>
    </row>
    <row r="34" spans="1:105" x14ac:dyDescent="0.25">
      <c r="A34" s="22" t="s">
        <v>166</v>
      </c>
      <c r="B34" s="31">
        <f t="shared" si="17"/>
        <v>633.35653220569054</v>
      </c>
      <c r="C34" s="23">
        <v>621.0615187709443</v>
      </c>
      <c r="D34" s="24">
        <v>633.35653220569054</v>
      </c>
      <c r="E34" s="7">
        <v>1.941246803269937E-2</v>
      </c>
      <c r="F34" s="7">
        <f t="shared" si="0"/>
        <v>0</v>
      </c>
      <c r="G34" s="32">
        <v>3600.013466835022</v>
      </c>
      <c r="H34" s="23">
        <v>626.63436880669371</v>
      </c>
      <c r="I34" s="24">
        <v>633.35653220569066</v>
      </c>
      <c r="J34" s="7">
        <v>1.061355343661869E-2</v>
      </c>
      <c r="K34" s="7">
        <f t="shared" si="18"/>
        <v>1.7949895823399321E-16</v>
      </c>
      <c r="L34" s="32">
        <v>3600.0106220245361</v>
      </c>
      <c r="M34" s="23">
        <v>750.08019635101152</v>
      </c>
      <c r="N34" s="8">
        <f t="shared" si="1"/>
        <v>0.18429377169100308</v>
      </c>
      <c r="O34" s="24">
        <f t="shared" si="19"/>
        <v>36.40340750003088</v>
      </c>
      <c r="P34" s="24">
        <v>0.14980826131699951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750.12200302658141</v>
      </c>
      <c r="W34" s="8">
        <f t="shared" si="2"/>
        <v>0.18435977981351237</v>
      </c>
      <c r="X34" s="24">
        <f t="shared" si="20"/>
        <v>38.310028199986846</v>
      </c>
      <c r="Y34" s="24">
        <v>0.1576544370369829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738.97797561298705</v>
      </c>
      <c r="AF34" s="24">
        <v>780.74955092502967</v>
      </c>
      <c r="AG34" s="8">
        <f t="shared" si="21"/>
        <v>0.16676459156340495</v>
      </c>
      <c r="AH34" s="8">
        <f t="shared" si="21"/>
        <v>0.23271729464293484</v>
      </c>
      <c r="AI34" s="32">
        <v>11.11224732000046</v>
      </c>
      <c r="AJ34" s="23">
        <v>738.97797561298705</v>
      </c>
      <c r="AK34" s="24">
        <v>780.74955092502967</v>
      </c>
      <c r="AL34" s="8">
        <f t="shared" si="22"/>
        <v>0.16676459156340495</v>
      </c>
      <c r="AM34" s="8">
        <f t="shared" si="22"/>
        <v>0.23271729464293484</v>
      </c>
      <c r="AN34" s="32">
        <v>11.14824912000004</v>
      </c>
      <c r="AO34" s="23">
        <v>747.42328877488831</v>
      </c>
      <c r="AP34" s="24">
        <v>774.05566828226256</v>
      </c>
      <c r="AQ34" s="8">
        <f t="shared" si="3"/>
        <v>0.18009880812621532</v>
      </c>
      <c r="AR34" s="8">
        <f t="shared" si="4"/>
        <v>0.22214839339634093</v>
      </c>
      <c r="AS34" s="32">
        <v>11.07174660999881</v>
      </c>
      <c r="AT34" s="23">
        <v>717.0583438326637</v>
      </c>
      <c r="AU34" s="24">
        <v>726.43983942152408</v>
      </c>
      <c r="AV34" s="8">
        <f t="shared" si="5"/>
        <v>0.13215591435597593</v>
      </c>
      <c r="AW34" s="8">
        <f t="shared" si="5"/>
        <v>0.14696825955464143</v>
      </c>
      <c r="AX34" s="32">
        <v>11.1810213700006</v>
      </c>
      <c r="AY34" s="23">
        <v>748.31576078688386</v>
      </c>
      <c r="AZ34" s="24">
        <v>772.50600223190804</v>
      </c>
      <c r="BA34" s="8">
        <f t="shared" si="6"/>
        <v>0.18150792284535697</v>
      </c>
      <c r="BB34" s="8">
        <f t="shared" si="6"/>
        <v>0.21970164188821684</v>
      </c>
      <c r="BC34" s="32">
        <v>11.324209979998701</v>
      </c>
      <c r="BD34" s="23">
        <v>702.69166526989238</v>
      </c>
      <c r="BE34" s="24">
        <v>722.46061726612447</v>
      </c>
      <c r="BF34" s="8">
        <f t="shared" si="7"/>
        <v>0.10947251593464956</v>
      </c>
      <c r="BG34" s="8">
        <f t="shared" si="7"/>
        <v>0.14068550733995785</v>
      </c>
      <c r="BH34" s="32">
        <v>12.793187600000239</v>
      </c>
      <c r="BI34" s="23">
        <v>670.18335529435001</v>
      </c>
      <c r="BJ34" s="24">
        <v>694.49418719185019</v>
      </c>
      <c r="BK34" s="8">
        <f t="shared" si="8"/>
        <v>5.8145485545729701E-2</v>
      </c>
      <c r="BL34" s="8">
        <f t="shared" si="8"/>
        <v>9.6529603591906141E-2</v>
      </c>
      <c r="BM34" s="32">
        <v>58.064981842972337</v>
      </c>
      <c r="BN34" s="23">
        <v>668.31073056822231</v>
      </c>
      <c r="BO34" s="24">
        <v>690.94690396906299</v>
      </c>
      <c r="BP34" s="8">
        <f t="shared" si="9"/>
        <v>5.5188817964507787E-2</v>
      </c>
      <c r="BQ34" s="8">
        <f t="shared" si="9"/>
        <v>9.0928835237258185E-2</v>
      </c>
      <c r="BR34" s="32">
        <v>76.14168248288334</v>
      </c>
      <c r="BS34" s="23">
        <v>669.68660849122955</v>
      </c>
      <c r="BT34" s="24">
        <v>691.74745663502824</v>
      </c>
      <c r="BU34" s="8">
        <f t="shared" si="10"/>
        <v>5.7361177217227083E-2</v>
      </c>
      <c r="BV34" s="8">
        <f t="shared" si="10"/>
        <v>9.2192819462979039E-2</v>
      </c>
      <c r="BW34" s="32">
        <v>22.544235067069529</v>
      </c>
      <c r="BX34" s="23">
        <v>656.64603014764464</v>
      </c>
      <c r="BY34" s="24">
        <v>680.15469611452738</v>
      </c>
      <c r="BZ34" s="8">
        <f t="shared" si="11"/>
        <v>3.6771544553029945E-2</v>
      </c>
      <c r="CA34" s="8">
        <f t="shared" si="11"/>
        <v>7.3889131206810621E-2</v>
      </c>
      <c r="CB34" s="32">
        <v>24.440262086316942</v>
      </c>
      <c r="CC34" s="23">
        <v>688.34013520170618</v>
      </c>
      <c r="CD34" s="24">
        <v>701.42769976608611</v>
      </c>
      <c r="CE34" s="8">
        <f t="shared" si="12"/>
        <v>8.6813035312879691E-2</v>
      </c>
      <c r="CF34" s="8">
        <f t="shared" si="12"/>
        <v>0.10747685402933303</v>
      </c>
      <c r="CG34" s="32">
        <v>22.061467029992489</v>
      </c>
      <c r="CH34" s="23">
        <v>673.81528229891001</v>
      </c>
      <c r="CI34" s="24">
        <v>689.69378568766604</v>
      </c>
      <c r="CJ34" s="8">
        <f t="shared" si="13"/>
        <v>6.3879897081538226E-2</v>
      </c>
      <c r="CK34" s="8">
        <f t="shared" si="13"/>
        <v>8.8950299897876881E-2</v>
      </c>
      <c r="CL34" s="32">
        <v>21.576937437709422</v>
      </c>
      <c r="CM34" s="23">
        <v>668.49883861040814</v>
      </c>
      <c r="CN34" s="24">
        <v>686.59745848946852</v>
      </c>
      <c r="CO34" s="8">
        <f t="shared" si="14"/>
        <v>5.5485819783579166E-2</v>
      </c>
      <c r="CP34" s="8">
        <f t="shared" si="14"/>
        <v>8.4061541290754882E-2</v>
      </c>
      <c r="CQ34" s="32">
        <v>38.06757070394233</v>
      </c>
      <c r="CR34" s="23"/>
      <c r="CS34" s="24"/>
      <c r="CT34" s="8">
        <f t="shared" si="15"/>
        <v>-1</v>
      </c>
      <c r="CU34" s="8">
        <f t="shared" si="15"/>
        <v>-1</v>
      </c>
      <c r="CV34" s="32"/>
      <c r="CW34" s="23"/>
      <c r="CX34" s="24"/>
      <c r="CY34" s="8">
        <f t="shared" si="16"/>
        <v>-1</v>
      </c>
      <c r="CZ34" s="8">
        <f t="shared" si="16"/>
        <v>-1</v>
      </c>
      <c r="DA34" s="32"/>
    </row>
    <row r="35" spans="1:105" x14ac:dyDescent="0.25">
      <c r="A35" s="22" t="s">
        <v>167</v>
      </c>
      <c r="B35" s="31">
        <f t="shared" si="17"/>
        <v>606.18810046702777</v>
      </c>
      <c r="C35" s="23">
        <v>602.67108389049088</v>
      </c>
      <c r="D35" s="24">
        <v>607.07495107039847</v>
      </c>
      <c r="E35" s="7">
        <v>7.2542396488966317E-3</v>
      </c>
      <c r="F35" s="7">
        <f t="shared" si="0"/>
        <v>1.4629957313372598E-3</v>
      </c>
      <c r="G35" s="32">
        <v>3600.0071120262151</v>
      </c>
      <c r="H35" s="23">
        <v>606.12814228547927</v>
      </c>
      <c r="I35" s="24">
        <v>606.18810046702777</v>
      </c>
      <c r="J35" s="7">
        <v>9.8910192236020179E-5</v>
      </c>
      <c r="K35" s="7">
        <f t="shared" si="18"/>
        <v>0</v>
      </c>
      <c r="L35" s="32">
        <v>658.36940598487854</v>
      </c>
      <c r="M35" s="23">
        <v>704.28452262280837</v>
      </c>
      <c r="N35" s="8">
        <f t="shared" ref="N35:N58" si="23">(M35-B35)/B35</f>
        <v>0.16182505410482953</v>
      </c>
      <c r="O35" s="24">
        <f t="shared" si="19"/>
        <v>38.443916299982455</v>
      </c>
      <c r="P35" s="24">
        <v>0.15820541687235579</v>
      </c>
      <c r="Q35" s="45">
        <v>0</v>
      </c>
      <c r="R35" s="45">
        <v>0</v>
      </c>
      <c r="S35" s="45">
        <v>0.5</v>
      </c>
      <c r="T35" s="45">
        <v>1</v>
      </c>
      <c r="U35" s="45">
        <v>0</v>
      </c>
      <c r="V35" s="23">
        <v>704.28452262280837</v>
      </c>
      <c r="W35" s="8">
        <f t="shared" ref="W35:W58" si="24">(V35-B35)/B35</f>
        <v>0.16182505410482953</v>
      </c>
      <c r="X35" s="24">
        <f t="shared" si="20"/>
        <v>37.418447000001841</v>
      </c>
      <c r="Y35" s="24">
        <v>0.15398537860083061</v>
      </c>
      <c r="Z35" s="45">
        <v>0</v>
      </c>
      <c r="AA35" s="45">
        <v>0</v>
      </c>
      <c r="AB35" s="45">
        <v>0.5</v>
      </c>
      <c r="AC35" s="45">
        <v>1</v>
      </c>
      <c r="AD35" s="45">
        <v>0</v>
      </c>
      <c r="AE35" s="23">
        <v>675.77185296188497</v>
      </c>
      <c r="AF35" s="24">
        <v>685.05738071208521</v>
      </c>
      <c r="AG35" s="8">
        <f t="shared" si="21"/>
        <v>0.11478904393083193</v>
      </c>
      <c r="AH35" s="8">
        <f t="shared" si="21"/>
        <v>0.13010694235715595</v>
      </c>
      <c r="AI35" s="32">
        <v>11.18523874999992</v>
      </c>
      <c r="AJ35" s="23">
        <v>675.77185296188497</v>
      </c>
      <c r="AK35" s="24">
        <v>685.05738071208521</v>
      </c>
      <c r="AL35" s="8">
        <f t="shared" si="22"/>
        <v>0.11478904393083193</v>
      </c>
      <c r="AM35" s="8">
        <f t="shared" si="22"/>
        <v>0.13010694235715595</v>
      </c>
      <c r="AN35" s="32">
        <v>11.13870961000066</v>
      </c>
      <c r="AO35" s="23">
        <v>665.62042754542631</v>
      </c>
      <c r="AP35" s="24">
        <v>685.65106589960362</v>
      </c>
      <c r="AQ35" s="8">
        <f t="shared" ref="AQ35:AQ58" si="25">(AO35-$B35)/$B35</f>
        <v>9.8042714848097276E-2</v>
      </c>
      <c r="AR35" s="8">
        <f t="shared" ref="AR35:AR58" si="26">(AP35-$B35)/$B35</f>
        <v>0.13108631688968309</v>
      </c>
      <c r="AS35" s="32">
        <v>11.096994149999951</v>
      </c>
      <c r="AT35" s="23">
        <v>685.62497433796693</v>
      </c>
      <c r="AU35" s="24">
        <v>715.66775299879316</v>
      </c>
      <c r="AV35" s="8">
        <f t="shared" si="5"/>
        <v>0.13104327486755071</v>
      </c>
      <c r="AW35" s="8">
        <f t="shared" si="5"/>
        <v>0.18060343389686895</v>
      </c>
      <c r="AX35" s="32">
        <v>11.16821158999883</v>
      </c>
      <c r="AY35" s="23">
        <v>672.08926070146197</v>
      </c>
      <c r="AZ35" s="24">
        <v>685.54389033118002</v>
      </c>
      <c r="BA35" s="8">
        <f t="shared" si="6"/>
        <v>0.10871404467303421</v>
      </c>
      <c r="BB35" s="8">
        <f t="shared" si="6"/>
        <v>0.13090951439497719</v>
      </c>
      <c r="BC35" s="32">
        <v>11.301603219999381</v>
      </c>
      <c r="BD35" s="23">
        <v>695.40333522173205</v>
      </c>
      <c r="BE35" s="24">
        <v>720.91581533330248</v>
      </c>
      <c r="BF35" s="8">
        <f t="shared" si="7"/>
        <v>0.14717417693611909</v>
      </c>
      <c r="BG35" s="8">
        <f t="shared" si="7"/>
        <v>0.18926091551101812</v>
      </c>
      <c r="BH35" s="32">
        <v>12.60293184000038</v>
      </c>
      <c r="BI35" s="23">
        <v>643.49010833031798</v>
      </c>
      <c r="BJ35" s="24">
        <v>674.9242591472148</v>
      </c>
      <c r="BK35" s="8">
        <f t="shared" si="8"/>
        <v>6.1535368039312366E-2</v>
      </c>
      <c r="BL35" s="8">
        <f t="shared" si="8"/>
        <v>0.11339080827754681</v>
      </c>
      <c r="BM35" s="32">
        <v>134.40179627500481</v>
      </c>
      <c r="BN35" s="23">
        <v>638.76382043631247</v>
      </c>
      <c r="BO35" s="24">
        <v>665.65228881056191</v>
      </c>
      <c r="BP35" s="8">
        <f t="shared" si="9"/>
        <v>5.3738633180340015E-2</v>
      </c>
      <c r="BQ35" s="8">
        <f t="shared" si="9"/>
        <v>9.8095274878739674E-2</v>
      </c>
      <c r="BR35" s="32">
        <v>142.19732949715109</v>
      </c>
      <c r="BS35" s="23">
        <v>649.65205161469976</v>
      </c>
      <c r="BT35" s="24">
        <v>665.85199868925247</v>
      </c>
      <c r="BU35" s="8">
        <f t="shared" si="10"/>
        <v>7.1700436076171561E-2</v>
      </c>
      <c r="BV35" s="8">
        <f t="shared" si="10"/>
        <v>9.8424726873156398E-2</v>
      </c>
      <c r="BW35" s="32">
        <v>27.236326856724919</v>
      </c>
      <c r="BX35" s="23">
        <v>628.28468415213058</v>
      </c>
      <c r="BY35" s="24">
        <v>648.2201497480313</v>
      </c>
      <c r="BZ35" s="8">
        <f t="shared" si="11"/>
        <v>3.6451694891534263E-2</v>
      </c>
      <c r="CA35" s="8">
        <f t="shared" si="11"/>
        <v>6.9338294909815329E-2</v>
      </c>
      <c r="CB35" s="32">
        <v>24.880063891783362</v>
      </c>
      <c r="CC35" s="23">
        <v>654.54745983630437</v>
      </c>
      <c r="CD35" s="24">
        <v>664.65530653688108</v>
      </c>
      <c r="CE35" s="8">
        <f t="shared" si="12"/>
        <v>7.9776160785767519E-2</v>
      </c>
      <c r="CF35" s="8">
        <f t="shared" si="12"/>
        <v>9.645060011044132E-2</v>
      </c>
      <c r="CG35" s="32">
        <v>25.0660336567089</v>
      </c>
      <c r="CH35" s="23">
        <v>638.02158960533711</v>
      </c>
      <c r="CI35" s="24">
        <v>654.24388392677372</v>
      </c>
      <c r="CJ35" s="8">
        <f t="shared" si="13"/>
        <v>5.2514209885980524E-2</v>
      </c>
      <c r="CK35" s="8">
        <f t="shared" si="13"/>
        <v>7.9275365885147123E-2</v>
      </c>
      <c r="CL35" s="32">
        <v>23.09767713397741</v>
      </c>
      <c r="CM35" s="23">
        <v>647.29612046745319</v>
      </c>
      <c r="CN35" s="24">
        <v>659.42980458935301</v>
      </c>
      <c r="CO35" s="8">
        <f t="shared" si="14"/>
        <v>6.7813967263221461E-2</v>
      </c>
      <c r="CP35" s="8">
        <f t="shared" si="14"/>
        <v>8.7830335305668389E-2</v>
      </c>
      <c r="CQ35" s="32">
        <v>41.367844426259403</v>
      </c>
      <c r="CR35" s="23"/>
      <c r="CS35" s="24"/>
      <c r="CT35" s="8">
        <f t="shared" si="15"/>
        <v>-1</v>
      </c>
      <c r="CU35" s="8">
        <f t="shared" si="15"/>
        <v>-1</v>
      </c>
      <c r="CV35" s="32"/>
      <c r="CW35" s="23"/>
      <c r="CX35" s="24"/>
      <c r="CY35" s="8">
        <f t="shared" si="16"/>
        <v>-1</v>
      </c>
      <c r="CZ35" s="8">
        <f t="shared" si="16"/>
        <v>-1</v>
      </c>
      <c r="DA35" s="32"/>
    </row>
    <row r="36" spans="1:105" x14ac:dyDescent="0.25">
      <c r="A36" s="22" t="s">
        <v>168</v>
      </c>
      <c r="B36" s="31">
        <f t="shared" si="17"/>
        <v>670.96956603803062</v>
      </c>
      <c r="C36" s="23">
        <v>660.82593409305753</v>
      </c>
      <c r="D36" s="24">
        <v>671.33175774004155</v>
      </c>
      <c r="E36" s="7">
        <v>1.5649227860676612E-2</v>
      </c>
      <c r="F36" s="7">
        <f t="shared" si="0"/>
        <v>5.3980347297958242E-4</v>
      </c>
      <c r="G36" s="32">
        <v>3600.0121068954468</v>
      </c>
      <c r="H36" s="23">
        <v>663.32032893073779</v>
      </c>
      <c r="I36" s="24">
        <v>670.96956603803062</v>
      </c>
      <c r="J36" s="7">
        <v>1.1400274311188599E-2</v>
      </c>
      <c r="K36" s="84">
        <f t="shared" si="18"/>
        <v>0</v>
      </c>
      <c r="L36" s="32">
        <v>3600.0150699615479</v>
      </c>
      <c r="M36" s="23">
        <v>842.17275857255242</v>
      </c>
      <c r="N36" s="8">
        <f t="shared" si="23"/>
        <v>0.25515791058221854</v>
      </c>
      <c r="O36" s="24">
        <f t="shared" si="19"/>
        <v>34.660745299996044</v>
      </c>
      <c r="P36" s="24">
        <v>0.1426368119341401</v>
      </c>
      <c r="Q36" s="45">
        <v>0.5</v>
      </c>
      <c r="R36" s="45">
        <v>0</v>
      </c>
      <c r="S36" s="45">
        <v>0.5</v>
      </c>
      <c r="T36" s="45">
        <v>0</v>
      </c>
      <c r="U36" s="45">
        <v>0</v>
      </c>
      <c r="V36" s="23">
        <v>827.10709480371338</v>
      </c>
      <c r="W36" s="8">
        <f t="shared" si="24"/>
        <v>0.23270433812318825</v>
      </c>
      <c r="X36" s="24">
        <f t="shared" si="20"/>
        <v>36.231301400004675</v>
      </c>
      <c r="Y36" s="24">
        <v>0.14910000576133611</v>
      </c>
      <c r="Z36" s="45">
        <v>0</v>
      </c>
      <c r="AA36" s="45">
        <v>0.5</v>
      </c>
      <c r="AB36" s="45">
        <v>0</v>
      </c>
      <c r="AC36" s="45">
        <v>0</v>
      </c>
      <c r="AD36" s="45">
        <v>0</v>
      </c>
      <c r="AE36" s="23">
        <v>737.68310120346689</v>
      </c>
      <c r="AF36" s="24">
        <v>769.63346297718397</v>
      </c>
      <c r="AG36" s="8">
        <f t="shared" si="21"/>
        <v>9.9428556140584975E-2</v>
      </c>
      <c r="AH36" s="8">
        <f t="shared" si="21"/>
        <v>0.14704675432858763</v>
      </c>
      <c r="AI36" s="32">
        <v>11.123174180000211</v>
      </c>
      <c r="AJ36" s="23">
        <v>737.68310120346689</v>
      </c>
      <c r="AK36" s="24">
        <v>769.63346297718397</v>
      </c>
      <c r="AL36" s="8">
        <f t="shared" si="22"/>
        <v>9.9428556140584975E-2</v>
      </c>
      <c r="AM36" s="8">
        <f t="shared" si="22"/>
        <v>0.14704675432858763</v>
      </c>
      <c r="AN36" s="32">
        <v>11.116369789999951</v>
      </c>
      <c r="AO36" s="23">
        <v>720.62835942514266</v>
      </c>
      <c r="AP36" s="24">
        <v>762.23388229032241</v>
      </c>
      <c r="AQ36" s="8">
        <f t="shared" si="25"/>
        <v>7.4010500476704752E-2</v>
      </c>
      <c r="AR36" s="8">
        <f t="shared" si="26"/>
        <v>0.13601856309399124</v>
      </c>
      <c r="AS36" s="32">
        <v>11.11289871999907</v>
      </c>
      <c r="AT36" s="23">
        <v>727.77130782662391</v>
      </c>
      <c r="AU36" s="24">
        <v>760.53395498563589</v>
      </c>
      <c r="AV36" s="8">
        <f t="shared" si="5"/>
        <v>8.4656211941174342E-2</v>
      </c>
      <c r="AW36" s="8">
        <f t="shared" si="5"/>
        <v>0.1334850244795287</v>
      </c>
      <c r="AX36" s="32">
        <v>11.25153541999935</v>
      </c>
      <c r="AY36" s="23">
        <v>737.68310120346689</v>
      </c>
      <c r="AZ36" s="24">
        <v>769.63346297718397</v>
      </c>
      <c r="BA36" s="8">
        <f t="shared" si="6"/>
        <v>9.9428556140584975E-2</v>
      </c>
      <c r="BB36" s="8">
        <f t="shared" si="6"/>
        <v>0.14704675432858763</v>
      </c>
      <c r="BC36" s="32">
        <v>11.26836821000034</v>
      </c>
      <c r="BD36" s="23">
        <v>709.28223278946371</v>
      </c>
      <c r="BE36" s="24">
        <v>754.64748264570085</v>
      </c>
      <c r="BF36" s="8">
        <f t="shared" si="7"/>
        <v>5.7100453866578978E-2</v>
      </c>
      <c r="BG36" s="8">
        <f t="shared" si="7"/>
        <v>0.12471194051583459</v>
      </c>
      <c r="BH36" s="32">
        <v>13.091317480000001</v>
      </c>
      <c r="BI36" s="23">
        <v>697.74365156867373</v>
      </c>
      <c r="BJ36" s="24">
        <v>725.29988797316923</v>
      </c>
      <c r="BK36" s="8">
        <f t="shared" si="8"/>
        <v>3.9903576683425236E-2</v>
      </c>
      <c r="BL36" s="8">
        <f t="shared" si="8"/>
        <v>8.0972855827054255E-2</v>
      </c>
      <c r="BM36" s="32">
        <v>42.565608729794619</v>
      </c>
      <c r="BN36" s="23">
        <v>701.91355111649398</v>
      </c>
      <c r="BO36" s="24">
        <v>717.99849679820295</v>
      </c>
      <c r="BP36" s="8">
        <f t="shared" si="9"/>
        <v>4.6118313921721818E-2</v>
      </c>
      <c r="BQ36" s="8">
        <f t="shared" si="9"/>
        <v>7.0091004332537385E-2</v>
      </c>
      <c r="BR36" s="32">
        <v>44.839736406505111</v>
      </c>
      <c r="BS36" s="23">
        <v>707.71189591330597</v>
      </c>
      <c r="BT36" s="24">
        <v>722.38091865815227</v>
      </c>
      <c r="BU36" s="8">
        <f t="shared" si="10"/>
        <v>5.4760054308026225E-2</v>
      </c>
      <c r="BV36" s="8">
        <f t="shared" si="10"/>
        <v>7.6622480694165565E-2</v>
      </c>
      <c r="BW36" s="32">
        <v>23.316295472159979</v>
      </c>
      <c r="BX36" s="23">
        <v>694.67113946958796</v>
      </c>
      <c r="BY36" s="24">
        <v>716.70000005748227</v>
      </c>
      <c r="BZ36" s="8">
        <f t="shared" si="11"/>
        <v>3.5324364369477119E-2</v>
      </c>
      <c r="CA36" s="8">
        <f t="shared" si="11"/>
        <v>6.8155750028250375E-2</v>
      </c>
      <c r="CB36" s="32">
        <v>21.792799060419199</v>
      </c>
      <c r="CC36" s="23">
        <v>707.02247982324673</v>
      </c>
      <c r="CD36" s="24">
        <v>730.67846310199525</v>
      </c>
      <c r="CE36" s="8">
        <f t="shared" si="12"/>
        <v>5.3732561967158768E-2</v>
      </c>
      <c r="CF36" s="8">
        <f t="shared" si="12"/>
        <v>8.8988979658997408E-2</v>
      </c>
      <c r="CG36" s="32">
        <v>23.505743262916798</v>
      </c>
      <c r="CH36" s="23">
        <v>704.72964087210141</v>
      </c>
      <c r="CI36" s="24">
        <v>728.39677748580982</v>
      </c>
      <c r="CJ36" s="8">
        <f t="shared" si="13"/>
        <v>5.0315359358873317E-2</v>
      </c>
      <c r="CK36" s="8">
        <f t="shared" si="13"/>
        <v>8.5588399764355658E-2</v>
      </c>
      <c r="CL36" s="32">
        <v>22.430028201080859</v>
      </c>
      <c r="CM36" s="23">
        <v>691.38428839006133</v>
      </c>
      <c r="CN36" s="24">
        <v>713.33607764706869</v>
      </c>
      <c r="CO36" s="8">
        <f t="shared" si="14"/>
        <v>3.0425705405054987E-2</v>
      </c>
      <c r="CP36" s="8">
        <f t="shared" si="14"/>
        <v>6.3142225450262421E-2</v>
      </c>
      <c r="CQ36" s="32">
        <v>37.783399904798713</v>
      </c>
      <c r="CR36" s="23"/>
      <c r="CS36" s="24"/>
      <c r="CT36" s="8">
        <f t="shared" si="15"/>
        <v>-1</v>
      </c>
      <c r="CU36" s="8">
        <f t="shared" si="15"/>
        <v>-1</v>
      </c>
      <c r="CV36" s="32"/>
      <c r="CW36" s="23"/>
      <c r="CX36" s="24"/>
      <c r="CY36" s="8">
        <f t="shared" si="16"/>
        <v>-1</v>
      </c>
      <c r="CZ36" s="8">
        <f t="shared" si="16"/>
        <v>-1</v>
      </c>
      <c r="DA36" s="32"/>
    </row>
    <row r="37" spans="1:105" x14ac:dyDescent="0.25">
      <c r="A37" s="22" t="s">
        <v>169</v>
      </c>
      <c r="B37" s="31">
        <f t="shared" si="17"/>
        <v>648.38241743774347</v>
      </c>
      <c r="C37" s="23">
        <v>632.95971538081005</v>
      </c>
      <c r="D37" s="24">
        <v>648.38241743774347</v>
      </c>
      <c r="E37" s="7">
        <v>2.3786428567693071E-2</v>
      </c>
      <c r="F37" s="7">
        <f t="shared" si="0"/>
        <v>0</v>
      </c>
      <c r="G37" s="32">
        <v>3600.0085980892181</v>
      </c>
      <c r="H37" s="23">
        <v>638.11458454436399</v>
      </c>
      <c r="I37" s="24">
        <v>648.38241743786159</v>
      </c>
      <c r="J37" s="7">
        <v>1.583607546619124E-2</v>
      </c>
      <c r="K37" s="7">
        <f t="shared" si="18"/>
        <v>1.8217740212565339E-13</v>
      </c>
      <c r="L37" s="32">
        <v>3600.00989985466</v>
      </c>
      <c r="M37" s="23">
        <v>772.13515281646744</v>
      </c>
      <c r="N37" s="8">
        <f t="shared" si="23"/>
        <v>0.1908638051410555</v>
      </c>
      <c r="O37" s="24">
        <f t="shared" si="19"/>
        <v>35.721398299972854</v>
      </c>
      <c r="P37" s="24">
        <v>0.14700163909453851</v>
      </c>
      <c r="Q37" s="45">
        <v>1</v>
      </c>
      <c r="R37" s="45">
        <v>0</v>
      </c>
      <c r="S37" s="45">
        <v>0</v>
      </c>
      <c r="T37" s="45">
        <v>0</v>
      </c>
      <c r="U37" s="45">
        <v>0</v>
      </c>
      <c r="V37" s="23">
        <v>789.34812236169364</v>
      </c>
      <c r="W37" s="8">
        <f t="shared" si="24"/>
        <v>0.21741136269705438</v>
      </c>
      <c r="X37" s="24">
        <f t="shared" si="20"/>
        <v>37.459495600003706</v>
      </c>
      <c r="Y37" s="24">
        <v>0.15415430288067369</v>
      </c>
      <c r="Z37" s="45">
        <v>1</v>
      </c>
      <c r="AA37" s="45">
        <v>0</v>
      </c>
      <c r="AB37" s="45">
        <v>1</v>
      </c>
      <c r="AC37" s="45">
        <v>0</v>
      </c>
      <c r="AD37" s="45">
        <v>0</v>
      </c>
      <c r="AE37" s="23">
        <v>729.0281574789517</v>
      </c>
      <c r="AF37" s="24">
        <v>765.68894174390709</v>
      </c>
      <c r="AG37" s="8">
        <f t="shared" si="21"/>
        <v>0.12437989968929361</v>
      </c>
      <c r="AH37" s="8">
        <f t="shared" si="21"/>
        <v>0.18092181581624581</v>
      </c>
      <c r="AI37" s="32">
        <v>11.10012917999993</v>
      </c>
      <c r="AJ37" s="23">
        <v>729.0281574789517</v>
      </c>
      <c r="AK37" s="24">
        <v>765.68894174390709</v>
      </c>
      <c r="AL37" s="8">
        <f t="shared" si="22"/>
        <v>0.12437989968929361</v>
      </c>
      <c r="AM37" s="8">
        <f t="shared" si="22"/>
        <v>0.18092181581624581</v>
      </c>
      <c r="AN37" s="32">
        <v>11.14880257999976</v>
      </c>
      <c r="AO37" s="23">
        <v>731.1568757955348</v>
      </c>
      <c r="AP37" s="24">
        <v>762.01079517207552</v>
      </c>
      <c r="AQ37" s="8">
        <f t="shared" si="25"/>
        <v>0.12766302128440921</v>
      </c>
      <c r="AR37" s="8">
        <f t="shared" si="26"/>
        <v>0.17524901150676628</v>
      </c>
      <c r="AS37" s="32">
        <v>11.08412770000141</v>
      </c>
      <c r="AT37" s="23">
        <v>720.77668236318027</v>
      </c>
      <c r="AU37" s="24">
        <v>737.42931458523856</v>
      </c>
      <c r="AV37" s="8">
        <f t="shared" si="5"/>
        <v>0.11165365219421294</v>
      </c>
      <c r="AW37" s="8">
        <f t="shared" si="5"/>
        <v>0.137337001671618</v>
      </c>
      <c r="AX37" s="32">
        <v>11.161599030000071</v>
      </c>
      <c r="AY37" s="23">
        <v>721.91663980564942</v>
      </c>
      <c r="AZ37" s="24">
        <v>756.76680489149066</v>
      </c>
      <c r="BA37" s="8">
        <f t="shared" si="6"/>
        <v>0.11341180820185733</v>
      </c>
      <c r="BB37" s="8">
        <f t="shared" si="6"/>
        <v>0.16716120693410702</v>
      </c>
      <c r="BC37" s="32">
        <v>11.337231490000701</v>
      </c>
      <c r="BD37" s="23">
        <v>709.76422187592198</v>
      </c>
      <c r="BE37" s="24">
        <v>732.10183299568666</v>
      </c>
      <c r="BF37" s="8">
        <f t="shared" si="7"/>
        <v>9.4669137822621902E-2</v>
      </c>
      <c r="BG37" s="8">
        <f t="shared" si="7"/>
        <v>0.12912042847920346</v>
      </c>
      <c r="BH37" s="32">
        <v>12.960871130000299</v>
      </c>
      <c r="BI37" s="23">
        <v>705.29855900475775</v>
      </c>
      <c r="BJ37" s="24">
        <v>750.14597156626269</v>
      </c>
      <c r="BK37" s="8">
        <f t="shared" si="8"/>
        <v>8.7781747370531168E-2</v>
      </c>
      <c r="BL37" s="8">
        <f t="shared" si="8"/>
        <v>0.15694989776352222</v>
      </c>
      <c r="BM37" s="32">
        <v>40.757423742115499</v>
      </c>
      <c r="BN37" s="23">
        <v>699.51088610928605</v>
      </c>
      <c r="BO37" s="24">
        <v>724.00316618877832</v>
      </c>
      <c r="BP37" s="8">
        <f t="shared" si="9"/>
        <v>7.88554212706606E-2</v>
      </c>
      <c r="BQ37" s="8">
        <f t="shared" si="9"/>
        <v>0.1166298571911781</v>
      </c>
      <c r="BR37" s="32">
        <v>65.052660142630344</v>
      </c>
      <c r="BS37" s="23">
        <v>704.30477359992153</v>
      </c>
      <c r="BT37" s="24">
        <v>743.93504777538897</v>
      </c>
      <c r="BU37" s="8">
        <f t="shared" si="10"/>
        <v>8.6249032450895588E-2</v>
      </c>
      <c r="BV37" s="8">
        <f t="shared" si="10"/>
        <v>0.14737079193980501</v>
      </c>
      <c r="BW37" s="32">
        <v>20.67024241983891</v>
      </c>
      <c r="BX37" s="23">
        <v>680.86769071374454</v>
      </c>
      <c r="BY37" s="24">
        <v>699.05415430124333</v>
      </c>
      <c r="BZ37" s="8">
        <f t="shared" si="11"/>
        <v>5.0102026832213174E-2</v>
      </c>
      <c r="CA37" s="8">
        <f t="shared" si="11"/>
        <v>7.8151003945700404E-2</v>
      </c>
      <c r="CB37" s="32">
        <v>25.099814753793179</v>
      </c>
      <c r="CC37" s="23">
        <v>729.85334226066982</v>
      </c>
      <c r="CD37" s="24">
        <v>770.38339527757944</v>
      </c>
      <c r="CE37" s="8">
        <f t="shared" si="12"/>
        <v>0.12565258192052847</v>
      </c>
      <c r="CF37" s="8">
        <f t="shared" si="12"/>
        <v>0.18816207003569815</v>
      </c>
      <c r="CG37" s="32">
        <v>18.656506741512569</v>
      </c>
      <c r="CH37" s="23">
        <v>701.63049058285765</v>
      </c>
      <c r="CI37" s="24">
        <v>737.44565593682432</v>
      </c>
      <c r="CJ37" s="8">
        <f t="shared" si="13"/>
        <v>8.2124486588544737E-2</v>
      </c>
      <c r="CK37" s="8">
        <f t="shared" si="13"/>
        <v>0.13736220493306722</v>
      </c>
      <c r="CL37" s="32">
        <v>20.539174605254079</v>
      </c>
      <c r="CM37" s="23">
        <v>697.31350637271828</v>
      </c>
      <c r="CN37" s="24">
        <v>715.66007481667839</v>
      </c>
      <c r="CO37" s="8">
        <f t="shared" si="14"/>
        <v>7.5466403188937631E-2</v>
      </c>
      <c r="CP37" s="8">
        <f t="shared" si="14"/>
        <v>0.10376230997256307</v>
      </c>
      <c r="CQ37" s="32">
        <v>36.5798264676705</v>
      </c>
      <c r="CR37" s="23"/>
      <c r="CS37" s="24"/>
      <c r="CT37" s="8">
        <f t="shared" si="15"/>
        <v>-1</v>
      </c>
      <c r="CU37" s="8">
        <f t="shared" si="15"/>
        <v>-1</v>
      </c>
      <c r="CV37" s="32"/>
      <c r="CW37" s="23"/>
      <c r="CX37" s="24"/>
      <c r="CY37" s="8">
        <f t="shared" si="16"/>
        <v>-1</v>
      </c>
      <c r="CZ37" s="8">
        <f t="shared" si="16"/>
        <v>-1</v>
      </c>
      <c r="DA37" s="32"/>
    </row>
    <row r="38" spans="1:105" x14ac:dyDescent="0.25">
      <c r="A38" s="22" t="s">
        <v>170</v>
      </c>
      <c r="B38" s="31">
        <f t="shared" si="17"/>
        <v>626.07080761415477</v>
      </c>
      <c r="C38" s="23">
        <v>619.05256082101869</v>
      </c>
      <c r="D38" s="24">
        <v>626.37405058417346</v>
      </c>
      <c r="E38" s="7">
        <v>1.1688686267136039E-2</v>
      </c>
      <c r="F38" s="7">
        <f t="shared" si="0"/>
        <v>4.8435890370658249E-4</v>
      </c>
      <c r="G38" s="32">
        <v>3600.0121700763698</v>
      </c>
      <c r="H38" s="23">
        <v>624.79337671764529</v>
      </c>
      <c r="I38" s="24">
        <v>626.07080761415477</v>
      </c>
      <c r="J38" s="7">
        <v>2.0403936439354988E-3</v>
      </c>
      <c r="K38" s="84">
        <f t="shared" si="18"/>
        <v>0</v>
      </c>
      <c r="L38" s="32">
        <v>3600.0119290351872</v>
      </c>
      <c r="M38" s="23">
        <v>724.44205440616372</v>
      </c>
      <c r="N38" s="8">
        <f t="shared" si="23"/>
        <v>0.15712479418563594</v>
      </c>
      <c r="O38" s="24">
        <f t="shared" si="19"/>
        <v>36.149207100015701</v>
      </c>
      <c r="P38" s="24">
        <v>0.1487621691358671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23">
        <v>724.44205440616372</v>
      </c>
      <c r="W38" s="8">
        <f t="shared" si="24"/>
        <v>0.15712479418563594</v>
      </c>
      <c r="X38" s="24">
        <f t="shared" si="20"/>
        <v>36.219319799993173</v>
      </c>
      <c r="Y38" s="24">
        <v>0.149050698765404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23">
        <v>693.37729069159923</v>
      </c>
      <c r="AF38" s="24">
        <v>715.63108709482503</v>
      </c>
      <c r="AG38" s="8">
        <f t="shared" si="21"/>
        <v>0.10750618342027089</v>
      </c>
      <c r="AH38" s="8">
        <f t="shared" si="21"/>
        <v>0.14305135839501712</v>
      </c>
      <c r="AI38" s="32">
        <v>11.06850446999961</v>
      </c>
      <c r="AJ38" s="23">
        <v>693.37729069159923</v>
      </c>
      <c r="AK38" s="24">
        <v>715.63108709482503</v>
      </c>
      <c r="AL38" s="8">
        <f t="shared" si="22"/>
        <v>0.10750618342027089</v>
      </c>
      <c r="AM38" s="8">
        <f t="shared" si="22"/>
        <v>0.14305135839501712</v>
      </c>
      <c r="AN38" s="32">
        <v>11.113179209999361</v>
      </c>
      <c r="AO38" s="23">
        <v>702.8684517148306</v>
      </c>
      <c r="AP38" s="24">
        <v>723.72413356443394</v>
      </c>
      <c r="AQ38" s="8">
        <f t="shared" si="25"/>
        <v>0.12266606774613574</v>
      </c>
      <c r="AR38" s="8">
        <f t="shared" si="26"/>
        <v>0.15597808548591929</v>
      </c>
      <c r="AS38" s="32">
        <v>11.24985238000081</v>
      </c>
      <c r="AT38" s="23">
        <v>688.91069709931492</v>
      </c>
      <c r="AU38" s="24">
        <v>695.29606052444296</v>
      </c>
      <c r="AV38" s="8">
        <f t="shared" si="5"/>
        <v>0.10037185685854266</v>
      </c>
      <c r="AW38" s="8">
        <f t="shared" si="5"/>
        <v>0.11057096428771915</v>
      </c>
      <c r="AX38" s="32">
        <v>11.128764330000561</v>
      </c>
      <c r="AY38" s="23">
        <v>708.25623559697374</v>
      </c>
      <c r="AZ38" s="24">
        <v>720.05096069960723</v>
      </c>
      <c r="BA38" s="8">
        <f t="shared" si="6"/>
        <v>0.13127177786169764</v>
      </c>
      <c r="BB38" s="8">
        <f t="shared" si="6"/>
        <v>0.15011106082967551</v>
      </c>
      <c r="BC38" s="32">
        <v>11.306622979999521</v>
      </c>
      <c r="BD38" s="23">
        <v>687.81928234750353</v>
      </c>
      <c r="BE38" s="24">
        <v>696.25244708950663</v>
      </c>
      <c r="BF38" s="8">
        <f t="shared" si="7"/>
        <v>9.8628579998261356E-2</v>
      </c>
      <c r="BG38" s="8">
        <f t="shared" si="7"/>
        <v>0.11209856556449531</v>
      </c>
      <c r="BH38" s="32">
        <v>12.529873089999461</v>
      </c>
      <c r="BI38" s="23">
        <v>664.78982987355232</v>
      </c>
      <c r="BJ38" s="24">
        <v>686.17964689539201</v>
      </c>
      <c r="BK38" s="8">
        <f t="shared" si="8"/>
        <v>6.1844477954416853E-2</v>
      </c>
      <c r="BL38" s="8">
        <f t="shared" si="8"/>
        <v>9.6009650266718871E-2</v>
      </c>
      <c r="BM38" s="32">
        <v>85.422102516703305</v>
      </c>
      <c r="BN38" s="23">
        <v>658.85429080185781</v>
      </c>
      <c r="BO38" s="24">
        <v>685.70036463143435</v>
      </c>
      <c r="BP38" s="8">
        <f t="shared" si="9"/>
        <v>5.2363858510884903E-2</v>
      </c>
      <c r="BQ38" s="8">
        <f t="shared" si="9"/>
        <v>9.5244110238133103E-2</v>
      </c>
      <c r="BR38" s="32">
        <v>97.425750095024711</v>
      </c>
      <c r="BS38" s="23">
        <v>663.16448135849532</v>
      </c>
      <c r="BT38" s="24">
        <v>684.2561488197349</v>
      </c>
      <c r="BU38" s="8">
        <f t="shared" si="10"/>
        <v>5.924836822483065E-2</v>
      </c>
      <c r="BV38" s="8">
        <f t="shared" si="10"/>
        <v>9.293731714997891E-2</v>
      </c>
      <c r="BW38" s="32">
        <v>24.057736706919972</v>
      </c>
      <c r="BX38" s="23">
        <v>654.59297762431402</v>
      </c>
      <c r="BY38" s="24">
        <v>667.38694200791838</v>
      </c>
      <c r="BZ38" s="8">
        <f t="shared" si="11"/>
        <v>4.5557418846683163E-2</v>
      </c>
      <c r="CA38" s="8">
        <f t="shared" si="11"/>
        <v>6.5992750167049141E-2</v>
      </c>
      <c r="CB38" s="32">
        <v>24.576196647062901</v>
      </c>
      <c r="CC38" s="23">
        <v>676.71032515977868</v>
      </c>
      <c r="CD38" s="24">
        <v>699.81893141808928</v>
      </c>
      <c r="CE38" s="8">
        <f t="shared" si="12"/>
        <v>8.088464903610848E-2</v>
      </c>
      <c r="CF38" s="8">
        <f t="shared" si="12"/>
        <v>0.11779518052434927</v>
      </c>
      <c r="CG38" s="32">
        <v>23.07982934787869</v>
      </c>
      <c r="CH38" s="23">
        <v>657.1376341175627</v>
      </c>
      <c r="CI38" s="24">
        <v>696.08278636347177</v>
      </c>
      <c r="CJ38" s="8">
        <f t="shared" si="13"/>
        <v>4.9621905582530053E-2</v>
      </c>
      <c r="CK38" s="8">
        <f t="shared" si="13"/>
        <v>0.11182757269280814</v>
      </c>
      <c r="CL38" s="32">
        <v>23.153122287616139</v>
      </c>
      <c r="CM38" s="23">
        <v>654.27254242277274</v>
      </c>
      <c r="CN38" s="24">
        <v>677.25780937862385</v>
      </c>
      <c r="CO38" s="8">
        <f t="shared" si="14"/>
        <v>4.5045599420439036E-2</v>
      </c>
      <c r="CP38" s="8">
        <f t="shared" si="14"/>
        <v>8.175912555248134E-2</v>
      </c>
      <c r="CQ38" s="32">
        <v>47.92860517017543</v>
      </c>
      <c r="CR38" s="23"/>
      <c r="CS38" s="24"/>
      <c r="CT38" s="8">
        <f t="shared" si="15"/>
        <v>-1</v>
      </c>
      <c r="CU38" s="8">
        <f t="shared" si="15"/>
        <v>-1</v>
      </c>
      <c r="CV38" s="32"/>
      <c r="CW38" s="23"/>
      <c r="CX38" s="24"/>
      <c r="CY38" s="8">
        <f t="shared" si="16"/>
        <v>-1</v>
      </c>
      <c r="CZ38" s="8">
        <f t="shared" si="16"/>
        <v>-1</v>
      </c>
      <c r="DA38" s="32"/>
    </row>
    <row r="39" spans="1:105" x14ac:dyDescent="0.25">
      <c r="A39" s="22" t="s">
        <v>171</v>
      </c>
      <c r="B39" s="31">
        <f t="shared" si="17"/>
        <v>601.07416254570853</v>
      </c>
      <c r="C39" s="23">
        <v>601.01514572587371</v>
      </c>
      <c r="D39" s="24">
        <v>601.07416254570853</v>
      </c>
      <c r="E39" s="7">
        <v>9.8185587590160348E-5</v>
      </c>
      <c r="F39" s="7">
        <f t="shared" si="0"/>
        <v>0</v>
      </c>
      <c r="G39" s="32">
        <v>356.38429093360901</v>
      </c>
      <c r="H39" s="23">
        <v>601.02231400762957</v>
      </c>
      <c r="I39" s="24">
        <v>601.07416254610064</v>
      </c>
      <c r="J39" s="7">
        <v>8.6259802369637381E-5</v>
      </c>
      <c r="K39" s="7">
        <f t="shared" si="18"/>
        <v>6.5234196998450431E-13</v>
      </c>
      <c r="L39" s="32">
        <v>208.60146307945249</v>
      </c>
      <c r="M39" s="23">
        <v>703.687237101454</v>
      </c>
      <c r="N39" s="8">
        <f t="shared" si="23"/>
        <v>0.17071616274629386</v>
      </c>
      <c r="O39" s="24">
        <f t="shared" si="19"/>
        <v>37.993797999995891</v>
      </c>
      <c r="P39" s="24">
        <v>0.15635307818928351</v>
      </c>
      <c r="Q39" s="45">
        <v>0</v>
      </c>
      <c r="R39" s="45">
        <v>0</v>
      </c>
      <c r="S39" s="45">
        <v>0</v>
      </c>
      <c r="T39" s="45">
        <v>0.5</v>
      </c>
      <c r="U39" s="45">
        <v>0</v>
      </c>
      <c r="V39" s="23">
        <v>703.687237101454</v>
      </c>
      <c r="W39" s="8">
        <f t="shared" si="24"/>
        <v>0.17071616274629386</v>
      </c>
      <c r="X39" s="24">
        <f t="shared" si="20"/>
        <v>35.697968400001621</v>
      </c>
      <c r="Y39" s="24">
        <v>0.14690521975309309</v>
      </c>
      <c r="Z39" s="45">
        <v>0</v>
      </c>
      <c r="AA39" s="45">
        <v>0</v>
      </c>
      <c r="AB39" s="45">
        <v>0</v>
      </c>
      <c r="AC39" s="45">
        <v>0.5</v>
      </c>
      <c r="AD39" s="45">
        <v>0</v>
      </c>
      <c r="AE39" s="23">
        <v>671.16388990176517</v>
      </c>
      <c r="AF39" s="24">
        <v>683.12609580527419</v>
      </c>
      <c r="AG39" s="8">
        <f t="shared" si="21"/>
        <v>0.11660745332856773</v>
      </c>
      <c r="AH39" s="8">
        <f t="shared" si="21"/>
        <v>0.13650883430432936</v>
      </c>
      <c r="AI39" s="32">
        <v>11.57803823999966</v>
      </c>
      <c r="AJ39" s="23">
        <v>671.16388990176517</v>
      </c>
      <c r="AK39" s="24">
        <v>683.12609580527419</v>
      </c>
      <c r="AL39" s="8">
        <f t="shared" si="22"/>
        <v>0.11660745332856773</v>
      </c>
      <c r="AM39" s="8">
        <f t="shared" si="22"/>
        <v>0.13650883430432936</v>
      </c>
      <c r="AN39" s="32">
        <v>11.132874649999939</v>
      </c>
      <c r="AO39" s="23">
        <v>660.61418594148915</v>
      </c>
      <c r="AP39" s="24">
        <v>680.17177961846471</v>
      </c>
      <c r="AQ39" s="8">
        <f t="shared" si="25"/>
        <v>9.9056035188091973E-2</v>
      </c>
      <c r="AR39" s="8">
        <f t="shared" si="26"/>
        <v>0.13159377328374386</v>
      </c>
      <c r="AS39" s="32">
        <v>11.10316266999944</v>
      </c>
      <c r="AT39" s="23">
        <v>653.02325874233509</v>
      </c>
      <c r="AU39" s="24">
        <v>674.36003098866547</v>
      </c>
      <c r="AV39" s="8">
        <f t="shared" si="5"/>
        <v>8.64270990731133E-2</v>
      </c>
      <c r="AW39" s="8">
        <f t="shared" si="5"/>
        <v>0.12192483558529923</v>
      </c>
      <c r="AX39" s="32">
        <v>11.08513519999906</v>
      </c>
      <c r="AY39" s="23">
        <v>669.59637259469628</v>
      </c>
      <c r="AZ39" s="24">
        <v>678.80364650730485</v>
      </c>
      <c r="BA39" s="8">
        <f t="shared" si="6"/>
        <v>0.11399959325947069</v>
      </c>
      <c r="BB39" s="8">
        <f t="shared" si="6"/>
        <v>0.12931762635144942</v>
      </c>
      <c r="BC39" s="32">
        <v>11.34898450999826</v>
      </c>
      <c r="BD39" s="23">
        <v>653.91308071873948</v>
      </c>
      <c r="BE39" s="24">
        <v>668.66567241318785</v>
      </c>
      <c r="BF39" s="8">
        <f t="shared" si="7"/>
        <v>8.7907485407864E-2</v>
      </c>
      <c r="BG39" s="8">
        <f t="shared" si="7"/>
        <v>0.1124511983366767</v>
      </c>
      <c r="BH39" s="32">
        <v>12.478303219999731</v>
      </c>
      <c r="BI39" s="23">
        <v>633.50112662157278</v>
      </c>
      <c r="BJ39" s="24">
        <v>671.35544072039727</v>
      </c>
      <c r="BK39" s="8">
        <f t="shared" si="8"/>
        <v>5.3948357950585418E-2</v>
      </c>
      <c r="BL39" s="8">
        <f t="shared" si="8"/>
        <v>0.11692613416791844</v>
      </c>
      <c r="BM39" s="32">
        <v>105.87528465017679</v>
      </c>
      <c r="BN39" s="23">
        <v>624.28389881825956</v>
      </c>
      <c r="BO39" s="24">
        <v>653.86207452303859</v>
      </c>
      <c r="BP39" s="8">
        <f t="shared" si="9"/>
        <v>3.8613764687957366E-2</v>
      </c>
      <c r="BQ39" s="8">
        <f t="shared" si="9"/>
        <v>8.7822627001232667E-2</v>
      </c>
      <c r="BR39" s="32">
        <v>151.63566251415759</v>
      </c>
      <c r="BS39" s="23">
        <v>629.89161234054029</v>
      </c>
      <c r="BT39" s="24">
        <v>654.64694429418182</v>
      </c>
      <c r="BU39" s="8">
        <f t="shared" si="10"/>
        <v>4.7943251582770109E-2</v>
      </c>
      <c r="BV39" s="8">
        <f t="shared" si="10"/>
        <v>8.9128405589051357E-2</v>
      </c>
      <c r="BW39" s="32">
        <v>22.67826697789133</v>
      </c>
      <c r="BX39" s="23">
        <v>638.66498738068685</v>
      </c>
      <c r="BY39" s="24">
        <v>660.28338763224588</v>
      </c>
      <c r="BZ39" s="8">
        <f t="shared" si="11"/>
        <v>6.2539412234542249E-2</v>
      </c>
      <c r="CA39" s="8">
        <f t="shared" si="11"/>
        <v>9.8505689939774765E-2</v>
      </c>
      <c r="CB39" s="32">
        <v>21.51161486152559</v>
      </c>
      <c r="CC39" s="23">
        <v>635.68062961906969</v>
      </c>
      <c r="CD39" s="24">
        <v>668.94451106593249</v>
      </c>
      <c r="CE39" s="8">
        <f t="shared" si="12"/>
        <v>5.7574371400017581E-2</v>
      </c>
      <c r="CF39" s="8">
        <f t="shared" si="12"/>
        <v>0.11291509891687079</v>
      </c>
      <c r="CG39" s="32">
        <v>21.129001867678021</v>
      </c>
      <c r="CH39" s="23">
        <v>622.86049118319795</v>
      </c>
      <c r="CI39" s="24">
        <v>656.29732536047084</v>
      </c>
      <c r="CJ39" s="8">
        <f t="shared" si="13"/>
        <v>3.6245658181710119E-2</v>
      </c>
      <c r="CK39" s="8">
        <f t="shared" si="13"/>
        <v>9.1874125117735156E-2</v>
      </c>
      <c r="CL39" s="32">
        <v>22.687324850726871</v>
      </c>
      <c r="CM39" s="23">
        <v>629.89161234054029</v>
      </c>
      <c r="CN39" s="24">
        <v>650.9563839758265</v>
      </c>
      <c r="CO39" s="8">
        <f t="shared" si="14"/>
        <v>4.7943251582770109E-2</v>
      </c>
      <c r="CP39" s="8">
        <f t="shared" si="14"/>
        <v>8.2988463884146213E-2</v>
      </c>
      <c r="CQ39" s="32">
        <v>43.584852390550083</v>
      </c>
      <c r="CR39" s="23"/>
      <c r="CS39" s="24"/>
      <c r="CT39" s="8">
        <f t="shared" si="15"/>
        <v>-1</v>
      </c>
      <c r="CU39" s="8">
        <f t="shared" si="15"/>
        <v>-1</v>
      </c>
      <c r="CV39" s="32"/>
      <c r="CW39" s="23"/>
      <c r="CX39" s="24"/>
      <c r="CY39" s="8">
        <f t="shared" si="16"/>
        <v>-1</v>
      </c>
      <c r="CZ39" s="8">
        <f t="shared" si="16"/>
        <v>-1</v>
      </c>
      <c r="DA39" s="32"/>
    </row>
    <row r="40" spans="1:105" x14ac:dyDescent="0.25">
      <c r="A40" s="22" t="s">
        <v>172</v>
      </c>
      <c r="B40" s="31">
        <f t="shared" si="17"/>
        <v>630.45848645930766</v>
      </c>
      <c r="C40" s="23">
        <v>625.94507737820595</v>
      </c>
      <c r="D40" s="24">
        <v>630.45848862907587</v>
      </c>
      <c r="E40" s="7">
        <v>7.1589348581594346E-3</v>
      </c>
      <c r="F40" s="7">
        <f t="shared" si="0"/>
        <v>3.4415718961056559E-9</v>
      </c>
      <c r="G40" s="32">
        <v>3600.0061559677119</v>
      </c>
      <c r="H40" s="23">
        <v>629.78665672559316</v>
      </c>
      <c r="I40" s="24">
        <v>630.45848645930766</v>
      </c>
      <c r="J40" s="7">
        <v>1.065620890421232E-3</v>
      </c>
      <c r="K40" s="7">
        <f t="shared" si="18"/>
        <v>0</v>
      </c>
      <c r="L40" s="32">
        <v>3600.0117681026459</v>
      </c>
      <c r="M40" s="23">
        <v>708.64888132688054</v>
      </c>
      <c r="N40" s="8">
        <f t="shared" si="23"/>
        <v>0.12402148047319465</v>
      </c>
      <c r="O40" s="24">
        <f t="shared" si="19"/>
        <v>34.732041299994307</v>
      </c>
      <c r="P40" s="24">
        <v>0.1429302111110877</v>
      </c>
      <c r="Q40" s="45">
        <v>0</v>
      </c>
      <c r="R40" s="45">
        <v>0.5</v>
      </c>
      <c r="S40" s="45">
        <v>0</v>
      </c>
      <c r="T40" s="45">
        <v>0</v>
      </c>
      <c r="U40" s="45">
        <v>0</v>
      </c>
      <c r="V40" s="23">
        <v>739.01723080882255</v>
      </c>
      <c r="W40" s="8">
        <f t="shared" si="24"/>
        <v>0.17219015475418095</v>
      </c>
      <c r="X40" s="24">
        <f t="shared" si="20"/>
        <v>36.927645899984782</v>
      </c>
      <c r="Y40" s="24">
        <v>0.1519656209875917</v>
      </c>
      <c r="Z40" s="45">
        <v>1</v>
      </c>
      <c r="AA40" s="45">
        <v>0.5</v>
      </c>
      <c r="AB40" s="45">
        <v>0</v>
      </c>
      <c r="AC40" s="45">
        <v>0</v>
      </c>
      <c r="AD40" s="45">
        <v>0</v>
      </c>
      <c r="AE40" s="23">
        <v>673.2961099697502</v>
      </c>
      <c r="AF40" s="24">
        <v>701.05773022618723</v>
      </c>
      <c r="AG40" s="8">
        <f t="shared" si="21"/>
        <v>6.7946779098844681E-2</v>
      </c>
      <c r="AH40" s="8">
        <f t="shared" si="21"/>
        <v>0.11198079696471233</v>
      </c>
      <c r="AI40" s="32">
        <v>11.246999430000511</v>
      </c>
      <c r="AJ40" s="23">
        <v>673.2961099697502</v>
      </c>
      <c r="AK40" s="24">
        <v>701.05773022618723</v>
      </c>
      <c r="AL40" s="8">
        <f t="shared" si="22"/>
        <v>6.7946779098844681E-2</v>
      </c>
      <c r="AM40" s="8">
        <f t="shared" si="22"/>
        <v>0.11198079696471233</v>
      </c>
      <c r="AN40" s="32">
        <v>10.94767207000004</v>
      </c>
      <c r="AO40" s="23">
        <v>685.85837497060152</v>
      </c>
      <c r="AP40" s="24">
        <v>705.13481679076187</v>
      </c>
      <c r="AQ40" s="8">
        <f t="shared" si="25"/>
        <v>8.787238129257792E-2</v>
      </c>
      <c r="AR40" s="8">
        <f t="shared" si="26"/>
        <v>0.11844765664245543</v>
      </c>
      <c r="AS40" s="32">
        <v>10.920680169998381</v>
      </c>
      <c r="AT40" s="23">
        <v>685.4643541828782</v>
      </c>
      <c r="AU40" s="24">
        <v>693.36645045856062</v>
      </c>
      <c r="AV40" s="8">
        <f t="shared" si="5"/>
        <v>8.7247406300273236E-2</v>
      </c>
      <c r="AW40" s="8">
        <f t="shared" si="5"/>
        <v>9.9781294645659893E-2</v>
      </c>
      <c r="AX40" s="32">
        <v>11.33050422000051</v>
      </c>
      <c r="AY40" s="23">
        <v>673.2961099697502</v>
      </c>
      <c r="AZ40" s="24">
        <v>701.05773022618723</v>
      </c>
      <c r="BA40" s="8">
        <f t="shared" si="6"/>
        <v>6.7946779098844681E-2</v>
      </c>
      <c r="BB40" s="8">
        <f t="shared" si="6"/>
        <v>0.11198079696471233</v>
      </c>
      <c r="BC40" s="32">
        <v>11.12847559000002</v>
      </c>
      <c r="BD40" s="23">
        <v>684.2218548539895</v>
      </c>
      <c r="BE40" s="24">
        <v>690.31813663646403</v>
      </c>
      <c r="BF40" s="8">
        <f t="shared" si="7"/>
        <v>8.5276619395862382E-2</v>
      </c>
      <c r="BG40" s="8">
        <f t="shared" si="7"/>
        <v>9.4946220033188422E-2</v>
      </c>
      <c r="BH40" s="32">
        <v>13.11300121000022</v>
      </c>
      <c r="BI40" s="23">
        <v>656.75524783274545</v>
      </c>
      <c r="BJ40" s="24">
        <v>676.50164810077695</v>
      </c>
      <c r="BK40" s="8">
        <f t="shared" si="8"/>
        <v>4.1710535964266202E-2</v>
      </c>
      <c r="BL40" s="8">
        <f t="shared" si="8"/>
        <v>7.303123461792134E-2</v>
      </c>
      <c r="BM40" s="32">
        <v>60.884388900175693</v>
      </c>
      <c r="BN40" s="23">
        <v>660.47987500481167</v>
      </c>
      <c r="BO40" s="24">
        <v>666.06288893388603</v>
      </c>
      <c r="BP40" s="8">
        <f t="shared" si="9"/>
        <v>4.7618343142791071E-2</v>
      </c>
      <c r="BQ40" s="8">
        <f t="shared" si="9"/>
        <v>5.6473825381485154E-2</v>
      </c>
      <c r="BR40" s="32">
        <v>72.38852335438132</v>
      </c>
      <c r="BS40" s="23">
        <v>655.58644317466133</v>
      </c>
      <c r="BT40" s="24">
        <v>664.64710907170752</v>
      </c>
      <c r="BU40" s="8">
        <f t="shared" si="10"/>
        <v>3.9856639659930283E-2</v>
      </c>
      <c r="BV40" s="8">
        <f t="shared" si="10"/>
        <v>5.4228190034216514E-2</v>
      </c>
      <c r="BW40" s="32">
        <v>24.025101920589801</v>
      </c>
      <c r="BX40" s="23">
        <v>654.29144856814878</v>
      </c>
      <c r="BY40" s="24">
        <v>682.04679688128851</v>
      </c>
      <c r="BZ40" s="8">
        <f t="shared" si="11"/>
        <v>3.7802587514823453E-2</v>
      </c>
      <c r="CA40" s="8">
        <f t="shared" si="11"/>
        <v>8.1826657155023588E-2</v>
      </c>
      <c r="CB40" s="32">
        <v>22.85467359684408</v>
      </c>
      <c r="CC40" s="23">
        <v>662.5573542706278</v>
      </c>
      <c r="CD40" s="24">
        <v>671.20925506735853</v>
      </c>
      <c r="CE40" s="8">
        <f t="shared" si="12"/>
        <v>5.0913531185200284E-2</v>
      </c>
      <c r="CF40" s="8">
        <f t="shared" si="12"/>
        <v>6.4636719916182903E-2</v>
      </c>
      <c r="CG40" s="32">
        <v>24.948317244276399</v>
      </c>
      <c r="CH40" s="23">
        <v>654.77442703154134</v>
      </c>
      <c r="CI40" s="24">
        <v>669.26655484298624</v>
      </c>
      <c r="CJ40" s="8">
        <f t="shared" si="13"/>
        <v>3.8568662480528162E-2</v>
      </c>
      <c r="CK40" s="8">
        <f t="shared" si="13"/>
        <v>6.1555311280885427E-2</v>
      </c>
      <c r="CL40" s="32">
        <v>24.102098376117649</v>
      </c>
      <c r="CM40" s="23">
        <v>655.58644317466133</v>
      </c>
      <c r="CN40" s="24">
        <v>662.76436709341181</v>
      </c>
      <c r="CO40" s="8">
        <f t="shared" si="14"/>
        <v>3.9856639659930283E-2</v>
      </c>
      <c r="CP40" s="8">
        <f t="shared" si="14"/>
        <v>5.1241884006567803E-2</v>
      </c>
      <c r="CQ40" s="32">
        <v>39.597808006871489</v>
      </c>
      <c r="CR40" s="23"/>
      <c r="CS40" s="24"/>
      <c r="CT40" s="8">
        <f t="shared" si="15"/>
        <v>-1</v>
      </c>
      <c r="CU40" s="8">
        <f t="shared" si="15"/>
        <v>-1</v>
      </c>
      <c r="CV40" s="32"/>
      <c r="CW40" s="23"/>
      <c r="CX40" s="24"/>
      <c r="CY40" s="8">
        <f t="shared" si="16"/>
        <v>-1</v>
      </c>
      <c r="CZ40" s="8">
        <f t="shared" si="16"/>
        <v>-1</v>
      </c>
      <c r="DA40" s="32"/>
    </row>
    <row r="41" spans="1:105" x14ac:dyDescent="0.25">
      <c r="A41" s="22" t="s">
        <v>173</v>
      </c>
      <c r="B41" s="31">
        <f t="shared" si="17"/>
        <v>641.59187671413952</v>
      </c>
      <c r="C41" s="23">
        <v>625.3104375841483</v>
      </c>
      <c r="D41" s="24">
        <v>641.59187671413952</v>
      </c>
      <c r="E41" s="7">
        <v>2.5376629163967501E-2</v>
      </c>
      <c r="F41" s="7">
        <f t="shared" si="0"/>
        <v>0</v>
      </c>
      <c r="G41" s="32">
        <v>3600.005789995193</v>
      </c>
      <c r="H41" s="23">
        <v>631.88079984617025</v>
      </c>
      <c r="I41" s="24">
        <v>641.70223941105371</v>
      </c>
      <c r="J41" s="7">
        <v>1.53052910862476E-2</v>
      </c>
      <c r="K41" s="84">
        <f t="shared" si="18"/>
        <v>1.7201386258100361E-4</v>
      </c>
      <c r="L41" s="32">
        <v>3600.0142421722412</v>
      </c>
      <c r="M41" s="23">
        <v>772.920224212726</v>
      </c>
      <c r="N41" s="8">
        <f t="shared" si="23"/>
        <v>0.20469141250848422</v>
      </c>
      <c r="O41" s="24">
        <f t="shared" si="19"/>
        <v>36.425305300004759</v>
      </c>
      <c r="P41" s="24">
        <v>0.14989837572018419</v>
      </c>
      <c r="Q41" s="45">
        <v>0.5</v>
      </c>
      <c r="R41" s="45">
        <v>0</v>
      </c>
      <c r="S41" s="45">
        <v>1</v>
      </c>
      <c r="T41" s="45">
        <v>0</v>
      </c>
      <c r="U41" s="45">
        <v>0</v>
      </c>
      <c r="V41" s="23">
        <v>777.25546097361848</v>
      </c>
      <c r="W41" s="8">
        <f t="shared" si="24"/>
        <v>0.21144841320976343</v>
      </c>
      <c r="X41" s="24">
        <f t="shared" si="20"/>
        <v>36.114432800000941</v>
      </c>
      <c r="Y41" s="24">
        <v>0.14861906502058</v>
      </c>
      <c r="Z41" s="45">
        <v>0</v>
      </c>
      <c r="AA41" s="45">
        <v>1</v>
      </c>
      <c r="AB41" s="45">
        <v>1</v>
      </c>
      <c r="AC41" s="45">
        <v>0</v>
      </c>
      <c r="AD41" s="45">
        <v>0</v>
      </c>
      <c r="AE41" s="23">
        <v>712.03797114937242</v>
      </c>
      <c r="AF41" s="24">
        <v>734.9243744429225</v>
      </c>
      <c r="AG41" s="8">
        <f t="shared" si="21"/>
        <v>0.10979891889532149</v>
      </c>
      <c r="AH41" s="8">
        <f t="shared" si="21"/>
        <v>0.14547019860472324</v>
      </c>
      <c r="AI41" s="32">
        <v>11.09548433999953</v>
      </c>
      <c r="AJ41" s="23">
        <v>712.03797114937242</v>
      </c>
      <c r="AK41" s="24">
        <v>734.9243744429225</v>
      </c>
      <c r="AL41" s="8">
        <f t="shared" si="22"/>
        <v>0.10979891889532149</v>
      </c>
      <c r="AM41" s="8">
        <f t="shared" si="22"/>
        <v>0.14547019860472324</v>
      </c>
      <c r="AN41" s="32">
        <v>10.915587980000049</v>
      </c>
      <c r="AO41" s="23">
        <v>700.21955516911828</v>
      </c>
      <c r="AP41" s="24">
        <v>716.28438396570834</v>
      </c>
      <c r="AQ41" s="8">
        <f t="shared" si="25"/>
        <v>9.1378461266117705E-2</v>
      </c>
      <c r="AR41" s="8">
        <f t="shared" si="26"/>
        <v>0.11641747653368122</v>
      </c>
      <c r="AS41" s="32">
        <v>10.942252810000349</v>
      </c>
      <c r="AT41" s="23">
        <v>708.83922857907157</v>
      </c>
      <c r="AU41" s="24">
        <v>724.0143864539998</v>
      </c>
      <c r="AV41" s="8">
        <f t="shared" si="5"/>
        <v>0.1048132844345441</v>
      </c>
      <c r="AW41" s="8">
        <f t="shared" si="5"/>
        <v>0.12846563794102328</v>
      </c>
      <c r="AX41" s="32">
        <v>11.27428904999906</v>
      </c>
      <c r="AY41" s="23">
        <v>700.7395190369042</v>
      </c>
      <c r="AZ41" s="24">
        <v>722.46743700309491</v>
      </c>
      <c r="BA41" s="8">
        <f t="shared" si="6"/>
        <v>9.2188889026595083E-2</v>
      </c>
      <c r="BB41" s="8">
        <f t="shared" si="6"/>
        <v>0.12605452659898531</v>
      </c>
      <c r="BC41" s="32">
        <v>11.431127540000309</v>
      </c>
      <c r="BD41" s="23">
        <v>716.19790918519436</v>
      </c>
      <c r="BE41" s="24">
        <v>727.78559646758242</v>
      </c>
      <c r="BF41" s="8">
        <f t="shared" si="7"/>
        <v>0.11628269493239778</v>
      </c>
      <c r="BG41" s="8">
        <f t="shared" si="7"/>
        <v>0.13434353345443995</v>
      </c>
      <c r="BH41" s="32">
        <v>12.954684899999849</v>
      </c>
      <c r="BI41" s="23">
        <v>691.44018980041096</v>
      </c>
      <c r="BJ41" s="24">
        <v>697.72848882254664</v>
      </c>
      <c r="BK41" s="8">
        <f t="shared" si="8"/>
        <v>7.769473850193602E-2</v>
      </c>
      <c r="BL41" s="8">
        <f t="shared" si="8"/>
        <v>8.7495827403405113E-2</v>
      </c>
      <c r="BM41" s="32">
        <v>47.825461428053679</v>
      </c>
      <c r="BN41" s="23">
        <v>677.21201176290333</v>
      </c>
      <c r="BO41" s="24">
        <v>692.32061499990505</v>
      </c>
      <c r="BP41" s="8">
        <f t="shared" si="9"/>
        <v>5.551836976364076E-2</v>
      </c>
      <c r="BQ41" s="8">
        <f t="shared" si="9"/>
        <v>7.9066989665718068E-2</v>
      </c>
      <c r="BR41" s="32">
        <v>60.745149542763833</v>
      </c>
      <c r="BS41" s="23">
        <v>688.68514716139475</v>
      </c>
      <c r="BT41" s="24">
        <v>692.85280636821039</v>
      </c>
      <c r="BU41" s="8">
        <f t="shared" si="10"/>
        <v>7.3400665058977341E-2</v>
      </c>
      <c r="BV41" s="8">
        <f t="shared" si="10"/>
        <v>7.9896475492488392E-2</v>
      </c>
      <c r="BW41" s="32">
        <v>21.543564274534582</v>
      </c>
      <c r="BX41" s="23">
        <v>680.57953030327667</v>
      </c>
      <c r="BY41" s="24">
        <v>699.27176949867635</v>
      </c>
      <c r="BZ41" s="8">
        <f t="shared" si="11"/>
        <v>6.0767062371190297E-2</v>
      </c>
      <c r="CA41" s="8">
        <f t="shared" si="11"/>
        <v>8.9901220507871291E-2</v>
      </c>
      <c r="CB41" s="32">
        <v>24.439906897582109</v>
      </c>
      <c r="CC41" s="23">
        <v>691.44018980041096</v>
      </c>
      <c r="CD41" s="24">
        <v>695.70309513341954</v>
      </c>
      <c r="CE41" s="8">
        <f t="shared" si="12"/>
        <v>7.769473850193602E-2</v>
      </c>
      <c r="CF41" s="8">
        <f t="shared" si="12"/>
        <v>8.4339001759819981E-2</v>
      </c>
      <c r="CG41" s="32">
        <v>21.836308768112211</v>
      </c>
      <c r="CH41" s="23">
        <v>684.13959218691411</v>
      </c>
      <c r="CI41" s="24">
        <v>693.91386047557262</v>
      </c>
      <c r="CJ41" s="8">
        <f t="shared" si="13"/>
        <v>6.631585750536502E-2</v>
      </c>
      <c r="CK41" s="8">
        <f t="shared" si="13"/>
        <v>8.1550259067175029E-2</v>
      </c>
      <c r="CL41" s="32">
        <v>20.47436491930857</v>
      </c>
      <c r="CM41" s="23">
        <v>682.58470546017759</v>
      </c>
      <c r="CN41" s="24">
        <v>689.07965993693233</v>
      </c>
      <c r="CO41" s="8">
        <f t="shared" si="14"/>
        <v>6.3892374940872854E-2</v>
      </c>
      <c r="CP41" s="8">
        <f t="shared" si="14"/>
        <v>7.4015561833478349E-2</v>
      </c>
      <c r="CQ41" s="32">
        <v>43.286757171712807</v>
      </c>
      <c r="CR41" s="23"/>
      <c r="CS41" s="24"/>
      <c r="CT41" s="8">
        <f t="shared" si="15"/>
        <v>-1</v>
      </c>
      <c r="CU41" s="8">
        <f t="shared" si="15"/>
        <v>-1</v>
      </c>
      <c r="CV41" s="32"/>
      <c r="CW41" s="23"/>
      <c r="CX41" s="24"/>
      <c r="CY41" s="8">
        <f t="shared" si="16"/>
        <v>-1</v>
      </c>
      <c r="CZ41" s="8">
        <f t="shared" si="16"/>
        <v>-1</v>
      </c>
      <c r="DA41" s="32"/>
    </row>
    <row r="42" spans="1:105" x14ac:dyDescent="0.25">
      <c r="A42" s="22" t="s">
        <v>174</v>
      </c>
      <c r="B42" s="31">
        <f t="shared" si="17"/>
        <v>596.9465188588897</v>
      </c>
      <c r="C42" s="23">
        <v>596.88684763533877</v>
      </c>
      <c r="D42" s="24">
        <v>596.9465188588897</v>
      </c>
      <c r="E42" s="7">
        <v>9.9960753041984453E-5</v>
      </c>
      <c r="F42" s="7">
        <f t="shared" si="0"/>
        <v>0</v>
      </c>
      <c r="G42" s="32">
        <v>2696.6136929988861</v>
      </c>
      <c r="H42" s="23">
        <v>596.88841859986633</v>
      </c>
      <c r="I42" s="24">
        <v>596.94651885889004</v>
      </c>
      <c r="J42" s="7">
        <v>9.7329085919522219E-5</v>
      </c>
      <c r="K42" s="84">
        <f t="shared" si="18"/>
        <v>5.7134182441806027E-16</v>
      </c>
      <c r="L42" s="32">
        <v>555.46851801872253</v>
      </c>
      <c r="M42" s="23">
        <v>677.40410327316044</v>
      </c>
      <c r="N42" s="8">
        <f t="shared" si="23"/>
        <v>0.13478189732653395</v>
      </c>
      <c r="O42" s="24">
        <f t="shared" si="19"/>
        <v>36.712203500006588</v>
      </c>
      <c r="P42" s="24">
        <v>0.15107902674899831</v>
      </c>
      <c r="Q42" s="45">
        <v>0</v>
      </c>
      <c r="R42" s="45">
        <v>0</v>
      </c>
      <c r="S42" s="45">
        <v>0</v>
      </c>
      <c r="T42" s="45">
        <v>0.5</v>
      </c>
      <c r="U42" s="45">
        <v>0</v>
      </c>
      <c r="V42" s="23">
        <v>677.40410327316044</v>
      </c>
      <c r="W42" s="8">
        <f t="shared" si="24"/>
        <v>0.13478189732653395</v>
      </c>
      <c r="X42" s="24">
        <f t="shared" si="20"/>
        <v>37.754403299995815</v>
      </c>
      <c r="Y42" s="24">
        <v>0.15536791481479759</v>
      </c>
      <c r="Z42" s="45">
        <v>0</v>
      </c>
      <c r="AA42" s="45">
        <v>0</v>
      </c>
      <c r="AB42" s="45">
        <v>0</v>
      </c>
      <c r="AC42" s="45">
        <v>0.5</v>
      </c>
      <c r="AD42" s="45">
        <v>0</v>
      </c>
      <c r="AE42" s="23">
        <v>662.2154653069797</v>
      </c>
      <c r="AF42" s="24">
        <v>672.78170863870116</v>
      </c>
      <c r="AG42" s="8">
        <f t="shared" si="21"/>
        <v>0.10933801334976662</v>
      </c>
      <c r="AH42" s="8">
        <f t="shared" si="21"/>
        <v>0.12703849906818521</v>
      </c>
      <c r="AI42" s="32">
        <v>11.294120049999769</v>
      </c>
      <c r="AJ42" s="23">
        <v>662.2154653069797</v>
      </c>
      <c r="AK42" s="24">
        <v>672.78170863870116</v>
      </c>
      <c r="AL42" s="8">
        <f t="shared" si="22"/>
        <v>0.10933801334976662</v>
      </c>
      <c r="AM42" s="8">
        <f t="shared" si="22"/>
        <v>0.12703849906818521</v>
      </c>
      <c r="AN42" s="32">
        <v>10.968630689999189</v>
      </c>
      <c r="AO42" s="23">
        <v>656.66275343085488</v>
      </c>
      <c r="AP42" s="24">
        <v>673.43323145261775</v>
      </c>
      <c r="AQ42" s="8">
        <f t="shared" si="25"/>
        <v>0.10003615514186674</v>
      </c>
      <c r="AR42" s="8">
        <f t="shared" si="26"/>
        <v>0.12812992483805488</v>
      </c>
      <c r="AS42" s="32">
        <v>11.06645707000061</v>
      </c>
      <c r="AT42" s="23">
        <v>659.02301109134851</v>
      </c>
      <c r="AU42" s="24">
        <v>680.99413622677525</v>
      </c>
      <c r="AV42" s="8">
        <f t="shared" si="5"/>
        <v>0.10399003976289686</v>
      </c>
      <c r="AW42" s="8">
        <f t="shared" si="5"/>
        <v>0.140795891612785</v>
      </c>
      <c r="AX42" s="32">
        <v>11.12498049999922</v>
      </c>
      <c r="AY42" s="23">
        <v>660.85259919240752</v>
      </c>
      <c r="AZ42" s="24">
        <v>671.79823837107256</v>
      </c>
      <c r="BA42" s="8">
        <f t="shared" si="6"/>
        <v>0.10705495101249493</v>
      </c>
      <c r="BB42" s="8">
        <f t="shared" si="6"/>
        <v>0.12539099759768732</v>
      </c>
      <c r="BC42" s="32">
        <v>11.236185269999989</v>
      </c>
      <c r="BD42" s="23">
        <v>657.48762065114556</v>
      </c>
      <c r="BE42" s="24">
        <v>678.61630520369624</v>
      </c>
      <c r="BF42" s="8">
        <f t="shared" si="7"/>
        <v>0.10141796606500854</v>
      </c>
      <c r="BG42" s="8">
        <f t="shared" si="7"/>
        <v>0.13681256823630494</v>
      </c>
      <c r="BH42" s="32">
        <v>12.65189901000049</v>
      </c>
      <c r="BI42" s="23">
        <v>616.66201418206208</v>
      </c>
      <c r="BJ42" s="24">
        <v>643.18426103049001</v>
      </c>
      <c r="BK42" s="8">
        <f t="shared" si="8"/>
        <v>3.3027238957453173E-2</v>
      </c>
      <c r="BL42" s="8">
        <f t="shared" si="8"/>
        <v>7.7457093241765432E-2</v>
      </c>
      <c r="BM42" s="32">
        <v>68.920397221483285</v>
      </c>
      <c r="BN42" s="23">
        <v>612.90493541632964</v>
      </c>
      <c r="BO42" s="24">
        <v>630.35270986442072</v>
      </c>
      <c r="BP42" s="8">
        <f t="shared" si="9"/>
        <v>2.6733410872293389E-2</v>
      </c>
      <c r="BQ42" s="8">
        <f t="shared" si="9"/>
        <v>5.5961782086257204E-2</v>
      </c>
      <c r="BR42" s="32">
        <v>104.9825244704261</v>
      </c>
      <c r="BS42" s="23">
        <v>615.02522817672593</v>
      </c>
      <c r="BT42" s="24">
        <v>632.82138162809883</v>
      </c>
      <c r="BU42" s="8">
        <f t="shared" si="10"/>
        <v>3.0285308225592982E-2</v>
      </c>
      <c r="BV42" s="8">
        <f t="shared" si="10"/>
        <v>6.0097281139668522E-2</v>
      </c>
      <c r="BW42" s="32">
        <v>20.65912571288645</v>
      </c>
      <c r="BX42" s="23">
        <v>624.92141836188762</v>
      </c>
      <c r="BY42" s="24">
        <v>651.95958132458486</v>
      </c>
      <c r="BZ42" s="8">
        <f t="shared" si="11"/>
        <v>4.6863326310159471E-2</v>
      </c>
      <c r="CA42" s="8">
        <f t="shared" si="11"/>
        <v>9.2157439113401587E-2</v>
      </c>
      <c r="CB42" s="32">
        <v>22.535535203106701</v>
      </c>
      <c r="CC42" s="23">
        <v>625.02626355219763</v>
      </c>
      <c r="CD42" s="24">
        <v>639.55033195977751</v>
      </c>
      <c r="CE42" s="8">
        <f t="shared" si="12"/>
        <v>4.7038962128440873E-2</v>
      </c>
      <c r="CF42" s="8">
        <f t="shared" si="12"/>
        <v>7.1369564533734692E-2</v>
      </c>
      <c r="CG42" s="32">
        <v>19.89145119125023</v>
      </c>
      <c r="CH42" s="23">
        <v>628.45547758898851</v>
      </c>
      <c r="CI42" s="24">
        <v>640.81308767759606</v>
      </c>
      <c r="CJ42" s="8">
        <f t="shared" si="13"/>
        <v>5.2783553860621668E-2</v>
      </c>
      <c r="CK42" s="8">
        <f t="shared" si="13"/>
        <v>7.3484922740751982E-2</v>
      </c>
      <c r="CL42" s="32">
        <v>19.66692141303793</v>
      </c>
      <c r="CM42" s="23">
        <v>614.50945784627083</v>
      </c>
      <c r="CN42" s="24">
        <v>628.29165184134547</v>
      </c>
      <c r="CO42" s="8">
        <f t="shared" si="14"/>
        <v>2.9421293922534422E-2</v>
      </c>
      <c r="CP42" s="8">
        <f t="shared" si="14"/>
        <v>5.2509114287783196E-2</v>
      </c>
      <c r="CQ42" s="32">
        <v>42.685923381242901</v>
      </c>
      <c r="CR42" s="23"/>
      <c r="CS42" s="24"/>
      <c r="CT42" s="8">
        <f t="shared" si="15"/>
        <v>-1</v>
      </c>
      <c r="CU42" s="8">
        <f t="shared" si="15"/>
        <v>-1</v>
      </c>
      <c r="CV42" s="32"/>
      <c r="CW42" s="23"/>
      <c r="CX42" s="24"/>
      <c r="CY42" s="8">
        <f t="shared" si="16"/>
        <v>-1</v>
      </c>
      <c r="CZ42" s="8">
        <f t="shared" si="16"/>
        <v>-1</v>
      </c>
      <c r="DA42" s="32"/>
    </row>
    <row r="43" spans="1:105" x14ac:dyDescent="0.25">
      <c r="A43" s="25" t="s">
        <v>175</v>
      </c>
      <c r="B43" s="31">
        <f t="shared" si="17"/>
        <v>735.32821248162543</v>
      </c>
      <c r="C43" s="26">
        <v>735.25565995447619</v>
      </c>
      <c r="D43" s="27">
        <v>735.32821248162543</v>
      </c>
      <c r="E43" s="10">
        <v>9.8666861841703967E-5</v>
      </c>
      <c r="F43" s="10">
        <f t="shared" si="0"/>
        <v>0</v>
      </c>
      <c r="G43" s="33">
        <v>112.5839350223541</v>
      </c>
      <c r="H43" s="26">
        <v>735.27200409585862</v>
      </c>
      <c r="I43" s="27">
        <v>735.32821248264645</v>
      </c>
      <c r="J43" s="10">
        <v>7.6439861593156065E-5</v>
      </c>
      <c r="K43" s="85">
        <f t="shared" si="18"/>
        <v>1.3885248413521833E-12</v>
      </c>
      <c r="L43" s="33">
        <v>66.750186920166016</v>
      </c>
      <c r="M43" s="26">
        <v>1006.918011935995</v>
      </c>
      <c r="N43" s="11">
        <f t="shared" si="23"/>
        <v>0.36934500110881585</v>
      </c>
      <c r="O43" s="27">
        <f t="shared" si="19"/>
        <v>34.035038499987408</v>
      </c>
      <c r="P43" s="27">
        <v>0.14006188683122389</v>
      </c>
      <c r="Q43" s="46">
        <v>1</v>
      </c>
      <c r="R43" s="46">
        <v>0</v>
      </c>
      <c r="S43" s="46">
        <v>0.5</v>
      </c>
      <c r="T43" s="46">
        <v>0</v>
      </c>
      <c r="U43" s="46">
        <v>0</v>
      </c>
      <c r="V43" s="26">
        <v>991.98654977640774</v>
      </c>
      <c r="W43" s="11">
        <f t="shared" si="24"/>
        <v>0.34903915413308823</v>
      </c>
      <c r="X43" s="27">
        <f t="shared" si="20"/>
        <v>33.594904899991896</v>
      </c>
      <c r="Y43" s="27">
        <v>0.13825063744852631</v>
      </c>
      <c r="Z43" s="46">
        <v>1</v>
      </c>
      <c r="AA43" s="46">
        <v>0.5</v>
      </c>
      <c r="AB43" s="46">
        <v>0</v>
      </c>
      <c r="AC43" s="46">
        <v>0.5</v>
      </c>
      <c r="AD43" s="46">
        <v>0</v>
      </c>
      <c r="AE43" s="26">
        <v>810.64434750561645</v>
      </c>
      <c r="AF43" s="27">
        <v>832.75123347328167</v>
      </c>
      <c r="AG43" s="11">
        <f t="shared" si="21"/>
        <v>0.1024251942813537</v>
      </c>
      <c r="AH43" s="11">
        <f t="shared" si="21"/>
        <v>0.13248916516186393</v>
      </c>
      <c r="AI43" s="33">
        <v>11.56278564000022</v>
      </c>
      <c r="AJ43" s="26">
        <v>810.64434750561645</v>
      </c>
      <c r="AK43" s="27">
        <v>832.75123347328167</v>
      </c>
      <c r="AL43" s="11">
        <f t="shared" si="22"/>
        <v>0.1024251942813537</v>
      </c>
      <c r="AM43" s="11">
        <f t="shared" si="22"/>
        <v>0.13248916516186393</v>
      </c>
      <c r="AN43" s="33">
        <v>11.35331366999999</v>
      </c>
      <c r="AO43" s="26">
        <v>778.74320892404216</v>
      </c>
      <c r="AP43" s="27">
        <v>836.73757773722969</v>
      </c>
      <c r="AQ43" s="11">
        <f t="shared" si="25"/>
        <v>5.9041657460547389E-2</v>
      </c>
      <c r="AR43" s="11">
        <f t="shared" si="26"/>
        <v>0.13791034198642052</v>
      </c>
      <c r="AS43" s="33">
        <v>11.386914670000261</v>
      </c>
      <c r="AT43" s="26">
        <v>828.0684813559576</v>
      </c>
      <c r="AU43" s="27">
        <v>869.58303606311165</v>
      </c>
      <c r="AV43" s="11">
        <f t="shared" si="5"/>
        <v>0.12612091757141658</v>
      </c>
      <c r="AW43" s="11">
        <f t="shared" si="5"/>
        <v>0.18257809411173792</v>
      </c>
      <c r="AX43" s="33">
        <v>11.420993810000439</v>
      </c>
      <c r="AY43" s="26">
        <v>830.82441733945461</v>
      </c>
      <c r="AZ43" s="27">
        <v>846.16562593439903</v>
      </c>
      <c r="BA43" s="11">
        <f t="shared" si="6"/>
        <v>0.12986881672273043</v>
      </c>
      <c r="BB43" s="11">
        <f t="shared" si="6"/>
        <v>0.1507318930123917</v>
      </c>
      <c r="BC43" s="33">
        <v>11.57203937000013</v>
      </c>
      <c r="BD43" s="26">
        <v>823.39856188388137</v>
      </c>
      <c r="BE43" s="27">
        <v>860.93120551605693</v>
      </c>
      <c r="BF43" s="11">
        <f t="shared" si="7"/>
        <v>0.11977012156929402</v>
      </c>
      <c r="BG43" s="11">
        <f t="shared" si="7"/>
        <v>0.17081215014250539</v>
      </c>
      <c r="BH43" s="33">
        <v>13.709045750000589</v>
      </c>
      <c r="BI43" s="26">
        <v>798.05034644853049</v>
      </c>
      <c r="BJ43" s="27">
        <v>845.8754147530093</v>
      </c>
      <c r="BK43" s="11">
        <f t="shared" si="8"/>
        <v>8.5298147007343852E-2</v>
      </c>
      <c r="BL43" s="11">
        <f t="shared" si="8"/>
        <v>0.15033722410609432</v>
      </c>
      <c r="BM43" s="33">
        <v>38.1666503649205</v>
      </c>
      <c r="BN43" s="26">
        <v>760.29406620820373</v>
      </c>
      <c r="BO43" s="27">
        <v>824.92980697735834</v>
      </c>
      <c r="BP43" s="11">
        <f t="shared" si="9"/>
        <v>3.3951986749321351E-2</v>
      </c>
      <c r="BQ43" s="11">
        <f t="shared" si="9"/>
        <v>0.12185251833781897</v>
      </c>
      <c r="BR43" s="33">
        <v>50.903103322908279</v>
      </c>
      <c r="BS43" s="26">
        <v>760.29406620820373</v>
      </c>
      <c r="BT43" s="27">
        <v>830.08398325536473</v>
      </c>
      <c r="BU43" s="11">
        <f t="shared" si="10"/>
        <v>3.3951986749321351E-2</v>
      </c>
      <c r="BV43" s="11">
        <f t="shared" si="10"/>
        <v>0.12886187305931374</v>
      </c>
      <c r="BW43" s="33">
        <v>21.702838888950641</v>
      </c>
      <c r="BX43" s="26">
        <v>769.95471818412159</v>
      </c>
      <c r="BY43" s="27">
        <v>785.51698371972884</v>
      </c>
      <c r="BZ43" s="11">
        <f t="shared" si="11"/>
        <v>4.7089864246656274E-2</v>
      </c>
      <c r="CA43" s="11">
        <f t="shared" si="11"/>
        <v>6.8253564036015471E-2</v>
      </c>
      <c r="CB43" s="33">
        <v>23.699664431251581</v>
      </c>
      <c r="CC43" s="26">
        <v>837.36980428442394</v>
      </c>
      <c r="CD43" s="27">
        <v>856.04362527975604</v>
      </c>
      <c r="CE43" s="11">
        <f t="shared" si="12"/>
        <v>0.13877013022310544</v>
      </c>
      <c r="CF43" s="11">
        <f t="shared" si="12"/>
        <v>0.16416534922648174</v>
      </c>
      <c r="CG43" s="33">
        <v>22.20391775332391</v>
      </c>
      <c r="CH43" s="26">
        <v>786.48547923244496</v>
      </c>
      <c r="CI43" s="27">
        <v>831.50287594703627</v>
      </c>
      <c r="CJ43" s="11">
        <f t="shared" si="13"/>
        <v>6.9570656861065103E-2</v>
      </c>
      <c r="CK43" s="11">
        <f t="shared" si="13"/>
        <v>0.13079147764620017</v>
      </c>
      <c r="CL43" s="33">
        <v>21.96418592268601</v>
      </c>
      <c r="CM43" s="26">
        <v>759.21870980219956</v>
      </c>
      <c r="CN43" s="27">
        <v>807.36092832042664</v>
      </c>
      <c r="CO43" s="11">
        <f t="shared" si="14"/>
        <v>3.2489569847928432E-2</v>
      </c>
      <c r="CP43" s="11">
        <f t="shared" si="14"/>
        <v>9.7959951238238641E-2</v>
      </c>
      <c r="CQ43" s="33">
        <v>46.072422427125282</v>
      </c>
      <c r="CR43" s="26"/>
      <c r="CS43" s="27"/>
      <c r="CT43" s="11">
        <f t="shared" si="15"/>
        <v>-1</v>
      </c>
      <c r="CU43" s="11">
        <f t="shared" si="15"/>
        <v>-1</v>
      </c>
      <c r="CV43" s="33"/>
      <c r="CW43" s="26"/>
      <c r="CX43" s="27"/>
      <c r="CY43" s="11">
        <f t="shared" si="16"/>
        <v>-1</v>
      </c>
      <c r="CZ43" s="11">
        <f t="shared" si="16"/>
        <v>-1</v>
      </c>
      <c r="DA43" s="33"/>
    </row>
    <row r="44" spans="1:105" x14ac:dyDescent="0.25">
      <c r="A44" s="25" t="s">
        <v>176</v>
      </c>
      <c r="B44" s="31">
        <f t="shared" si="17"/>
        <v>692.36008801035985</v>
      </c>
      <c r="C44" s="26">
        <v>657.23680463537596</v>
      </c>
      <c r="D44" s="27">
        <v>692.44717437505778</v>
      </c>
      <c r="E44" s="10">
        <v>5.0849178165041302E-2</v>
      </c>
      <c r="F44" s="10">
        <f t="shared" si="0"/>
        <v>1.257818961635981E-4</v>
      </c>
      <c r="G44" s="33">
        <v>3600.0177230834961</v>
      </c>
      <c r="H44" s="26">
        <v>663.29538164505311</v>
      </c>
      <c r="I44" s="27">
        <v>692.36008801035985</v>
      </c>
      <c r="J44" s="10">
        <v>4.1979176542122562E-2</v>
      </c>
      <c r="K44" s="85">
        <f t="shared" si="18"/>
        <v>0</v>
      </c>
      <c r="L44" s="33">
        <v>3600.009904146194</v>
      </c>
      <c r="M44" s="26">
        <v>1009.8550950365</v>
      </c>
      <c r="N44" s="11">
        <f t="shared" si="23"/>
        <v>0.45856919329149631</v>
      </c>
      <c r="O44" s="27">
        <f t="shared" si="19"/>
        <v>34.591808099989059</v>
      </c>
      <c r="P44" s="27">
        <v>0.14235311975304141</v>
      </c>
      <c r="Q44" s="46">
        <v>0.5</v>
      </c>
      <c r="R44" s="46">
        <v>0.5</v>
      </c>
      <c r="S44" s="46">
        <v>0.5</v>
      </c>
      <c r="T44" s="46">
        <v>0</v>
      </c>
      <c r="U44" s="46">
        <v>0</v>
      </c>
      <c r="V44" s="26">
        <v>992.67866173371328</v>
      </c>
      <c r="W44" s="11">
        <f t="shared" si="24"/>
        <v>0.4337606672076969</v>
      </c>
      <c r="X44" s="27">
        <f t="shared" si="20"/>
        <v>35.301998200007787</v>
      </c>
      <c r="Y44" s="27">
        <v>0.14527571275723369</v>
      </c>
      <c r="Z44" s="46">
        <v>1</v>
      </c>
      <c r="AA44" s="46">
        <v>0.5</v>
      </c>
      <c r="AB44" s="46">
        <v>0</v>
      </c>
      <c r="AC44" s="46">
        <v>0</v>
      </c>
      <c r="AD44" s="46">
        <v>0</v>
      </c>
      <c r="AE44" s="26">
        <v>773.71037614781426</v>
      </c>
      <c r="AF44" s="27">
        <v>807.97627267509131</v>
      </c>
      <c r="AG44" s="11">
        <f t="shared" si="21"/>
        <v>0.11749707926005862</v>
      </c>
      <c r="AH44" s="11">
        <f t="shared" si="21"/>
        <v>0.16698851748802929</v>
      </c>
      <c r="AI44" s="33">
        <v>11.346420969999601</v>
      </c>
      <c r="AJ44" s="26">
        <v>773.71037614781426</v>
      </c>
      <c r="AK44" s="27">
        <v>807.97627267509131</v>
      </c>
      <c r="AL44" s="11">
        <f t="shared" si="22"/>
        <v>0.11749707926005862</v>
      </c>
      <c r="AM44" s="11">
        <f t="shared" si="22"/>
        <v>0.16698851748802929</v>
      </c>
      <c r="AN44" s="33">
        <v>11.12428846000039</v>
      </c>
      <c r="AO44" s="26">
        <v>758.4791035916096</v>
      </c>
      <c r="AP44" s="27">
        <v>814.14783934551849</v>
      </c>
      <c r="AQ44" s="11">
        <f t="shared" si="25"/>
        <v>9.5498017182441067E-2</v>
      </c>
      <c r="AR44" s="11">
        <f t="shared" si="26"/>
        <v>0.17590232805755887</v>
      </c>
      <c r="AS44" s="33">
        <v>13.625438880000729</v>
      </c>
      <c r="AT44" s="26">
        <v>788.72002097096083</v>
      </c>
      <c r="AU44" s="27">
        <v>810.68332642970381</v>
      </c>
      <c r="AV44" s="11">
        <f t="shared" si="5"/>
        <v>0.13917603661630931</v>
      </c>
      <c r="AW44" s="11">
        <f t="shared" si="5"/>
        <v>0.17089841033351635</v>
      </c>
      <c r="AX44" s="33">
        <v>11.463632709999001</v>
      </c>
      <c r="AY44" s="26">
        <v>779.8295095600397</v>
      </c>
      <c r="AZ44" s="27">
        <v>804.3235096715174</v>
      </c>
      <c r="BA44" s="11">
        <f t="shared" si="6"/>
        <v>0.12633515863261466</v>
      </c>
      <c r="BB44" s="11">
        <f t="shared" si="6"/>
        <v>0.16171270354839148</v>
      </c>
      <c r="BC44" s="33">
        <v>11.376460320000479</v>
      </c>
      <c r="BD44" s="26">
        <v>769.29214728334659</v>
      </c>
      <c r="BE44" s="27">
        <v>795.29787890741613</v>
      </c>
      <c r="BF44" s="11">
        <f t="shared" si="7"/>
        <v>0.11111567608419913</v>
      </c>
      <c r="BG44" s="11">
        <f t="shared" si="7"/>
        <v>0.14867666793571155</v>
      </c>
      <c r="BH44" s="33">
        <v>13.76465075000087</v>
      </c>
      <c r="BI44" s="26">
        <v>712.73127485291434</v>
      </c>
      <c r="BJ44" s="27">
        <v>735.92841211527127</v>
      </c>
      <c r="BK44" s="11">
        <f t="shared" si="8"/>
        <v>2.9422820863483509E-2</v>
      </c>
      <c r="BL44" s="11">
        <f t="shared" si="8"/>
        <v>6.2927261203218732E-2</v>
      </c>
      <c r="BM44" s="33">
        <v>75.920663599483674</v>
      </c>
      <c r="BN44" s="26">
        <v>717.04044448069726</v>
      </c>
      <c r="BO44" s="27">
        <v>730.21580080682543</v>
      </c>
      <c r="BP44" s="11">
        <f t="shared" si="9"/>
        <v>3.5646705952189606E-2</v>
      </c>
      <c r="BQ44" s="11">
        <f t="shared" si="9"/>
        <v>5.4676335987609882E-2</v>
      </c>
      <c r="BR44" s="33">
        <v>86.05279303286224</v>
      </c>
      <c r="BS44" s="26">
        <v>713.89982899905249</v>
      </c>
      <c r="BT44" s="27">
        <v>728.44333030605276</v>
      </c>
      <c r="BU44" s="11">
        <f t="shared" si="10"/>
        <v>3.1110604671900646E-2</v>
      </c>
      <c r="BV44" s="11">
        <f t="shared" si="10"/>
        <v>5.2116294570626658E-2</v>
      </c>
      <c r="BW44" s="33">
        <v>29.02926484551281</v>
      </c>
      <c r="BX44" s="26">
        <v>705.3764639399219</v>
      </c>
      <c r="BY44" s="27">
        <v>730.69291988317968</v>
      </c>
      <c r="BZ44" s="11">
        <f t="shared" si="11"/>
        <v>1.8800009063155723E-2</v>
      </c>
      <c r="CA44" s="11">
        <f t="shared" si="11"/>
        <v>5.5365455832350433E-2</v>
      </c>
      <c r="CB44" s="33">
        <v>30.55087492763996</v>
      </c>
      <c r="CC44" s="26">
        <v>722.80014696299236</v>
      </c>
      <c r="CD44" s="27">
        <v>748.34619771986388</v>
      </c>
      <c r="CE44" s="11">
        <f t="shared" si="12"/>
        <v>4.3965646604656732E-2</v>
      </c>
      <c r="CF44" s="11">
        <f t="shared" si="12"/>
        <v>8.0862705229574575E-2</v>
      </c>
      <c r="CG44" s="33">
        <v>31.641827769018711</v>
      </c>
      <c r="CH44" s="26">
        <v>704.14782233123992</v>
      </c>
      <c r="CI44" s="27">
        <v>727.12357045387751</v>
      </c>
      <c r="CJ44" s="11">
        <f t="shared" si="13"/>
        <v>1.702543882151638E-2</v>
      </c>
      <c r="CK44" s="11">
        <f t="shared" si="13"/>
        <v>5.0210119048626455E-2</v>
      </c>
      <c r="CL44" s="33">
        <v>29.479871301259841</v>
      </c>
      <c r="CM44" s="26">
        <v>712.52834357262259</v>
      </c>
      <c r="CN44" s="27">
        <v>724.23721232381581</v>
      </c>
      <c r="CO44" s="11">
        <f t="shared" si="14"/>
        <v>2.912972008571494E-2</v>
      </c>
      <c r="CP44" s="11">
        <f t="shared" si="14"/>
        <v>4.6041250594125789E-2</v>
      </c>
      <c r="CQ44" s="33">
        <v>54.160413349699233</v>
      </c>
      <c r="CR44" s="26"/>
      <c r="CS44" s="27"/>
      <c r="CT44" s="11">
        <f t="shared" si="15"/>
        <v>-1</v>
      </c>
      <c r="CU44" s="11">
        <f t="shared" si="15"/>
        <v>-1</v>
      </c>
      <c r="CV44" s="33"/>
      <c r="CW44" s="26"/>
      <c r="CX44" s="27"/>
      <c r="CY44" s="11">
        <f t="shared" si="16"/>
        <v>-1</v>
      </c>
      <c r="CZ44" s="11">
        <f t="shared" si="16"/>
        <v>-1</v>
      </c>
      <c r="DA44" s="33"/>
    </row>
    <row r="45" spans="1:105" x14ac:dyDescent="0.25">
      <c r="A45" s="25" t="s">
        <v>177</v>
      </c>
      <c r="B45" s="31">
        <f t="shared" si="17"/>
        <v>654.27546654973651</v>
      </c>
      <c r="C45" s="26">
        <v>623.19032488729886</v>
      </c>
      <c r="D45" s="27">
        <v>655.25755510780937</v>
      </c>
      <c r="E45" s="10">
        <v>4.8938360146384877E-2</v>
      </c>
      <c r="F45" s="10">
        <f t="shared" si="0"/>
        <v>1.5010322230968199E-3</v>
      </c>
      <c r="G45" s="33">
        <v>3600.0091640949249</v>
      </c>
      <c r="H45" s="26">
        <v>631.77808545269738</v>
      </c>
      <c r="I45" s="27">
        <v>654.27546654973651</v>
      </c>
      <c r="J45" s="10">
        <v>3.4385182155272649E-2</v>
      </c>
      <c r="K45" s="10">
        <f t="shared" si="18"/>
        <v>0</v>
      </c>
      <c r="L45" s="33">
        <v>3600.0113401412959</v>
      </c>
      <c r="M45" s="26">
        <v>933.55699060509608</v>
      </c>
      <c r="N45" s="11">
        <f t="shared" si="23"/>
        <v>0.42685617654002195</v>
      </c>
      <c r="O45" s="27">
        <f t="shared" si="19"/>
        <v>34.145582700011808</v>
      </c>
      <c r="P45" s="27">
        <v>0.14051680123461649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933.55699060509608</v>
      </c>
      <c r="W45" s="11">
        <f t="shared" si="24"/>
        <v>0.42685617654002195</v>
      </c>
      <c r="X45" s="27">
        <f t="shared" si="20"/>
        <v>34.073172999998867</v>
      </c>
      <c r="Y45" s="27">
        <v>0.14021881893003649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777.31517523315802</v>
      </c>
      <c r="AF45" s="27">
        <v>797.64706457824013</v>
      </c>
      <c r="AG45" s="11">
        <f t="shared" si="21"/>
        <v>0.18805490190891685</v>
      </c>
      <c r="AH45" s="11">
        <f t="shared" si="21"/>
        <v>0.21913032867419133</v>
      </c>
      <c r="AI45" s="33">
        <v>11.3095865299998</v>
      </c>
      <c r="AJ45" s="26">
        <v>777.31517523315802</v>
      </c>
      <c r="AK45" s="27">
        <v>797.64706457824013</v>
      </c>
      <c r="AL45" s="11">
        <f t="shared" si="22"/>
        <v>0.18805490190891685</v>
      </c>
      <c r="AM45" s="11">
        <f t="shared" si="22"/>
        <v>0.21913032867419133</v>
      </c>
      <c r="AN45" s="33">
        <v>11.15733574000078</v>
      </c>
      <c r="AO45" s="26">
        <v>784.00955804638227</v>
      </c>
      <c r="AP45" s="27">
        <v>800.02230685953032</v>
      </c>
      <c r="AQ45" s="11">
        <f t="shared" si="25"/>
        <v>0.19828665161600351</v>
      </c>
      <c r="AR45" s="11">
        <f t="shared" si="26"/>
        <v>0.22276066849698156</v>
      </c>
      <c r="AS45" s="33">
        <v>11.11474082999921</v>
      </c>
      <c r="AT45" s="26">
        <v>730.7658141013917</v>
      </c>
      <c r="AU45" s="27">
        <v>757.42404342042857</v>
      </c>
      <c r="AV45" s="11">
        <f t="shared" si="5"/>
        <v>0.11690847580610081</v>
      </c>
      <c r="AW45" s="11">
        <f t="shared" si="5"/>
        <v>0.157653132578296</v>
      </c>
      <c r="AX45" s="33">
        <v>11.34186505999933</v>
      </c>
      <c r="AY45" s="26">
        <v>786.3501294284938</v>
      </c>
      <c r="AZ45" s="27">
        <v>816.42890616228124</v>
      </c>
      <c r="BA45" s="11">
        <f t="shared" si="6"/>
        <v>0.20186400015155892</v>
      </c>
      <c r="BB45" s="11">
        <f t="shared" si="6"/>
        <v>0.24783664970298591</v>
      </c>
      <c r="BC45" s="33">
        <v>11.53520238999918</v>
      </c>
      <c r="BD45" s="26">
        <v>730.40372783950966</v>
      </c>
      <c r="BE45" s="27">
        <v>747.94990932118719</v>
      </c>
      <c r="BF45" s="11">
        <f t="shared" si="7"/>
        <v>0.11635506018776581</v>
      </c>
      <c r="BG45" s="11">
        <f t="shared" si="7"/>
        <v>0.14317278816128401</v>
      </c>
      <c r="BH45" s="33">
        <v>13.377230349999451</v>
      </c>
      <c r="BI45" s="26">
        <v>692.73633748598741</v>
      </c>
      <c r="BJ45" s="27">
        <v>713.50651274980771</v>
      </c>
      <c r="BK45" s="11">
        <f t="shared" si="8"/>
        <v>5.8783911215670184E-2</v>
      </c>
      <c r="BL45" s="11">
        <f t="shared" si="8"/>
        <v>9.0529217781037799E-2</v>
      </c>
      <c r="BM45" s="33">
        <v>112.98815091121941</v>
      </c>
      <c r="BN45" s="26">
        <v>681.48693967123131</v>
      </c>
      <c r="BO45" s="27">
        <v>710.44071266541471</v>
      </c>
      <c r="BP45" s="11">
        <f t="shared" si="9"/>
        <v>4.1590239146505198E-2</v>
      </c>
      <c r="BQ45" s="11">
        <f t="shared" si="9"/>
        <v>8.5843423736886595E-2</v>
      </c>
      <c r="BR45" s="33">
        <v>115.1554716587067</v>
      </c>
      <c r="BS45" s="26">
        <v>700.75716448487469</v>
      </c>
      <c r="BT45" s="27">
        <v>709.5924886815551</v>
      </c>
      <c r="BU45" s="11">
        <f t="shared" si="10"/>
        <v>7.1043009117024186E-2</v>
      </c>
      <c r="BV45" s="11">
        <f t="shared" si="10"/>
        <v>8.4546991229134699E-2</v>
      </c>
      <c r="BW45" s="33">
        <v>28.03967069722712</v>
      </c>
      <c r="BX45" s="26">
        <v>674.45750801666759</v>
      </c>
      <c r="BY45" s="27">
        <v>706.93308162206677</v>
      </c>
      <c r="BZ45" s="11">
        <f t="shared" si="11"/>
        <v>3.0846398036838037E-2</v>
      </c>
      <c r="CA45" s="11">
        <f t="shared" si="11"/>
        <v>8.0482331624041337E-2</v>
      </c>
      <c r="CB45" s="33">
        <v>36.538819667324432</v>
      </c>
      <c r="CC45" s="26">
        <v>703.50734010023029</v>
      </c>
      <c r="CD45" s="27">
        <v>719.9785119275947</v>
      </c>
      <c r="CE45" s="11">
        <f t="shared" si="12"/>
        <v>7.5246400128853516E-2</v>
      </c>
      <c r="CF45" s="11">
        <f t="shared" si="12"/>
        <v>0.10042107451214297</v>
      </c>
      <c r="CG45" s="33">
        <v>25.155656303558501</v>
      </c>
      <c r="CH45" s="26">
        <v>692.50562140461216</v>
      </c>
      <c r="CI45" s="27">
        <v>716.1049573637888</v>
      </c>
      <c r="CJ45" s="11">
        <f t="shared" si="13"/>
        <v>5.84312828608399E-2</v>
      </c>
      <c r="CK45" s="11">
        <f t="shared" si="13"/>
        <v>9.4500701883420163E-2</v>
      </c>
      <c r="CL45" s="33">
        <v>28.598438340984281</v>
      </c>
      <c r="CM45" s="26">
        <v>675.14014384142752</v>
      </c>
      <c r="CN45" s="27">
        <v>699.78007656561738</v>
      </c>
      <c r="CO45" s="11">
        <f t="shared" si="14"/>
        <v>3.1889744241395797E-2</v>
      </c>
      <c r="CP45" s="11">
        <f t="shared" si="14"/>
        <v>6.9549619911388985E-2</v>
      </c>
      <c r="CQ45" s="33">
        <v>51.83317304151133</v>
      </c>
      <c r="CR45" s="26"/>
      <c r="CS45" s="27"/>
      <c r="CT45" s="11">
        <f t="shared" si="15"/>
        <v>-1</v>
      </c>
      <c r="CU45" s="11">
        <f t="shared" si="15"/>
        <v>-1</v>
      </c>
      <c r="CV45" s="33"/>
      <c r="CW45" s="26"/>
      <c r="CX45" s="27"/>
      <c r="CY45" s="11">
        <f t="shared" si="16"/>
        <v>-1</v>
      </c>
      <c r="CZ45" s="11">
        <f t="shared" si="16"/>
        <v>-1</v>
      </c>
      <c r="DA45" s="33"/>
    </row>
    <row r="46" spans="1:105" x14ac:dyDescent="0.25">
      <c r="A46" s="25" t="s">
        <v>178</v>
      </c>
      <c r="B46" s="31">
        <f t="shared" si="17"/>
        <v>612.17260420458138</v>
      </c>
      <c r="C46" s="26">
        <v>606.46484298800704</v>
      </c>
      <c r="D46" s="27">
        <v>612.17260420458138</v>
      </c>
      <c r="E46" s="10">
        <v>9.3237776035236235E-3</v>
      </c>
      <c r="F46" s="10">
        <f t="shared" si="0"/>
        <v>0</v>
      </c>
      <c r="G46" s="33">
        <v>3600.0104470252991</v>
      </c>
      <c r="H46" s="26">
        <v>612.11216475250831</v>
      </c>
      <c r="I46" s="27">
        <v>612.17260420461275</v>
      </c>
      <c r="J46" s="10">
        <v>9.8729429721455234E-5</v>
      </c>
      <c r="K46" s="10">
        <f t="shared" si="18"/>
        <v>5.1256078752390534E-14</v>
      </c>
      <c r="L46" s="33">
        <v>476.94568705558783</v>
      </c>
      <c r="M46" s="26">
        <v>745.04914171636528</v>
      </c>
      <c r="N46" s="11">
        <f t="shared" si="23"/>
        <v>0.21705730801925599</v>
      </c>
      <c r="O46" s="27">
        <f t="shared" si="19"/>
        <v>36.427903999994669</v>
      </c>
      <c r="P46" s="27">
        <v>0.1499090699588258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748.30693135710317</v>
      </c>
      <c r="W46" s="11">
        <f t="shared" si="24"/>
        <v>0.22237899281593332</v>
      </c>
      <c r="X46" s="27">
        <f t="shared" si="20"/>
        <v>37.032320700001954</v>
      </c>
      <c r="Y46" s="27">
        <v>0.15239638148148951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687.74350210057742</v>
      </c>
      <c r="AF46" s="27">
        <v>705.59697901790173</v>
      </c>
      <c r="AG46" s="11">
        <f t="shared" si="21"/>
        <v>0.12344704316552702</v>
      </c>
      <c r="AH46" s="11">
        <f t="shared" si="21"/>
        <v>0.15261116582423698</v>
      </c>
      <c r="AI46" s="33">
        <v>11.167530019999679</v>
      </c>
      <c r="AJ46" s="26">
        <v>687.74350210057742</v>
      </c>
      <c r="AK46" s="27">
        <v>705.59697901790173</v>
      </c>
      <c r="AL46" s="11">
        <f t="shared" si="22"/>
        <v>0.12344704316552702</v>
      </c>
      <c r="AM46" s="11">
        <f t="shared" si="22"/>
        <v>0.15261116582423698</v>
      </c>
      <c r="AN46" s="33">
        <v>10.98265386999992</v>
      </c>
      <c r="AO46" s="26">
        <v>688.07402481391614</v>
      </c>
      <c r="AP46" s="27">
        <v>708.20973121318787</v>
      </c>
      <c r="AQ46" s="11">
        <f t="shared" si="25"/>
        <v>0.12398696068399909</v>
      </c>
      <c r="AR46" s="11">
        <f t="shared" si="26"/>
        <v>0.15687916504102808</v>
      </c>
      <c r="AS46" s="33">
        <v>10.88031511000227</v>
      </c>
      <c r="AT46" s="26">
        <v>711.9930375966801</v>
      </c>
      <c r="AU46" s="27">
        <v>729.45289199184413</v>
      </c>
      <c r="AV46" s="11">
        <f t="shared" si="5"/>
        <v>0.16305929521592871</v>
      </c>
      <c r="AW46" s="11">
        <f t="shared" si="5"/>
        <v>0.1915804251639934</v>
      </c>
      <c r="AX46" s="33">
        <v>11.044258209998951</v>
      </c>
      <c r="AY46" s="26">
        <v>688.12586369502105</v>
      </c>
      <c r="AZ46" s="27">
        <v>711.83767451102653</v>
      </c>
      <c r="BA46" s="11">
        <f t="shared" si="6"/>
        <v>0.12407164085548809</v>
      </c>
      <c r="BB46" s="11">
        <f t="shared" si="6"/>
        <v>0.16280550554192749</v>
      </c>
      <c r="BC46" s="33">
        <v>11.097977370001169</v>
      </c>
      <c r="BD46" s="26">
        <v>703.68364298188612</v>
      </c>
      <c r="BE46" s="27">
        <v>726.13452545877567</v>
      </c>
      <c r="BF46" s="11">
        <f t="shared" si="7"/>
        <v>0.149485681242153</v>
      </c>
      <c r="BG46" s="11">
        <f t="shared" si="7"/>
        <v>0.18615978642538122</v>
      </c>
      <c r="BH46" s="33">
        <v>12.90237089999937</v>
      </c>
      <c r="BI46" s="26">
        <v>648.83756242703816</v>
      </c>
      <c r="BJ46" s="27">
        <v>661.27317832787935</v>
      </c>
      <c r="BK46" s="11">
        <f t="shared" si="8"/>
        <v>5.9893170603570106E-2</v>
      </c>
      <c r="BL46" s="11">
        <f t="shared" si="8"/>
        <v>8.0207075236723754E-2</v>
      </c>
      <c r="BM46" s="33">
        <v>160.76133461836719</v>
      </c>
      <c r="BN46" s="26">
        <v>652.52706199937006</v>
      </c>
      <c r="BO46" s="27">
        <v>670.79250811553675</v>
      </c>
      <c r="BP46" s="11">
        <f t="shared" si="9"/>
        <v>6.5920064892846242E-2</v>
      </c>
      <c r="BQ46" s="11">
        <f t="shared" si="9"/>
        <v>9.5757150039607525E-2</v>
      </c>
      <c r="BR46" s="33">
        <v>171.31938261277969</v>
      </c>
      <c r="BS46" s="26">
        <v>640.07250117512626</v>
      </c>
      <c r="BT46" s="27">
        <v>657.25001299913697</v>
      </c>
      <c r="BU46" s="11">
        <f t="shared" si="10"/>
        <v>4.5575213230582674E-2</v>
      </c>
      <c r="BV46" s="11">
        <f t="shared" si="10"/>
        <v>7.3635129185707929E-2</v>
      </c>
      <c r="BW46" s="33">
        <v>25.810668865963819</v>
      </c>
      <c r="BX46" s="26">
        <v>646.42425868696137</v>
      </c>
      <c r="BY46" s="27">
        <v>662.20750734074613</v>
      </c>
      <c r="BZ46" s="11">
        <f t="shared" si="11"/>
        <v>5.595097566785831E-2</v>
      </c>
      <c r="CA46" s="11">
        <f t="shared" si="11"/>
        <v>8.1733326177144058E-2</v>
      </c>
      <c r="CB46" s="33">
        <v>23.95494216065854</v>
      </c>
      <c r="CC46" s="26">
        <v>663.01373897261783</v>
      </c>
      <c r="CD46" s="27">
        <v>676.60256910326893</v>
      </c>
      <c r="CE46" s="11">
        <f t="shared" si="12"/>
        <v>8.3050326687023557E-2</v>
      </c>
      <c r="CF46" s="11">
        <f t="shared" si="12"/>
        <v>0.10524803700159664</v>
      </c>
      <c r="CG46" s="33">
        <v>23.090791862830521</v>
      </c>
      <c r="CH46" s="26">
        <v>635.71802443776289</v>
      </c>
      <c r="CI46" s="27">
        <v>652.99850392139922</v>
      </c>
      <c r="CJ46" s="11">
        <f t="shared" si="13"/>
        <v>3.8462061306671763E-2</v>
      </c>
      <c r="CK46" s="11">
        <f t="shared" si="13"/>
        <v>6.6690177633584979E-2</v>
      </c>
      <c r="CL46" s="33">
        <v>26.202470911107959</v>
      </c>
      <c r="CM46" s="26">
        <v>639.56478845842116</v>
      </c>
      <c r="CN46" s="27">
        <v>649.03723764990195</v>
      </c>
      <c r="CO46" s="11">
        <f t="shared" si="14"/>
        <v>4.4745851195728485E-2</v>
      </c>
      <c r="CP46" s="11">
        <f t="shared" si="14"/>
        <v>6.0219345315558781E-2</v>
      </c>
      <c r="CQ46" s="33">
        <v>41.75604950198904</v>
      </c>
      <c r="CR46" s="26"/>
      <c r="CS46" s="27"/>
      <c r="CT46" s="11">
        <f t="shared" si="15"/>
        <v>-1</v>
      </c>
      <c r="CU46" s="11">
        <f t="shared" si="15"/>
        <v>-1</v>
      </c>
      <c r="CV46" s="33"/>
      <c r="CW46" s="26"/>
      <c r="CX46" s="27"/>
      <c r="CY46" s="11">
        <f t="shared" si="16"/>
        <v>-1</v>
      </c>
      <c r="CZ46" s="11">
        <f t="shared" si="16"/>
        <v>-1</v>
      </c>
      <c r="DA46" s="33"/>
    </row>
    <row r="47" spans="1:105" x14ac:dyDescent="0.25">
      <c r="A47" s="25" t="s">
        <v>179</v>
      </c>
      <c r="B47" s="31">
        <f t="shared" si="17"/>
        <v>706.90183457831449</v>
      </c>
      <c r="C47" s="26">
        <v>670.11040869939916</v>
      </c>
      <c r="D47" s="27">
        <v>716.30307982514478</v>
      </c>
      <c r="E47" s="10">
        <v>6.448760647101387E-2</v>
      </c>
      <c r="F47" s="10">
        <f t="shared" si="0"/>
        <v>1.329922315513352E-2</v>
      </c>
      <c r="G47" s="33">
        <v>3600.0200009346008</v>
      </c>
      <c r="H47" s="26">
        <v>675.64045890564466</v>
      </c>
      <c r="I47" s="27">
        <v>706.90183457831449</v>
      </c>
      <c r="J47" s="10">
        <v>4.4223078995569223E-2</v>
      </c>
      <c r="K47" s="85">
        <f t="shared" si="18"/>
        <v>0</v>
      </c>
      <c r="L47" s="33">
        <v>3600.0042939186101</v>
      </c>
      <c r="M47" s="26">
        <v>1034.710455990526</v>
      </c>
      <c r="N47" s="11">
        <f t="shared" si="23"/>
        <v>0.46372580375004685</v>
      </c>
      <c r="O47" s="27">
        <f t="shared" si="19"/>
        <v>33.618374199993916</v>
      </c>
      <c r="P47" s="27">
        <v>0.13834721893001611</v>
      </c>
      <c r="Q47" s="46">
        <v>1</v>
      </c>
      <c r="R47" s="46">
        <v>0.5</v>
      </c>
      <c r="S47" s="46">
        <v>0.5</v>
      </c>
      <c r="T47" s="46">
        <v>0</v>
      </c>
      <c r="U47" s="46">
        <v>0</v>
      </c>
      <c r="V47" s="26">
        <v>985.25712434997263</v>
      </c>
      <c r="W47" s="11">
        <f t="shared" si="24"/>
        <v>0.39376795497737588</v>
      </c>
      <c r="X47" s="27">
        <f t="shared" si="20"/>
        <v>35.166488500022744</v>
      </c>
      <c r="Y47" s="27">
        <v>0.1447180596708755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784.62191059648785</v>
      </c>
      <c r="AF47" s="27">
        <v>826.93644015884513</v>
      </c>
      <c r="AG47" s="11">
        <f t="shared" si="21"/>
        <v>0.10994465174154687</v>
      </c>
      <c r="AH47" s="11">
        <f t="shared" si="21"/>
        <v>0.16980378280123495</v>
      </c>
      <c r="AI47" s="33">
        <v>11.37562151999955</v>
      </c>
      <c r="AJ47" s="26">
        <v>784.62191059648785</v>
      </c>
      <c r="AK47" s="27">
        <v>826.93644015884513</v>
      </c>
      <c r="AL47" s="11">
        <f t="shared" si="22"/>
        <v>0.10994465174154687</v>
      </c>
      <c r="AM47" s="11">
        <f t="shared" si="22"/>
        <v>0.16980378280123495</v>
      </c>
      <c r="AN47" s="33">
        <v>11.18139298000024</v>
      </c>
      <c r="AO47" s="26">
        <v>783.31909723507874</v>
      </c>
      <c r="AP47" s="27">
        <v>824.41087450865268</v>
      </c>
      <c r="AQ47" s="11">
        <f t="shared" si="25"/>
        <v>0.10810166124741939</v>
      </c>
      <c r="AR47" s="11">
        <f t="shared" si="26"/>
        <v>0.1662310580937103</v>
      </c>
      <c r="AS47" s="33">
        <v>11.1038813500003</v>
      </c>
      <c r="AT47" s="26">
        <v>748.87665075813186</v>
      </c>
      <c r="AU47" s="27">
        <v>802.44319260802445</v>
      </c>
      <c r="AV47" s="11">
        <f t="shared" si="5"/>
        <v>5.9378564500198884E-2</v>
      </c>
      <c r="AW47" s="11">
        <f t="shared" si="5"/>
        <v>0.13515505740157385</v>
      </c>
      <c r="AX47" s="33">
        <v>11.442376729999889</v>
      </c>
      <c r="AY47" s="26">
        <v>784.62191059648785</v>
      </c>
      <c r="AZ47" s="27">
        <v>826.93644015884513</v>
      </c>
      <c r="BA47" s="11">
        <f t="shared" si="6"/>
        <v>0.10994465174154687</v>
      </c>
      <c r="BB47" s="11">
        <f t="shared" si="6"/>
        <v>0.16980378280123495</v>
      </c>
      <c r="BC47" s="33">
        <v>11.37070976000032</v>
      </c>
      <c r="BD47" s="26">
        <v>772.68663083495039</v>
      </c>
      <c r="BE47" s="27">
        <v>811.32542961793001</v>
      </c>
      <c r="BF47" s="11">
        <f t="shared" si="7"/>
        <v>9.3060723623497543E-2</v>
      </c>
      <c r="BG47" s="11">
        <f t="shared" si="7"/>
        <v>0.14772007926943201</v>
      </c>
      <c r="BH47" s="33">
        <v>13.5737258600002</v>
      </c>
      <c r="BI47" s="26">
        <v>723.15972954417589</v>
      </c>
      <c r="BJ47" s="27">
        <v>746.20003125230937</v>
      </c>
      <c r="BK47" s="11">
        <f t="shared" si="8"/>
        <v>2.2998801489261457E-2</v>
      </c>
      <c r="BL47" s="11">
        <f t="shared" si="8"/>
        <v>5.5592155447491923E-2</v>
      </c>
      <c r="BM47" s="33">
        <v>64.845706371590495</v>
      </c>
      <c r="BN47" s="26">
        <v>719.57388592140126</v>
      </c>
      <c r="BO47" s="27">
        <v>735.78077064792262</v>
      </c>
      <c r="BP47" s="11">
        <f t="shared" si="9"/>
        <v>1.7926182566276653E-2</v>
      </c>
      <c r="BQ47" s="11">
        <f t="shared" si="9"/>
        <v>4.0852823768430552E-2</v>
      </c>
      <c r="BR47" s="33">
        <v>79.890902438759809</v>
      </c>
      <c r="BS47" s="26">
        <v>720.66737027944782</v>
      </c>
      <c r="BT47" s="27">
        <v>738.77254815512731</v>
      </c>
      <c r="BU47" s="11">
        <f t="shared" si="10"/>
        <v>1.9473051317436225E-2</v>
      </c>
      <c r="BV47" s="11">
        <f t="shared" si="10"/>
        <v>4.5085062759561992E-2</v>
      </c>
      <c r="BW47" s="33">
        <v>29.44196336567402</v>
      </c>
      <c r="BX47" s="26">
        <v>726.46320776791936</v>
      </c>
      <c r="BY47" s="27">
        <v>766.86224777632174</v>
      </c>
      <c r="BZ47" s="11">
        <f t="shared" si="11"/>
        <v>2.7671979662174363E-2</v>
      </c>
      <c r="CA47" s="11">
        <f t="shared" si="11"/>
        <v>8.4821414042269686E-2</v>
      </c>
      <c r="CB47" s="33">
        <v>33.843410166725519</v>
      </c>
      <c r="CC47" s="26">
        <v>726.40861612426443</v>
      </c>
      <c r="CD47" s="27">
        <v>768.00319837647169</v>
      </c>
      <c r="CE47" s="11">
        <f t="shared" si="12"/>
        <v>2.7594753036093395E-2</v>
      </c>
      <c r="CF47" s="11">
        <f t="shared" si="12"/>
        <v>8.6435429658498139E-2</v>
      </c>
      <c r="CG47" s="33">
        <v>31.434820150211451</v>
      </c>
      <c r="CH47" s="26">
        <v>717.67249663384882</v>
      </c>
      <c r="CI47" s="27">
        <v>740.75128936832584</v>
      </c>
      <c r="CJ47" s="11">
        <f t="shared" si="13"/>
        <v>1.5236432455942505E-2</v>
      </c>
      <c r="CK47" s="11">
        <f t="shared" si="13"/>
        <v>4.7884236727442415E-2</v>
      </c>
      <c r="CL47" s="33">
        <v>26.501967876777051</v>
      </c>
      <c r="CM47" s="26">
        <v>720.04680566035631</v>
      </c>
      <c r="CN47" s="27">
        <v>734.47422802003177</v>
      </c>
      <c r="CO47" s="11">
        <f t="shared" si="14"/>
        <v>1.8595185977814219E-2</v>
      </c>
      <c r="CP47" s="11">
        <f t="shared" si="14"/>
        <v>3.9004557766022685E-2</v>
      </c>
      <c r="CQ47" s="33">
        <v>44.001150413416333</v>
      </c>
      <c r="CR47" s="26"/>
      <c r="CS47" s="27"/>
      <c r="CT47" s="11">
        <f t="shared" si="15"/>
        <v>-1</v>
      </c>
      <c r="CU47" s="11">
        <f t="shared" si="15"/>
        <v>-1</v>
      </c>
      <c r="CV47" s="33"/>
      <c r="CW47" s="26"/>
      <c r="CX47" s="27"/>
      <c r="CY47" s="11">
        <f t="shared" si="16"/>
        <v>-1</v>
      </c>
      <c r="CZ47" s="11">
        <f t="shared" si="16"/>
        <v>-1</v>
      </c>
      <c r="DA47" s="33"/>
    </row>
    <row r="48" spans="1:105" x14ac:dyDescent="0.25">
      <c r="A48" s="25" t="s">
        <v>180</v>
      </c>
      <c r="B48" s="31">
        <f t="shared" si="17"/>
        <v>665.67881710291886</v>
      </c>
      <c r="C48" s="26">
        <v>653.82901453498368</v>
      </c>
      <c r="D48" s="27">
        <v>665.67881872353701</v>
      </c>
      <c r="E48" s="10">
        <v>1.78010834283025E-2</v>
      </c>
      <c r="F48" s="10">
        <f t="shared" si="0"/>
        <v>2.4345346558467265E-9</v>
      </c>
      <c r="G48" s="33">
        <v>3600.006711006165</v>
      </c>
      <c r="H48" s="26">
        <v>660.59826044788304</v>
      </c>
      <c r="I48" s="27">
        <v>665.67881710291886</v>
      </c>
      <c r="J48" s="10">
        <v>7.6321440978800578E-3</v>
      </c>
      <c r="K48" s="85">
        <f t="shared" si="18"/>
        <v>0</v>
      </c>
      <c r="L48" s="33">
        <v>3600.0159080028529</v>
      </c>
      <c r="M48" s="26">
        <v>913.55210561858917</v>
      </c>
      <c r="N48" s="11">
        <f t="shared" si="23"/>
        <v>0.37236168877121906</v>
      </c>
      <c r="O48" s="27">
        <f t="shared" si="19"/>
        <v>33.730743999998595</v>
      </c>
      <c r="P48" s="27">
        <v>0.1388096460905292</v>
      </c>
      <c r="Q48" s="46">
        <v>0.5</v>
      </c>
      <c r="R48" s="46">
        <v>0</v>
      </c>
      <c r="S48" s="46">
        <v>0.5</v>
      </c>
      <c r="T48" s="46">
        <v>0</v>
      </c>
      <c r="U48" s="46">
        <v>0</v>
      </c>
      <c r="V48" s="26">
        <v>893.38735478663261</v>
      </c>
      <c r="W48" s="11">
        <f t="shared" si="24"/>
        <v>0.34206967659676685</v>
      </c>
      <c r="X48" s="27">
        <f t="shared" si="20"/>
        <v>35.106730599994997</v>
      </c>
      <c r="Y48" s="27">
        <v>0.14447214238681069</v>
      </c>
      <c r="Z48" s="46">
        <v>0</v>
      </c>
      <c r="AA48" s="46">
        <v>0.5</v>
      </c>
      <c r="AB48" s="46">
        <v>0</v>
      </c>
      <c r="AC48" s="46">
        <v>0</v>
      </c>
      <c r="AD48" s="46">
        <v>0</v>
      </c>
      <c r="AE48" s="26">
        <v>749.97982505080654</v>
      </c>
      <c r="AF48" s="27">
        <v>791.44244777059566</v>
      </c>
      <c r="AG48" s="11">
        <f t="shared" si="21"/>
        <v>0.12663916258409966</v>
      </c>
      <c r="AH48" s="11">
        <f t="shared" si="21"/>
        <v>0.18892539079883749</v>
      </c>
      <c r="AI48" s="33">
        <v>11.07878976999964</v>
      </c>
      <c r="AJ48" s="26">
        <v>749.97982505080654</v>
      </c>
      <c r="AK48" s="27">
        <v>791.44244777059566</v>
      </c>
      <c r="AL48" s="11">
        <f t="shared" si="22"/>
        <v>0.12663916258409966</v>
      </c>
      <c r="AM48" s="11">
        <f t="shared" si="22"/>
        <v>0.18892539079883749</v>
      </c>
      <c r="AN48" s="33">
        <v>11.08730137999955</v>
      </c>
      <c r="AO48" s="26">
        <v>760.84868549803628</v>
      </c>
      <c r="AP48" s="27">
        <v>800.2911652930643</v>
      </c>
      <c r="AQ48" s="11">
        <f t="shared" si="25"/>
        <v>0.14296664690233557</v>
      </c>
      <c r="AR48" s="11">
        <f t="shared" si="26"/>
        <v>0.20221816397281181</v>
      </c>
      <c r="AS48" s="33">
        <v>11.08430100000041</v>
      </c>
      <c r="AT48" s="26">
        <v>747.64895565726783</v>
      </c>
      <c r="AU48" s="27">
        <v>786.45992717646163</v>
      </c>
      <c r="AV48" s="11">
        <f t="shared" si="5"/>
        <v>0.12313767007201581</v>
      </c>
      <c r="AW48" s="11">
        <f t="shared" si="5"/>
        <v>0.18144051901664932</v>
      </c>
      <c r="AX48" s="33">
        <v>11.26602101999997</v>
      </c>
      <c r="AY48" s="26">
        <v>769.17331218631875</v>
      </c>
      <c r="AZ48" s="27">
        <v>803.52322409753117</v>
      </c>
      <c r="BA48" s="11">
        <f t="shared" si="6"/>
        <v>0.15547211721985571</v>
      </c>
      <c r="BB48" s="11">
        <f t="shared" si="6"/>
        <v>0.20707344661276875</v>
      </c>
      <c r="BC48" s="33">
        <v>11.31714575000005</v>
      </c>
      <c r="BD48" s="26">
        <v>738.90365561673161</v>
      </c>
      <c r="BE48" s="27">
        <v>762.32059312429055</v>
      </c>
      <c r="BF48" s="11">
        <f t="shared" si="7"/>
        <v>0.11000025332410668</v>
      </c>
      <c r="BG48" s="11">
        <f t="shared" si="7"/>
        <v>0.14517778474905288</v>
      </c>
      <c r="BH48" s="33">
        <v>13.379213049999819</v>
      </c>
      <c r="BI48" s="26">
        <v>694.6853455659143</v>
      </c>
      <c r="BJ48" s="27">
        <v>722.12167238563086</v>
      </c>
      <c r="BK48" s="11">
        <f t="shared" si="8"/>
        <v>4.3574360063361947E-2</v>
      </c>
      <c r="BL48" s="11">
        <f t="shared" si="8"/>
        <v>8.478992245593045E-2</v>
      </c>
      <c r="BM48" s="33">
        <v>121.79845080077649</v>
      </c>
      <c r="BN48" s="26">
        <v>707.52246760862658</v>
      </c>
      <c r="BO48" s="27">
        <v>722.38326923129091</v>
      </c>
      <c r="BP48" s="11">
        <f t="shared" si="9"/>
        <v>6.2858618046183659E-2</v>
      </c>
      <c r="BQ48" s="11">
        <f t="shared" si="9"/>
        <v>8.5182900028505981E-2</v>
      </c>
      <c r="BR48" s="33">
        <v>140.60419201068581</v>
      </c>
      <c r="BS48" s="26">
        <v>691.19037366225962</v>
      </c>
      <c r="BT48" s="27">
        <v>726.5721351598703</v>
      </c>
      <c r="BU48" s="11">
        <f t="shared" si="10"/>
        <v>3.8324122540610281E-2</v>
      </c>
      <c r="BV48" s="11">
        <f t="shared" si="10"/>
        <v>9.147552316891118E-2</v>
      </c>
      <c r="BW48" s="33">
        <v>34.624954763427382</v>
      </c>
      <c r="BX48" s="26">
        <v>681.94431750494005</v>
      </c>
      <c r="BY48" s="27">
        <v>713.54133200351566</v>
      </c>
      <c r="BZ48" s="11">
        <f t="shared" si="11"/>
        <v>2.4434456954496152E-2</v>
      </c>
      <c r="CA48" s="11">
        <f t="shared" si="11"/>
        <v>7.1900312389235763E-2</v>
      </c>
      <c r="CB48" s="33">
        <v>33.665107159875333</v>
      </c>
      <c r="CC48" s="26">
        <v>706.27310405951357</v>
      </c>
      <c r="CD48" s="27">
        <v>736.26274863822346</v>
      </c>
      <c r="CE48" s="11">
        <f t="shared" si="12"/>
        <v>6.0981791689367425E-2</v>
      </c>
      <c r="CF48" s="11">
        <f t="shared" si="12"/>
        <v>0.10603301430334053</v>
      </c>
      <c r="CG48" s="33">
        <v>34.277571899816387</v>
      </c>
      <c r="CH48" s="26">
        <v>700.97117301209414</v>
      </c>
      <c r="CI48" s="27">
        <v>724.08907117602632</v>
      </c>
      <c r="CJ48" s="11">
        <f t="shared" si="13"/>
        <v>5.3017093232394126E-2</v>
      </c>
      <c r="CK48" s="11">
        <f t="shared" si="13"/>
        <v>8.7745399992316134E-2</v>
      </c>
      <c r="CL48" s="33">
        <v>31.060956300515681</v>
      </c>
      <c r="CM48" s="26">
        <v>682.9120441658863</v>
      </c>
      <c r="CN48" s="27">
        <v>715.17438314686285</v>
      </c>
      <c r="CO48" s="11">
        <f t="shared" si="14"/>
        <v>2.5888201066646018E-2</v>
      </c>
      <c r="CP48" s="11">
        <f t="shared" si="14"/>
        <v>7.4353524210597821E-2</v>
      </c>
      <c r="CQ48" s="33">
        <v>49.692487727571283</v>
      </c>
      <c r="CR48" s="26"/>
      <c r="CS48" s="27"/>
      <c r="CT48" s="11">
        <f t="shared" si="15"/>
        <v>-1</v>
      </c>
      <c r="CU48" s="11">
        <f t="shared" si="15"/>
        <v>-1</v>
      </c>
      <c r="CV48" s="33"/>
      <c r="CW48" s="26"/>
      <c r="CX48" s="27"/>
      <c r="CY48" s="11">
        <f t="shared" si="16"/>
        <v>-1</v>
      </c>
      <c r="CZ48" s="11">
        <f t="shared" si="16"/>
        <v>-1</v>
      </c>
      <c r="DA48" s="33"/>
    </row>
    <row r="49" spans="1:105" x14ac:dyDescent="0.25">
      <c r="A49" s="25" t="s">
        <v>181</v>
      </c>
      <c r="B49" s="31">
        <f t="shared" si="17"/>
        <v>646.69851014409858</v>
      </c>
      <c r="C49" s="26">
        <v>625.75597650031045</v>
      </c>
      <c r="D49" s="27">
        <v>646.86452604423903</v>
      </c>
      <c r="E49" s="10">
        <v>3.2632102540867569E-2</v>
      </c>
      <c r="F49" s="10">
        <f t="shared" si="0"/>
        <v>2.5671297758743698E-4</v>
      </c>
      <c r="G49" s="33">
        <v>3600.017716884613</v>
      </c>
      <c r="H49" s="26">
        <v>628.66846051875325</v>
      </c>
      <c r="I49" s="27">
        <v>646.69851014409858</v>
      </c>
      <c r="J49" s="10">
        <v>2.7880147151301621E-2</v>
      </c>
      <c r="K49" s="85">
        <f t="shared" si="18"/>
        <v>0</v>
      </c>
      <c r="L49" s="33">
        <v>3600.0145318508148</v>
      </c>
      <c r="M49" s="26">
        <v>867.75711442595389</v>
      </c>
      <c r="N49" s="11">
        <f t="shared" si="23"/>
        <v>0.34182637011580347</v>
      </c>
      <c r="O49" s="27">
        <f t="shared" si="19"/>
        <v>34.199292399993276</v>
      </c>
      <c r="P49" s="27">
        <v>0.14073782880655669</v>
      </c>
      <c r="Q49" s="46">
        <v>0.5</v>
      </c>
      <c r="R49" s="46">
        <v>0.5</v>
      </c>
      <c r="S49" s="46">
        <v>0</v>
      </c>
      <c r="T49" s="46">
        <v>0.5</v>
      </c>
      <c r="U49" s="46">
        <v>0</v>
      </c>
      <c r="V49" s="26">
        <v>848.87078423444837</v>
      </c>
      <c r="W49" s="11">
        <f t="shared" si="24"/>
        <v>0.31262214296009649</v>
      </c>
      <c r="X49" s="27">
        <f t="shared" si="20"/>
        <v>34.904706999999682</v>
      </c>
      <c r="Y49" s="27">
        <v>0.1436407695473238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758.69489094920323</v>
      </c>
      <c r="AF49" s="27">
        <v>793.42659094280862</v>
      </c>
      <c r="AG49" s="11">
        <f t="shared" si="21"/>
        <v>0.17318175169469527</v>
      </c>
      <c r="AH49" s="11">
        <f t="shared" si="21"/>
        <v>0.22688792149222026</v>
      </c>
      <c r="AI49" s="33">
        <v>11.02553965999941</v>
      </c>
      <c r="AJ49" s="26">
        <v>758.69489094920323</v>
      </c>
      <c r="AK49" s="27">
        <v>793.42659094280862</v>
      </c>
      <c r="AL49" s="11">
        <f t="shared" si="22"/>
        <v>0.17318175169469527</v>
      </c>
      <c r="AM49" s="11">
        <f t="shared" si="22"/>
        <v>0.22688792149222026</v>
      </c>
      <c r="AN49" s="33">
        <v>10.963939539999769</v>
      </c>
      <c r="AO49" s="26">
        <v>763.16426249766391</v>
      </c>
      <c r="AP49" s="27">
        <v>796.87515260201042</v>
      </c>
      <c r="AQ49" s="11">
        <f t="shared" si="25"/>
        <v>0.18009281067867966</v>
      </c>
      <c r="AR49" s="11">
        <f t="shared" si="26"/>
        <v>0.23222048621149474</v>
      </c>
      <c r="AS49" s="33">
        <v>10.970472350000639</v>
      </c>
      <c r="AT49" s="26">
        <v>714.64314204521565</v>
      </c>
      <c r="AU49" s="27">
        <v>753.33846894405178</v>
      </c>
      <c r="AV49" s="11">
        <f t="shared" si="5"/>
        <v>0.10506384479837061</v>
      </c>
      <c r="AW49" s="11">
        <f t="shared" si="5"/>
        <v>0.16489903274431775</v>
      </c>
      <c r="AX49" s="33">
        <v>11.055269210000549</v>
      </c>
      <c r="AY49" s="26">
        <v>753.68261866264288</v>
      </c>
      <c r="AZ49" s="27">
        <v>810.38659590030011</v>
      </c>
      <c r="BA49" s="11">
        <f t="shared" si="6"/>
        <v>0.16543119682571389</v>
      </c>
      <c r="BB49" s="11">
        <f t="shared" si="6"/>
        <v>0.25311344187220758</v>
      </c>
      <c r="BC49" s="33">
        <v>11.300811349999281</v>
      </c>
      <c r="BD49" s="26">
        <v>737.84136406411812</v>
      </c>
      <c r="BE49" s="27">
        <v>762.54792292700643</v>
      </c>
      <c r="BF49" s="11">
        <f t="shared" si="7"/>
        <v>0.14093561758741477</v>
      </c>
      <c r="BG49" s="11">
        <f t="shared" si="7"/>
        <v>0.17913975518065453</v>
      </c>
      <c r="BH49" s="33">
        <v>13.023247910000279</v>
      </c>
      <c r="BI49" s="26">
        <v>672.78515134972838</v>
      </c>
      <c r="BJ49" s="27">
        <v>710.69276946543687</v>
      </c>
      <c r="BK49" s="11">
        <f t="shared" si="8"/>
        <v>4.0338180460346394E-2</v>
      </c>
      <c r="BL49" s="11">
        <f t="shared" si="8"/>
        <v>9.895532202027027E-2</v>
      </c>
      <c r="BM49" s="33">
        <v>138.23947880100459</v>
      </c>
      <c r="BN49" s="26">
        <v>672.56198144666212</v>
      </c>
      <c r="BO49" s="27">
        <v>697.75242553333896</v>
      </c>
      <c r="BP49" s="11">
        <f t="shared" si="9"/>
        <v>3.9993089355966807E-2</v>
      </c>
      <c r="BQ49" s="11">
        <f t="shared" si="9"/>
        <v>7.8945466223301577E-2</v>
      </c>
      <c r="BR49" s="33">
        <v>156.00579800661649</v>
      </c>
      <c r="BS49" s="26">
        <v>660.59355284096193</v>
      </c>
      <c r="BT49" s="27">
        <v>697.03378044622639</v>
      </c>
      <c r="BU49" s="11">
        <f t="shared" si="10"/>
        <v>2.148612139800235E-2</v>
      </c>
      <c r="BV49" s="11">
        <f t="shared" si="10"/>
        <v>7.7834214108382607E-2</v>
      </c>
      <c r="BW49" s="33">
        <v>28.929295172169809</v>
      </c>
      <c r="BX49" s="26">
        <v>690.89711822262984</v>
      </c>
      <c r="BY49" s="27">
        <v>717.4647929207315</v>
      </c>
      <c r="BZ49" s="11">
        <f t="shared" si="11"/>
        <v>6.8344997530120868E-2</v>
      </c>
      <c r="CA49" s="11">
        <f t="shared" si="11"/>
        <v>0.10942700758791704</v>
      </c>
      <c r="CB49" s="33">
        <v>29.50888501536101</v>
      </c>
      <c r="CC49" s="26">
        <v>677.44082383167483</v>
      </c>
      <c r="CD49" s="27">
        <v>715.75612966432857</v>
      </c>
      <c r="CE49" s="11">
        <f t="shared" si="12"/>
        <v>4.7537319485591818E-2</v>
      </c>
      <c r="CF49" s="11">
        <f t="shared" si="12"/>
        <v>0.10678487492547717</v>
      </c>
      <c r="CG49" s="33">
        <v>26.937891770806161</v>
      </c>
      <c r="CH49" s="26">
        <v>669.03497110772969</v>
      </c>
      <c r="CI49" s="27">
        <v>679.84535815146705</v>
      </c>
      <c r="CJ49" s="11">
        <f t="shared" si="13"/>
        <v>3.4539218218786465E-2</v>
      </c>
      <c r="CK49" s="11">
        <f t="shared" si="13"/>
        <v>5.1255488434607081E-2</v>
      </c>
      <c r="CL49" s="33">
        <v>26.49493174636736</v>
      </c>
      <c r="CM49" s="26">
        <v>660.59355284096193</v>
      </c>
      <c r="CN49" s="27">
        <v>686.62366764652927</v>
      </c>
      <c r="CO49" s="11">
        <f t="shared" si="14"/>
        <v>2.148612139800235E-2</v>
      </c>
      <c r="CP49" s="11">
        <f t="shared" si="14"/>
        <v>6.1736894203659902E-2</v>
      </c>
      <c r="CQ49" s="33">
        <v>43.948347235936673</v>
      </c>
      <c r="CR49" s="26"/>
      <c r="CS49" s="27"/>
      <c r="CT49" s="11">
        <f t="shared" si="15"/>
        <v>-1</v>
      </c>
      <c r="CU49" s="11">
        <f t="shared" si="15"/>
        <v>-1</v>
      </c>
      <c r="CV49" s="33"/>
      <c r="CW49" s="26"/>
      <c r="CX49" s="27"/>
      <c r="CY49" s="11">
        <f t="shared" si="16"/>
        <v>-1</v>
      </c>
      <c r="CZ49" s="11">
        <f t="shared" si="16"/>
        <v>-1</v>
      </c>
      <c r="DA49" s="33"/>
    </row>
    <row r="50" spans="1:105" x14ac:dyDescent="0.25">
      <c r="A50" s="25" t="s">
        <v>182</v>
      </c>
      <c r="B50" s="31">
        <f t="shared" si="17"/>
        <v>610.37099066262306</v>
      </c>
      <c r="C50" s="26">
        <v>599.81799906586275</v>
      </c>
      <c r="D50" s="27">
        <v>610.37099212298347</v>
      </c>
      <c r="E50" s="10">
        <v>1.7289473440429599E-2</v>
      </c>
      <c r="F50" s="10">
        <f t="shared" si="0"/>
        <v>2.3925783350469501E-9</v>
      </c>
      <c r="G50" s="33">
        <v>3600.0057339668269</v>
      </c>
      <c r="H50" s="26">
        <v>606.08883556100386</v>
      </c>
      <c r="I50" s="27">
        <v>610.37099066262306</v>
      </c>
      <c r="J50" s="10">
        <v>7.0156596023184517E-3</v>
      </c>
      <c r="K50" s="85">
        <f t="shared" si="18"/>
        <v>0</v>
      </c>
      <c r="L50" s="33">
        <v>3600.0104250907898</v>
      </c>
      <c r="M50" s="26">
        <v>700.26612042729357</v>
      </c>
      <c r="N50" s="11">
        <f t="shared" si="23"/>
        <v>0.14727949253793948</v>
      </c>
      <c r="O50" s="27">
        <f t="shared" si="19"/>
        <v>36.464078900004104</v>
      </c>
      <c r="P50" s="27">
        <v>0.15005793786009919</v>
      </c>
      <c r="Q50" s="46">
        <v>0</v>
      </c>
      <c r="R50" s="46">
        <v>0</v>
      </c>
      <c r="S50" s="46">
        <v>1</v>
      </c>
      <c r="T50" s="46">
        <v>0</v>
      </c>
      <c r="U50" s="46">
        <v>0</v>
      </c>
      <c r="V50" s="26">
        <v>699.02600451027331</v>
      </c>
      <c r="W50" s="11">
        <f t="shared" si="24"/>
        <v>0.14524775129205558</v>
      </c>
      <c r="X50" s="27">
        <f t="shared" si="20"/>
        <v>36.288139199999925</v>
      </c>
      <c r="Y50" s="27">
        <v>0.1493339061728392</v>
      </c>
      <c r="Z50" s="46">
        <v>0</v>
      </c>
      <c r="AA50" s="46">
        <v>0</v>
      </c>
      <c r="AB50" s="46">
        <v>1</v>
      </c>
      <c r="AC50" s="46">
        <v>0</v>
      </c>
      <c r="AD50" s="46">
        <v>0</v>
      </c>
      <c r="AE50" s="26">
        <v>680.93937621523287</v>
      </c>
      <c r="AF50" s="27">
        <v>704.8021703226234</v>
      </c>
      <c r="AG50" s="11">
        <f t="shared" si="21"/>
        <v>0.11561556271866766</v>
      </c>
      <c r="AH50" s="11">
        <f t="shared" si="21"/>
        <v>0.15471112012955462</v>
      </c>
      <c r="AI50" s="33">
        <v>10.95980914000102</v>
      </c>
      <c r="AJ50" s="26">
        <v>680.93937621523287</v>
      </c>
      <c r="AK50" s="27">
        <v>704.8021703226234</v>
      </c>
      <c r="AL50" s="11">
        <f t="shared" si="22"/>
        <v>0.11561556271866766</v>
      </c>
      <c r="AM50" s="11">
        <f t="shared" si="22"/>
        <v>0.15471112012955462</v>
      </c>
      <c r="AN50" s="33">
        <v>11.02654559999937</v>
      </c>
      <c r="AO50" s="26">
        <v>673.54183909859717</v>
      </c>
      <c r="AP50" s="27">
        <v>708.71617929488798</v>
      </c>
      <c r="AQ50" s="11">
        <f t="shared" si="25"/>
        <v>0.10349582369141658</v>
      </c>
      <c r="AR50" s="11">
        <f t="shared" si="26"/>
        <v>0.16112362831251317</v>
      </c>
      <c r="AS50" s="33">
        <v>10.89549761000017</v>
      </c>
      <c r="AT50" s="26">
        <v>682.24681298958421</v>
      </c>
      <c r="AU50" s="27">
        <v>691.09066565950741</v>
      </c>
      <c r="AV50" s="11">
        <f t="shared" si="5"/>
        <v>0.11775759894639203</v>
      </c>
      <c r="AW50" s="11">
        <f t="shared" si="5"/>
        <v>0.13224690595019023</v>
      </c>
      <c r="AX50" s="33">
        <v>11.11722431999951</v>
      </c>
      <c r="AY50" s="26">
        <v>680.93937621523287</v>
      </c>
      <c r="AZ50" s="27">
        <v>704.8021703226234</v>
      </c>
      <c r="BA50" s="11">
        <f t="shared" si="6"/>
        <v>0.11561556271866766</v>
      </c>
      <c r="BB50" s="11">
        <f t="shared" si="6"/>
        <v>0.15471112012955462</v>
      </c>
      <c r="BC50" s="33">
        <v>11.232397109999869</v>
      </c>
      <c r="BD50" s="26">
        <v>670.93838836827103</v>
      </c>
      <c r="BE50" s="27">
        <v>685.837568172896</v>
      </c>
      <c r="BF50" s="11">
        <f t="shared" si="7"/>
        <v>9.9230465785891273E-2</v>
      </c>
      <c r="BG50" s="11">
        <f t="shared" si="7"/>
        <v>0.12364050497935017</v>
      </c>
      <c r="BH50" s="33">
        <v>13.166879459999841</v>
      </c>
      <c r="BI50" s="26">
        <v>641.95705298789289</v>
      </c>
      <c r="BJ50" s="27">
        <v>654.12803203949102</v>
      </c>
      <c r="BK50" s="11">
        <f t="shared" si="8"/>
        <v>5.1748957287402836E-2</v>
      </c>
      <c r="BL50" s="11">
        <f t="shared" si="8"/>
        <v>7.1689254643909281E-2</v>
      </c>
      <c r="BM50" s="33">
        <v>160.72882597949359</v>
      </c>
      <c r="BN50" s="26">
        <v>635.98700706566729</v>
      </c>
      <c r="BO50" s="27">
        <v>649.80210574603484</v>
      </c>
      <c r="BP50" s="11">
        <f t="shared" si="9"/>
        <v>4.1967945388812301E-2</v>
      </c>
      <c r="BQ50" s="11">
        <f t="shared" si="9"/>
        <v>6.4601882603570471E-2</v>
      </c>
      <c r="BR50" s="33">
        <v>182.1623170558363</v>
      </c>
      <c r="BS50" s="26">
        <v>630.59220910289082</v>
      </c>
      <c r="BT50" s="27">
        <v>644.15786264139774</v>
      </c>
      <c r="BU50" s="11">
        <f t="shared" si="10"/>
        <v>3.312938974756232E-2</v>
      </c>
      <c r="BV50" s="11">
        <f t="shared" si="10"/>
        <v>5.5354649050564177E-2</v>
      </c>
      <c r="BW50" s="33">
        <v>26.083785725384949</v>
      </c>
      <c r="BX50" s="26">
        <v>645.09425085124917</v>
      </c>
      <c r="BY50" s="27">
        <v>655.79348876274173</v>
      </c>
      <c r="BZ50" s="11">
        <f t="shared" si="11"/>
        <v>5.6888778660549214E-2</v>
      </c>
      <c r="CA50" s="11">
        <f t="shared" si="11"/>
        <v>7.4417852085020761E-2</v>
      </c>
      <c r="CB50" s="33">
        <v>24.319154704920951</v>
      </c>
      <c r="CC50" s="26">
        <v>647.04659250647774</v>
      </c>
      <c r="CD50" s="27">
        <v>663.30346603023884</v>
      </c>
      <c r="CE50" s="11">
        <f t="shared" si="12"/>
        <v>6.0087393413044393E-2</v>
      </c>
      <c r="CF50" s="11">
        <f t="shared" si="12"/>
        <v>8.6721807191642436E-2</v>
      </c>
      <c r="CG50" s="33">
        <v>26.267432346474379</v>
      </c>
      <c r="CH50" s="26">
        <v>636.06995569922333</v>
      </c>
      <c r="CI50" s="27">
        <v>649.03198907309957</v>
      </c>
      <c r="CJ50" s="11">
        <f t="shared" si="13"/>
        <v>4.21038441042247E-2</v>
      </c>
      <c r="CK50" s="11">
        <f t="shared" si="13"/>
        <v>6.3340163608538891E-2</v>
      </c>
      <c r="CL50" s="33">
        <v>24.597866789996619</v>
      </c>
      <c r="CM50" s="26">
        <v>630.39237284196383</v>
      </c>
      <c r="CN50" s="27">
        <v>638.20546946600439</v>
      </c>
      <c r="CO50" s="11">
        <f t="shared" si="14"/>
        <v>3.2801988439203872E-2</v>
      </c>
      <c r="CP50" s="11">
        <f t="shared" si="14"/>
        <v>4.5602558491785503E-2</v>
      </c>
      <c r="CQ50" s="33">
        <v>41.235888782236728</v>
      </c>
      <c r="CR50" s="26"/>
      <c r="CS50" s="27"/>
      <c r="CT50" s="11">
        <f t="shared" si="15"/>
        <v>-1</v>
      </c>
      <c r="CU50" s="11">
        <f t="shared" si="15"/>
        <v>-1</v>
      </c>
      <c r="CV50" s="33"/>
      <c r="CW50" s="26"/>
      <c r="CX50" s="27"/>
      <c r="CY50" s="11">
        <f t="shared" si="16"/>
        <v>-1</v>
      </c>
      <c r="CZ50" s="11">
        <f t="shared" si="16"/>
        <v>-1</v>
      </c>
      <c r="DA50" s="33"/>
    </row>
    <row r="51" spans="1:105" x14ac:dyDescent="0.25">
      <c r="A51" s="25" t="s">
        <v>183</v>
      </c>
      <c r="B51" s="31">
        <f t="shared" si="17"/>
        <v>750.06270397085063</v>
      </c>
      <c r="C51" s="26">
        <v>749.98780568658651</v>
      </c>
      <c r="D51" s="27">
        <v>750.06270397085063</v>
      </c>
      <c r="E51" s="10">
        <v>9.9856030525980331E-5</v>
      </c>
      <c r="F51" s="10">
        <f t="shared" si="0"/>
        <v>0</v>
      </c>
      <c r="G51" s="33">
        <v>17.867733001708981</v>
      </c>
      <c r="H51" s="26">
        <v>750.06270397085711</v>
      </c>
      <c r="I51" s="27">
        <v>750.06270397085734</v>
      </c>
      <c r="J51" s="10">
        <v>0</v>
      </c>
      <c r="K51" s="85">
        <f t="shared" si="18"/>
        <v>8.9426169173131129E-15</v>
      </c>
      <c r="L51" s="33">
        <v>10.38859486579895</v>
      </c>
      <c r="M51" s="26">
        <v>1006.444153870593</v>
      </c>
      <c r="N51" s="11">
        <f t="shared" si="23"/>
        <v>0.3418133557933925</v>
      </c>
      <c r="O51" s="27">
        <f t="shared" si="19"/>
        <v>33.788475499983186</v>
      </c>
      <c r="P51" s="27">
        <v>0.13904722427976621</v>
      </c>
      <c r="Q51" s="46">
        <v>0.5</v>
      </c>
      <c r="R51" s="46">
        <v>0</v>
      </c>
      <c r="S51" s="46">
        <v>1</v>
      </c>
      <c r="T51" s="46">
        <v>0</v>
      </c>
      <c r="U51" s="46">
        <v>0</v>
      </c>
      <c r="V51" s="26">
        <v>995.54174816510738</v>
      </c>
      <c r="W51" s="11">
        <f t="shared" si="24"/>
        <v>0.32727803008293116</v>
      </c>
      <c r="X51" s="27">
        <f t="shared" si="20"/>
        <v>34.385941899989128</v>
      </c>
      <c r="Y51" s="27">
        <v>0.14150593374481121</v>
      </c>
      <c r="Z51" s="46">
        <v>0.5</v>
      </c>
      <c r="AA51" s="46">
        <v>0</v>
      </c>
      <c r="AB51" s="46">
        <v>1</v>
      </c>
      <c r="AC51" s="46">
        <v>0</v>
      </c>
      <c r="AD51" s="46">
        <v>0</v>
      </c>
      <c r="AE51" s="26">
        <v>813.87575316814741</v>
      </c>
      <c r="AF51" s="27">
        <v>853.43537019044743</v>
      </c>
      <c r="AG51" s="11">
        <f t="shared" si="21"/>
        <v>8.5076952712711762E-2</v>
      </c>
      <c r="AH51" s="11">
        <f t="shared" si="21"/>
        <v>0.13781869925319487</v>
      </c>
      <c r="AI51" s="33">
        <v>11.27480396999999</v>
      </c>
      <c r="AJ51" s="26">
        <v>813.87575316814741</v>
      </c>
      <c r="AK51" s="27">
        <v>853.43537019044743</v>
      </c>
      <c r="AL51" s="11">
        <f t="shared" si="22"/>
        <v>8.5076952712711762E-2</v>
      </c>
      <c r="AM51" s="11">
        <f t="shared" si="22"/>
        <v>0.13781869925319487</v>
      </c>
      <c r="AN51" s="33">
        <v>11.28919905000075</v>
      </c>
      <c r="AO51" s="26">
        <v>836.1798995002539</v>
      </c>
      <c r="AP51" s="27">
        <v>851.74401660886838</v>
      </c>
      <c r="AQ51" s="11">
        <f t="shared" si="25"/>
        <v>0.11481332837041047</v>
      </c>
      <c r="AR51" s="11">
        <f t="shared" si="26"/>
        <v>0.1355637496701467</v>
      </c>
      <c r="AS51" s="33">
        <v>11.338137730000019</v>
      </c>
      <c r="AT51" s="26">
        <v>843.75994998727538</v>
      </c>
      <c r="AU51" s="27">
        <v>888.13485132952769</v>
      </c>
      <c r="AV51" s="11">
        <f t="shared" si="5"/>
        <v>0.12491921744727366</v>
      </c>
      <c r="AW51" s="11">
        <f t="shared" si="5"/>
        <v>0.18408080634821553</v>
      </c>
      <c r="AX51" s="33">
        <v>11.382717960000081</v>
      </c>
      <c r="AY51" s="26">
        <v>838.53807232935037</v>
      </c>
      <c r="AZ51" s="27">
        <v>863.03154627154504</v>
      </c>
      <c r="BA51" s="11">
        <f t="shared" si="6"/>
        <v>0.11795729595686992</v>
      </c>
      <c r="BB51" s="11">
        <f t="shared" si="6"/>
        <v>0.15061253106258254</v>
      </c>
      <c r="BC51" s="33">
        <v>11.478388540000021</v>
      </c>
      <c r="BD51" s="26">
        <v>832.80439336846439</v>
      </c>
      <c r="BE51" s="27">
        <v>883.15629113478894</v>
      </c>
      <c r="BF51" s="11">
        <f t="shared" si="7"/>
        <v>0.11031302977681358</v>
      </c>
      <c r="BG51" s="11">
        <f t="shared" si="7"/>
        <v>0.17744328102082338</v>
      </c>
      <c r="BH51" s="33">
        <v>13.51822726999999</v>
      </c>
      <c r="BI51" s="26">
        <v>790.31012083035944</v>
      </c>
      <c r="BJ51" s="27">
        <v>836.07380877015726</v>
      </c>
      <c r="BK51" s="11">
        <f t="shared" si="8"/>
        <v>5.3658736324893874E-2</v>
      </c>
      <c r="BL51" s="11">
        <f t="shared" si="8"/>
        <v>0.11467188588895527</v>
      </c>
      <c r="BM51" s="33">
        <v>36.701814794540397</v>
      </c>
      <c r="BN51" s="26">
        <v>786.94155577967945</v>
      </c>
      <c r="BO51" s="27">
        <v>840.2966908478611</v>
      </c>
      <c r="BP51" s="11">
        <f t="shared" si="9"/>
        <v>4.9167691732426175E-2</v>
      </c>
      <c r="BQ51" s="11">
        <f t="shared" si="9"/>
        <v>0.12030192462484736</v>
      </c>
      <c r="BR51" s="33">
        <v>42.665050136111667</v>
      </c>
      <c r="BS51" s="26">
        <v>784.97009600654656</v>
      </c>
      <c r="BT51" s="27">
        <v>837.80080335270452</v>
      </c>
      <c r="BU51" s="11">
        <f t="shared" si="10"/>
        <v>4.6539298449176737E-2</v>
      </c>
      <c r="BV51" s="11">
        <f t="shared" si="10"/>
        <v>0.11697435283392468</v>
      </c>
      <c r="BW51" s="33">
        <v>23.63096201121807</v>
      </c>
      <c r="BX51" s="26">
        <v>768.02516959064701</v>
      </c>
      <c r="BY51" s="27">
        <v>814.2412099809776</v>
      </c>
      <c r="BZ51" s="11">
        <f t="shared" si="11"/>
        <v>2.3947951984150971E-2</v>
      </c>
      <c r="CA51" s="11">
        <f t="shared" si="11"/>
        <v>8.5564187727725102E-2</v>
      </c>
      <c r="CB51" s="33">
        <v>24.526645131222899</v>
      </c>
      <c r="CC51" s="26">
        <v>819.32942051638315</v>
      </c>
      <c r="CD51" s="27">
        <v>879.71112506590157</v>
      </c>
      <c r="CE51" s="11">
        <f t="shared" si="12"/>
        <v>9.2347901287229445E-2</v>
      </c>
      <c r="CF51" s="11">
        <f t="shared" si="12"/>
        <v>0.17285011027569958</v>
      </c>
      <c r="CG51" s="33">
        <v>22.381689142156389</v>
      </c>
      <c r="CH51" s="26">
        <v>782.14115303971539</v>
      </c>
      <c r="CI51" s="27">
        <v>803.23991311911766</v>
      </c>
      <c r="CJ51" s="11">
        <f t="shared" si="13"/>
        <v>4.2767689819851927E-2</v>
      </c>
      <c r="CK51" s="11">
        <f t="shared" si="13"/>
        <v>7.0897018164942149E-2</v>
      </c>
      <c r="CL51" s="33">
        <v>23.396517020650212</v>
      </c>
      <c r="CM51" s="26">
        <v>770.57674323910146</v>
      </c>
      <c r="CN51" s="27">
        <v>813.61029719822329</v>
      </c>
      <c r="CO51" s="11">
        <f t="shared" si="14"/>
        <v>2.7349765772446747E-2</v>
      </c>
      <c r="CP51" s="11">
        <f t="shared" si="14"/>
        <v>8.4723041008371858E-2</v>
      </c>
      <c r="CQ51" s="33">
        <v>40.351265630219132</v>
      </c>
      <c r="CR51" s="26"/>
      <c r="CS51" s="27"/>
      <c r="CT51" s="11">
        <f t="shared" si="15"/>
        <v>-1</v>
      </c>
      <c r="CU51" s="11">
        <f t="shared" si="15"/>
        <v>-1</v>
      </c>
      <c r="CV51" s="33"/>
      <c r="CW51" s="26"/>
      <c r="CX51" s="27"/>
      <c r="CY51" s="11">
        <f t="shared" si="16"/>
        <v>-1</v>
      </c>
      <c r="CZ51" s="11">
        <f t="shared" si="16"/>
        <v>-1</v>
      </c>
      <c r="DA51" s="33"/>
    </row>
    <row r="52" spans="1:105" x14ac:dyDescent="0.25">
      <c r="A52" s="25" t="s">
        <v>184</v>
      </c>
      <c r="B52" s="31">
        <f t="shared" si="17"/>
        <v>688.42930629983414</v>
      </c>
      <c r="C52" s="26">
        <v>658.16967380151118</v>
      </c>
      <c r="D52" s="27">
        <v>690.49805529862863</v>
      </c>
      <c r="E52" s="10">
        <v>4.6818931999933429E-2</v>
      </c>
      <c r="F52" s="10">
        <f t="shared" si="0"/>
        <v>3.0050275022624911E-3</v>
      </c>
      <c r="G52" s="33">
        <v>3600.0184299945831</v>
      </c>
      <c r="H52" s="26">
        <v>665.2051069285011</v>
      </c>
      <c r="I52" s="27">
        <v>688.42930629983414</v>
      </c>
      <c r="J52" s="10">
        <v>3.3735053343614908E-2</v>
      </c>
      <c r="K52" s="85">
        <f t="shared" si="18"/>
        <v>0</v>
      </c>
      <c r="L52" s="33">
        <v>3600.0104579925542</v>
      </c>
      <c r="M52" s="26">
        <v>958.77330668301465</v>
      </c>
      <c r="N52" s="11">
        <f t="shared" si="23"/>
        <v>0.39269682145901647</v>
      </c>
      <c r="O52" s="27">
        <f t="shared" si="19"/>
        <v>34.041620399979372</v>
      </c>
      <c r="P52" s="27">
        <v>0.14008897283942129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967.13977102810657</v>
      </c>
      <c r="W52" s="11">
        <f t="shared" si="24"/>
        <v>0.40484979674424937</v>
      </c>
      <c r="X52" s="27">
        <f t="shared" si="20"/>
        <v>36.408545900005258</v>
      </c>
      <c r="Y52" s="27">
        <v>0.14982940699590641</v>
      </c>
      <c r="Z52" s="46">
        <v>1</v>
      </c>
      <c r="AA52" s="46">
        <v>1</v>
      </c>
      <c r="AB52" s="46">
        <v>0.5</v>
      </c>
      <c r="AC52" s="46">
        <v>0</v>
      </c>
      <c r="AD52" s="46">
        <v>0</v>
      </c>
      <c r="AE52" s="26">
        <v>775.08808939489427</v>
      </c>
      <c r="AF52" s="27">
        <v>797.2785120218274</v>
      </c>
      <c r="AG52" s="11">
        <f t="shared" si="21"/>
        <v>0.1258789861239831</v>
      </c>
      <c r="AH52" s="11">
        <f t="shared" si="21"/>
        <v>0.15811239400460061</v>
      </c>
      <c r="AI52" s="33">
        <v>11.13835278999977</v>
      </c>
      <c r="AJ52" s="26">
        <v>775.08808939489427</v>
      </c>
      <c r="AK52" s="27">
        <v>797.2785120218274</v>
      </c>
      <c r="AL52" s="11">
        <f t="shared" si="22"/>
        <v>0.1258789861239831</v>
      </c>
      <c r="AM52" s="11">
        <f t="shared" si="22"/>
        <v>0.15811239400460061</v>
      </c>
      <c r="AN52" s="33">
        <v>11.165241569999489</v>
      </c>
      <c r="AO52" s="26">
        <v>788.17432961094005</v>
      </c>
      <c r="AP52" s="27">
        <v>796.62285512868709</v>
      </c>
      <c r="AQ52" s="11">
        <f t="shared" si="25"/>
        <v>0.14488782275585402</v>
      </c>
      <c r="AR52" s="11">
        <f t="shared" si="26"/>
        <v>0.15715999862116709</v>
      </c>
      <c r="AS52" s="33">
        <v>11.12017157999726</v>
      </c>
      <c r="AT52" s="26">
        <v>795.04997132827111</v>
      </c>
      <c r="AU52" s="27">
        <v>810.89850725238136</v>
      </c>
      <c r="AV52" s="11">
        <f t="shared" si="5"/>
        <v>0.15487525596709575</v>
      </c>
      <c r="AW52" s="11">
        <f t="shared" si="5"/>
        <v>0.17789655354853207</v>
      </c>
      <c r="AX52" s="33">
        <v>14.25387378000087</v>
      </c>
      <c r="AY52" s="26">
        <v>775.43820442325614</v>
      </c>
      <c r="AZ52" s="27">
        <v>801.02771886311461</v>
      </c>
      <c r="BA52" s="11">
        <f t="shared" si="6"/>
        <v>0.12638755690264977</v>
      </c>
      <c r="BB52" s="11">
        <f t="shared" si="6"/>
        <v>0.16355842427521539</v>
      </c>
      <c r="BC52" s="33">
        <v>11.294403530001</v>
      </c>
      <c r="BD52" s="26">
        <v>776.36481850041719</v>
      </c>
      <c r="BE52" s="27">
        <v>811.40890354337682</v>
      </c>
      <c r="BF52" s="11">
        <f t="shared" si="7"/>
        <v>0.12773353980704036</v>
      </c>
      <c r="BG52" s="11">
        <f t="shared" si="7"/>
        <v>0.17863794599990623</v>
      </c>
      <c r="BH52" s="33">
        <v>13.20394639000078</v>
      </c>
      <c r="BI52" s="26">
        <v>737.65356630269184</v>
      </c>
      <c r="BJ52" s="27">
        <v>770.10219363207182</v>
      </c>
      <c r="BK52" s="11">
        <f t="shared" si="8"/>
        <v>7.1502272713269532E-2</v>
      </c>
      <c r="BL52" s="11">
        <f t="shared" si="8"/>
        <v>0.11863656381976624</v>
      </c>
      <c r="BM52" s="33">
        <v>61.591445830650628</v>
      </c>
      <c r="BN52" s="26">
        <v>738.60555517860894</v>
      </c>
      <c r="BO52" s="27">
        <v>751.69063738391594</v>
      </c>
      <c r="BP52" s="11">
        <f t="shared" si="9"/>
        <v>7.2885114592901062E-2</v>
      </c>
      <c r="BQ52" s="11">
        <f t="shared" si="9"/>
        <v>9.1892269119248332E-2</v>
      </c>
      <c r="BR52" s="33">
        <v>70.247041726857418</v>
      </c>
      <c r="BS52" s="26">
        <v>738.60555517860894</v>
      </c>
      <c r="BT52" s="27">
        <v>758.19301568237756</v>
      </c>
      <c r="BU52" s="11">
        <f t="shared" si="10"/>
        <v>7.2885114592901062E-2</v>
      </c>
      <c r="BV52" s="11">
        <f t="shared" si="10"/>
        <v>0.10133750661706865</v>
      </c>
      <c r="BW52" s="33">
        <v>24.98590197134763</v>
      </c>
      <c r="BX52" s="26">
        <v>714.16435923636232</v>
      </c>
      <c r="BY52" s="27">
        <v>736.6633637443714</v>
      </c>
      <c r="BZ52" s="11">
        <f t="shared" si="11"/>
        <v>3.7382273969202143E-2</v>
      </c>
      <c r="CA52" s="11">
        <f t="shared" si="11"/>
        <v>7.0063922327457839E-2</v>
      </c>
      <c r="CB52" s="33">
        <v>28.52201422639191</v>
      </c>
      <c r="CC52" s="26">
        <v>747.41081800707684</v>
      </c>
      <c r="CD52" s="27">
        <v>772.47163759112425</v>
      </c>
      <c r="CE52" s="11">
        <f t="shared" si="12"/>
        <v>8.5675480644855445E-2</v>
      </c>
      <c r="CF52" s="11">
        <f t="shared" si="12"/>
        <v>0.12207837540066438</v>
      </c>
      <c r="CG52" s="33">
        <v>24.582730182074009</v>
      </c>
      <c r="CH52" s="26">
        <v>727.3683136947443</v>
      </c>
      <c r="CI52" s="27">
        <v>756.12796323663065</v>
      </c>
      <c r="CJ52" s="11">
        <f t="shared" si="13"/>
        <v>5.6562100187453258E-2</v>
      </c>
      <c r="CK52" s="11">
        <f t="shared" si="13"/>
        <v>9.8337848661125229E-2</v>
      </c>
      <c r="CL52" s="33">
        <v>24.484970177430661</v>
      </c>
      <c r="CM52" s="26">
        <v>734.86817608628076</v>
      </c>
      <c r="CN52" s="27">
        <v>753.2422986429508</v>
      </c>
      <c r="CO52" s="11">
        <f t="shared" si="14"/>
        <v>6.7456265097205093E-2</v>
      </c>
      <c r="CP52" s="11">
        <f t="shared" si="14"/>
        <v>9.4146184292288715E-2</v>
      </c>
      <c r="CQ52" s="33">
        <v>47.733625777252023</v>
      </c>
      <c r="CR52" s="26"/>
      <c r="CS52" s="27"/>
      <c r="CT52" s="11">
        <f t="shared" si="15"/>
        <v>-1</v>
      </c>
      <c r="CU52" s="11">
        <f t="shared" si="15"/>
        <v>-1</v>
      </c>
      <c r="CV52" s="33"/>
      <c r="CW52" s="26"/>
      <c r="CX52" s="27"/>
      <c r="CY52" s="11">
        <f t="shared" si="16"/>
        <v>-1</v>
      </c>
      <c r="CZ52" s="11">
        <f t="shared" si="16"/>
        <v>-1</v>
      </c>
      <c r="DA52" s="33"/>
    </row>
    <row r="53" spans="1:105" x14ac:dyDescent="0.25">
      <c r="A53" s="25" t="s">
        <v>185</v>
      </c>
      <c r="B53" s="31">
        <f t="shared" si="17"/>
        <v>659.87606860638152</v>
      </c>
      <c r="C53" s="26">
        <v>620.73038044772443</v>
      </c>
      <c r="D53" s="27">
        <v>663.16778389555907</v>
      </c>
      <c r="E53" s="10">
        <v>6.3991955698667682E-2</v>
      </c>
      <c r="F53" s="10">
        <f t="shared" si="0"/>
        <v>4.9883841008652582E-3</v>
      </c>
      <c r="G53" s="33">
        <v>3600.008013010025</v>
      </c>
      <c r="H53" s="26">
        <v>626.63535732534194</v>
      </c>
      <c r="I53" s="27">
        <v>659.87606860638152</v>
      </c>
      <c r="J53" s="10">
        <v>5.0374173064408508E-2</v>
      </c>
      <c r="K53" s="10">
        <f t="shared" si="18"/>
        <v>0</v>
      </c>
      <c r="L53" s="33">
        <v>3600.0022249221802</v>
      </c>
      <c r="M53" s="26">
        <v>966.36168625883761</v>
      </c>
      <c r="N53" s="11">
        <f t="shared" si="23"/>
        <v>0.46445936174005403</v>
      </c>
      <c r="O53" s="27">
        <f t="shared" si="19"/>
        <v>35.758957300007744</v>
      </c>
      <c r="P53" s="27">
        <v>0.14715620288069031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942.57788185913046</v>
      </c>
      <c r="W53" s="11">
        <f t="shared" si="24"/>
        <v>0.42841652653019852</v>
      </c>
      <c r="X53" s="27">
        <f t="shared" si="20"/>
        <v>36.121319300005766</v>
      </c>
      <c r="Y53" s="27">
        <v>0.14864740452677269</v>
      </c>
      <c r="Z53" s="46">
        <v>0.5</v>
      </c>
      <c r="AA53" s="46">
        <v>0</v>
      </c>
      <c r="AB53" s="46">
        <v>0</v>
      </c>
      <c r="AC53" s="46">
        <v>0</v>
      </c>
      <c r="AD53" s="46">
        <v>1</v>
      </c>
      <c r="AE53" s="26">
        <v>811.58525782739684</v>
      </c>
      <c r="AF53" s="27">
        <v>830.61828393539838</v>
      </c>
      <c r="AG53" s="11">
        <f t="shared" si="21"/>
        <v>0.22990557839355499</v>
      </c>
      <c r="AH53" s="11">
        <f t="shared" si="21"/>
        <v>0.25874891279147932</v>
      </c>
      <c r="AI53" s="33">
        <v>11.091676879999801</v>
      </c>
      <c r="AJ53" s="26">
        <v>811.58525782739684</v>
      </c>
      <c r="AK53" s="27">
        <v>830.61828393539838</v>
      </c>
      <c r="AL53" s="11">
        <f t="shared" si="22"/>
        <v>0.22990557839355499</v>
      </c>
      <c r="AM53" s="11">
        <f t="shared" si="22"/>
        <v>0.25874891279147932</v>
      </c>
      <c r="AN53" s="33">
        <v>11.065313740000059</v>
      </c>
      <c r="AO53" s="26">
        <v>809.22527667495524</v>
      </c>
      <c r="AP53" s="27">
        <v>822.20870245225342</v>
      </c>
      <c r="AQ53" s="11">
        <f t="shared" si="25"/>
        <v>0.2263291778166622</v>
      </c>
      <c r="AR53" s="11">
        <f t="shared" si="26"/>
        <v>0.24600472962856287</v>
      </c>
      <c r="AS53" s="33">
        <v>11.015143669999089</v>
      </c>
      <c r="AT53" s="26">
        <v>734.98382811145302</v>
      </c>
      <c r="AU53" s="27">
        <v>787.99802584441227</v>
      </c>
      <c r="AV53" s="11">
        <f t="shared" si="5"/>
        <v>0.1138210083352387</v>
      </c>
      <c r="AW53" s="11">
        <f t="shared" si="5"/>
        <v>0.19416063611553089</v>
      </c>
      <c r="AX53" s="33">
        <v>12.962345680000359</v>
      </c>
      <c r="AY53" s="26">
        <v>789.87666653558836</v>
      </c>
      <c r="AZ53" s="27">
        <v>814.7317568684424</v>
      </c>
      <c r="BA53" s="11">
        <f t="shared" si="6"/>
        <v>0.19700759599262369</v>
      </c>
      <c r="BB53" s="11">
        <f t="shared" si="6"/>
        <v>0.23467389655319182</v>
      </c>
      <c r="BC53" s="33">
        <v>11.29797933999798</v>
      </c>
      <c r="BD53" s="26">
        <v>761.7855660489945</v>
      </c>
      <c r="BE53" s="27">
        <v>797.60220926126146</v>
      </c>
      <c r="BF53" s="11">
        <f t="shared" si="7"/>
        <v>0.15443732890304643</v>
      </c>
      <c r="BG53" s="11">
        <f t="shared" si="7"/>
        <v>0.20871516214514227</v>
      </c>
      <c r="BH53" s="33">
        <v>13.25447607999995</v>
      </c>
      <c r="BI53" s="26">
        <v>703.83654566042628</v>
      </c>
      <c r="BJ53" s="27">
        <v>726.19154285644731</v>
      </c>
      <c r="BK53" s="11">
        <f t="shared" si="8"/>
        <v>6.6619292842194797E-2</v>
      </c>
      <c r="BL53" s="11">
        <f t="shared" si="8"/>
        <v>0.10049686207005518</v>
      </c>
      <c r="BM53" s="33">
        <v>117.761875417456</v>
      </c>
      <c r="BN53" s="26">
        <v>668.50777686867491</v>
      </c>
      <c r="BO53" s="27">
        <v>719.5689428929112</v>
      </c>
      <c r="BP53" s="11">
        <f t="shared" si="9"/>
        <v>1.3080802097465111E-2</v>
      </c>
      <c r="BQ53" s="11">
        <f t="shared" si="9"/>
        <v>9.0460735168949868E-2</v>
      </c>
      <c r="BR53" s="33">
        <v>126.4859022375196</v>
      </c>
      <c r="BS53" s="26">
        <v>675.66768471034652</v>
      </c>
      <c r="BT53" s="27">
        <v>702.12217998533538</v>
      </c>
      <c r="BU53" s="11">
        <f t="shared" si="10"/>
        <v>2.3931184740971043E-2</v>
      </c>
      <c r="BV53" s="11">
        <f t="shared" si="10"/>
        <v>6.4021281250849257E-2</v>
      </c>
      <c r="BW53" s="33">
        <v>29.175235365889971</v>
      </c>
      <c r="BX53" s="26">
        <v>678.91040676977298</v>
      </c>
      <c r="BY53" s="27">
        <v>712.09837780571263</v>
      </c>
      <c r="BZ53" s="11">
        <f t="shared" si="11"/>
        <v>2.8845322733995836E-2</v>
      </c>
      <c r="CA53" s="11">
        <f t="shared" si="11"/>
        <v>7.9139571328327565E-2</v>
      </c>
      <c r="CB53" s="33">
        <v>30.771298626996579</v>
      </c>
      <c r="CC53" s="26">
        <v>702.74182147814918</v>
      </c>
      <c r="CD53" s="27">
        <v>718.56024195524981</v>
      </c>
      <c r="CE53" s="11">
        <f t="shared" si="12"/>
        <v>6.4960308323193994E-2</v>
      </c>
      <c r="CF53" s="11">
        <f t="shared" si="12"/>
        <v>8.8932113378207098E-2</v>
      </c>
      <c r="CG53" s="33">
        <v>27.592311930004509</v>
      </c>
      <c r="CH53" s="26">
        <v>700.62413457205957</v>
      </c>
      <c r="CI53" s="27">
        <v>712.19095739599697</v>
      </c>
      <c r="CJ53" s="11">
        <f t="shared" si="13"/>
        <v>6.1751089188210005E-2</v>
      </c>
      <c r="CK53" s="11">
        <f t="shared" si="13"/>
        <v>7.9279869779338027E-2</v>
      </c>
      <c r="CL53" s="33">
        <v>26.743059855047608</v>
      </c>
      <c r="CM53" s="26">
        <v>673.86587033697742</v>
      </c>
      <c r="CN53" s="27">
        <v>695.1723912078196</v>
      </c>
      <c r="CO53" s="11">
        <f t="shared" si="14"/>
        <v>2.1200650237462797E-2</v>
      </c>
      <c r="CP53" s="11">
        <f t="shared" si="14"/>
        <v>5.3489320617402879E-2</v>
      </c>
      <c r="CQ53" s="33">
        <v>43.897217311616977</v>
      </c>
      <c r="CR53" s="26"/>
      <c r="CS53" s="27"/>
      <c r="CT53" s="11">
        <f t="shared" si="15"/>
        <v>-1</v>
      </c>
      <c r="CU53" s="11">
        <f t="shared" si="15"/>
        <v>-1</v>
      </c>
      <c r="CV53" s="33"/>
      <c r="CW53" s="26"/>
      <c r="CX53" s="27"/>
      <c r="CY53" s="11">
        <f t="shared" si="16"/>
        <v>-1</v>
      </c>
      <c r="CZ53" s="11">
        <f t="shared" si="16"/>
        <v>-1</v>
      </c>
      <c r="DA53" s="33"/>
    </row>
    <row r="54" spans="1:105" x14ac:dyDescent="0.25">
      <c r="A54" s="25" t="s">
        <v>186</v>
      </c>
      <c r="B54" s="31">
        <f t="shared" si="17"/>
        <v>612.17260420461275</v>
      </c>
      <c r="C54" s="26">
        <v>607.03467740096141</v>
      </c>
      <c r="D54" s="27">
        <v>612.17260420461298</v>
      </c>
      <c r="E54" s="10">
        <v>8.3929381490802923E-3</v>
      </c>
      <c r="F54" s="10">
        <f t="shared" si="0"/>
        <v>3.7142086052455007E-16</v>
      </c>
      <c r="G54" s="33">
        <v>3600.0101251602168</v>
      </c>
      <c r="H54" s="26">
        <v>612.11848003133139</v>
      </c>
      <c r="I54" s="27">
        <v>612.17260420461275</v>
      </c>
      <c r="J54" s="10">
        <v>8.8413256178723331E-5</v>
      </c>
      <c r="K54" s="85">
        <f t="shared" si="18"/>
        <v>0</v>
      </c>
      <c r="L54" s="33">
        <v>971.85681390762329</v>
      </c>
      <c r="M54" s="26">
        <v>749.7150054965108</v>
      </c>
      <c r="N54" s="11">
        <f t="shared" si="23"/>
        <v>0.22467911884198893</v>
      </c>
      <c r="O54" s="27">
        <f t="shared" si="19"/>
        <v>36.31585850000738</v>
      </c>
      <c r="P54" s="27">
        <v>0.14944797736628551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735.2284390204253</v>
      </c>
      <c r="W54" s="11">
        <f t="shared" si="24"/>
        <v>0.2010149326686993</v>
      </c>
      <c r="X54" s="27">
        <f t="shared" si="20"/>
        <v>38.033947699985205</v>
      </c>
      <c r="Y54" s="27">
        <v>0.15651830329212019</v>
      </c>
      <c r="Z54" s="46">
        <v>0</v>
      </c>
      <c r="AA54" s="46">
        <v>1</v>
      </c>
      <c r="AB54" s="46">
        <v>0</v>
      </c>
      <c r="AC54" s="46">
        <v>0</v>
      </c>
      <c r="AD54" s="46">
        <v>0</v>
      </c>
      <c r="AE54" s="26">
        <v>678.10484428099426</v>
      </c>
      <c r="AF54" s="27">
        <v>704.05076495213984</v>
      </c>
      <c r="AG54" s="11">
        <f t="shared" si="21"/>
        <v>0.10770204289368084</v>
      </c>
      <c r="AH54" s="11">
        <f t="shared" si="21"/>
        <v>0.15008538460636128</v>
      </c>
      <c r="AI54" s="33">
        <v>10.87845904000096</v>
      </c>
      <c r="AJ54" s="26">
        <v>678.10484428099426</v>
      </c>
      <c r="AK54" s="27">
        <v>704.05076495213984</v>
      </c>
      <c r="AL54" s="11">
        <f t="shared" si="22"/>
        <v>0.10770204289368084</v>
      </c>
      <c r="AM54" s="11">
        <f t="shared" si="22"/>
        <v>0.15008538460636128</v>
      </c>
      <c r="AN54" s="33">
        <v>10.85195224000017</v>
      </c>
      <c r="AO54" s="26">
        <v>678.21128280823132</v>
      </c>
      <c r="AP54" s="27">
        <v>702.05949166221649</v>
      </c>
      <c r="AQ54" s="11">
        <f t="shared" si="25"/>
        <v>0.10787591301871748</v>
      </c>
      <c r="AR54" s="11">
        <f t="shared" si="26"/>
        <v>0.14683258747652142</v>
      </c>
      <c r="AS54" s="33">
        <v>10.836094100001359</v>
      </c>
      <c r="AT54" s="26">
        <v>680.56754889573654</v>
      </c>
      <c r="AU54" s="27">
        <v>732.33862090732146</v>
      </c>
      <c r="AV54" s="11">
        <f t="shared" si="5"/>
        <v>0.11172493545343862</v>
      </c>
      <c r="AW54" s="11">
        <f t="shared" si="5"/>
        <v>0.19629433901054544</v>
      </c>
      <c r="AX54" s="33">
        <v>12.22401581999984</v>
      </c>
      <c r="AY54" s="26">
        <v>676.10919554502198</v>
      </c>
      <c r="AZ54" s="27">
        <v>695.34065303592547</v>
      </c>
      <c r="BA54" s="11">
        <f t="shared" si="6"/>
        <v>0.10444209835799682</v>
      </c>
      <c r="BB54" s="11">
        <f t="shared" si="6"/>
        <v>0.13585718841399608</v>
      </c>
      <c r="BC54" s="33">
        <v>11.053143149999229</v>
      </c>
      <c r="BD54" s="26">
        <v>685.0831548547942</v>
      </c>
      <c r="BE54" s="27">
        <v>722.22052798791231</v>
      </c>
      <c r="BF54" s="11">
        <f t="shared" si="7"/>
        <v>0.11910129618575974</v>
      </c>
      <c r="BG54" s="11">
        <f t="shared" si="7"/>
        <v>0.17976616893250763</v>
      </c>
      <c r="BH54" s="33">
        <v>12.705719900000259</v>
      </c>
      <c r="BI54" s="26">
        <v>666.09584180328648</v>
      </c>
      <c r="BJ54" s="27">
        <v>676.4164728140355</v>
      </c>
      <c r="BK54" s="11">
        <f t="shared" si="8"/>
        <v>8.8085022472927266E-2</v>
      </c>
      <c r="BL54" s="11">
        <f t="shared" si="8"/>
        <v>0.10494404383367319</v>
      </c>
      <c r="BM54" s="33">
        <v>144.91904432382441</v>
      </c>
      <c r="BN54" s="26">
        <v>647.60673425827622</v>
      </c>
      <c r="BO54" s="27">
        <v>665.75288629178158</v>
      </c>
      <c r="BP54" s="11">
        <f t="shared" si="9"/>
        <v>5.7882580517797808E-2</v>
      </c>
      <c r="BQ54" s="11">
        <f t="shared" si="9"/>
        <v>8.7524795652665535E-2</v>
      </c>
      <c r="BR54" s="33">
        <v>172.61366077903659</v>
      </c>
      <c r="BS54" s="26">
        <v>634.85517949695077</v>
      </c>
      <c r="BT54" s="27">
        <v>649.04347756607865</v>
      </c>
      <c r="BU54" s="11">
        <f t="shared" si="10"/>
        <v>3.7052581472196339E-2</v>
      </c>
      <c r="BV54" s="11">
        <f t="shared" si="10"/>
        <v>6.0229538382188308E-2</v>
      </c>
      <c r="BW54" s="33">
        <v>27.411535998992619</v>
      </c>
      <c r="BX54" s="26">
        <v>645.52014658217831</v>
      </c>
      <c r="BY54" s="27">
        <v>659.02690591423357</v>
      </c>
      <c r="BZ54" s="11">
        <f t="shared" si="11"/>
        <v>5.4474084839019464E-2</v>
      </c>
      <c r="CA54" s="11">
        <f t="shared" si="11"/>
        <v>7.6537730352206707E-2</v>
      </c>
      <c r="CB54" s="33">
        <v>22.92568101100624</v>
      </c>
      <c r="CC54" s="26">
        <v>655.0020096864298</v>
      </c>
      <c r="CD54" s="27">
        <v>665.27926784789952</v>
      </c>
      <c r="CE54" s="11">
        <f t="shared" si="12"/>
        <v>6.9962956832190643E-2</v>
      </c>
      <c r="CF54" s="11">
        <f t="shared" si="12"/>
        <v>8.6751127506412187E-2</v>
      </c>
      <c r="CG54" s="33">
        <v>24.01686351876706</v>
      </c>
      <c r="CH54" s="26">
        <v>638.8833903497241</v>
      </c>
      <c r="CI54" s="27">
        <v>656.16465055704964</v>
      </c>
      <c r="CJ54" s="11">
        <f t="shared" si="13"/>
        <v>4.3632769519008928E-2</v>
      </c>
      <c r="CK54" s="11">
        <f t="shared" si="13"/>
        <v>7.1862161178537443E-2</v>
      </c>
      <c r="CL54" s="33">
        <v>24.702935159765179</v>
      </c>
      <c r="CM54" s="26">
        <v>629.14712505081866</v>
      </c>
      <c r="CN54" s="27">
        <v>640.24327204977192</v>
      </c>
      <c r="CO54" s="11">
        <f t="shared" si="14"/>
        <v>2.7728324870500635E-2</v>
      </c>
      <c r="CP54" s="11">
        <f t="shared" si="14"/>
        <v>4.5854171931837731E-2</v>
      </c>
      <c r="CQ54" s="33">
        <v>43.448585465736677</v>
      </c>
      <c r="CR54" s="26"/>
      <c r="CS54" s="27"/>
      <c r="CT54" s="11">
        <f t="shared" si="15"/>
        <v>-1</v>
      </c>
      <c r="CU54" s="11">
        <f t="shared" si="15"/>
        <v>-1</v>
      </c>
      <c r="CV54" s="33"/>
      <c r="CW54" s="26"/>
      <c r="CX54" s="27"/>
      <c r="CY54" s="11">
        <f t="shared" si="16"/>
        <v>-1</v>
      </c>
      <c r="CZ54" s="11">
        <f t="shared" si="16"/>
        <v>-1</v>
      </c>
      <c r="DA54" s="33"/>
    </row>
    <row r="55" spans="1:105" x14ac:dyDescent="0.25">
      <c r="A55" s="25" t="s">
        <v>187</v>
      </c>
      <c r="B55" s="31">
        <f t="shared" si="17"/>
        <v>696.51159616139057</v>
      </c>
      <c r="C55" s="26">
        <v>685.53217849536554</v>
      </c>
      <c r="D55" s="27">
        <v>696.5115961613941</v>
      </c>
      <c r="E55" s="10">
        <v>1.5763438435966611E-2</v>
      </c>
      <c r="F55" s="10">
        <f t="shared" si="0"/>
        <v>5.0599185839735451E-15</v>
      </c>
      <c r="G55" s="33">
        <v>3600.00643491745</v>
      </c>
      <c r="H55" s="26">
        <v>696.44471322782272</v>
      </c>
      <c r="I55" s="27">
        <v>696.51159616139057</v>
      </c>
      <c r="J55" s="10">
        <v>9.6025585124503038E-5</v>
      </c>
      <c r="K55" s="85">
        <f t="shared" si="18"/>
        <v>0</v>
      </c>
      <c r="L55" s="33">
        <v>1960.71564912796</v>
      </c>
      <c r="M55" s="26">
        <v>986.43600154181229</v>
      </c>
      <c r="N55" s="11">
        <f t="shared" si="23"/>
        <v>0.41625208679690462</v>
      </c>
      <c r="O55" s="27">
        <f t="shared" si="19"/>
        <v>34.691872599987619</v>
      </c>
      <c r="P55" s="27">
        <v>0.1427649078188791</v>
      </c>
      <c r="Q55" s="46">
        <v>1</v>
      </c>
      <c r="R55" s="46">
        <v>1</v>
      </c>
      <c r="S55" s="46">
        <v>0</v>
      </c>
      <c r="T55" s="46">
        <v>0.5</v>
      </c>
      <c r="U55" s="46">
        <v>0</v>
      </c>
      <c r="V55" s="26">
        <v>975.74943612300717</v>
      </c>
      <c r="W55" s="11">
        <f t="shared" si="24"/>
        <v>0.40090910402719793</v>
      </c>
      <c r="X55" s="27">
        <f t="shared" si="20"/>
        <v>34.868961399995889</v>
      </c>
      <c r="Y55" s="27">
        <v>0.1434936683127403</v>
      </c>
      <c r="Z55" s="46">
        <v>0.5</v>
      </c>
      <c r="AA55" s="46">
        <v>1</v>
      </c>
      <c r="AB55" s="46">
        <v>0</v>
      </c>
      <c r="AC55" s="46">
        <v>0</v>
      </c>
      <c r="AD55" s="46">
        <v>0</v>
      </c>
      <c r="AE55" s="26">
        <v>794.64757224610412</v>
      </c>
      <c r="AF55" s="27">
        <v>826.62406780038384</v>
      </c>
      <c r="AG55" s="11">
        <f t="shared" si="21"/>
        <v>0.14089639946493324</v>
      </c>
      <c r="AH55" s="11">
        <f t="shared" si="21"/>
        <v>0.18680589433983316</v>
      </c>
      <c r="AI55" s="33">
        <v>11.09660912999971</v>
      </c>
      <c r="AJ55" s="26">
        <v>794.64757224610412</v>
      </c>
      <c r="AK55" s="27">
        <v>826.62406780038384</v>
      </c>
      <c r="AL55" s="11">
        <f t="shared" si="22"/>
        <v>0.14089639946493324</v>
      </c>
      <c r="AM55" s="11">
        <f t="shared" si="22"/>
        <v>0.18680589433983316</v>
      </c>
      <c r="AN55" s="33">
        <v>11.16144395999981</v>
      </c>
      <c r="AO55" s="26">
        <v>793.38380914398908</v>
      </c>
      <c r="AP55" s="27">
        <v>819.77639779648996</v>
      </c>
      <c r="AQ55" s="11">
        <f t="shared" si="25"/>
        <v>0.13908198157285523</v>
      </c>
      <c r="AR55" s="11">
        <f t="shared" si="26"/>
        <v>0.17697451458731689</v>
      </c>
      <c r="AS55" s="33">
        <v>11.11510645999951</v>
      </c>
      <c r="AT55" s="26">
        <v>756.38026775686444</v>
      </c>
      <c r="AU55" s="27">
        <v>818.03271839281808</v>
      </c>
      <c r="AV55" s="11">
        <f t="shared" si="5"/>
        <v>8.5955024906148925E-2</v>
      </c>
      <c r="AW55" s="11">
        <f t="shared" si="5"/>
        <v>0.17447106825091471</v>
      </c>
      <c r="AX55" s="33">
        <v>11.60816791000034</v>
      </c>
      <c r="AY55" s="26">
        <v>768.09010798382155</v>
      </c>
      <c r="AZ55" s="27">
        <v>806.88552927088085</v>
      </c>
      <c r="BA55" s="11">
        <f t="shared" si="6"/>
        <v>0.10276715020527143</v>
      </c>
      <c r="BB55" s="11">
        <f t="shared" si="6"/>
        <v>0.15846675592737045</v>
      </c>
      <c r="BC55" s="33">
        <v>11.322665200001209</v>
      </c>
      <c r="BD55" s="26">
        <v>776.99760952593215</v>
      </c>
      <c r="BE55" s="27">
        <v>821.63771464886236</v>
      </c>
      <c r="BF55" s="11">
        <f t="shared" si="7"/>
        <v>0.11555588422090241</v>
      </c>
      <c r="BG55" s="11">
        <f t="shared" si="7"/>
        <v>0.17964685609983511</v>
      </c>
      <c r="BH55" s="33">
        <v>13.23581053000053</v>
      </c>
      <c r="BI55" s="26">
        <v>744.45978415304535</v>
      </c>
      <c r="BJ55" s="27">
        <v>765.55249111960279</v>
      </c>
      <c r="BK55" s="11">
        <f t="shared" si="8"/>
        <v>6.8840473376044944E-2</v>
      </c>
      <c r="BL55" s="11">
        <f t="shared" si="8"/>
        <v>9.9123826995429626E-2</v>
      </c>
      <c r="BM55" s="33">
        <v>61.683184074237943</v>
      </c>
      <c r="BN55" s="26">
        <v>727.82374621103349</v>
      </c>
      <c r="BO55" s="27">
        <v>754.37539847235416</v>
      </c>
      <c r="BP55" s="11">
        <f t="shared" si="9"/>
        <v>4.495567657769118E-2</v>
      </c>
      <c r="BQ55" s="11">
        <f t="shared" si="9"/>
        <v>8.3076581394857088E-2</v>
      </c>
      <c r="BR55" s="33">
        <v>66.37070745155215</v>
      </c>
      <c r="BS55" s="26">
        <v>729.84984280634035</v>
      </c>
      <c r="BT55" s="27">
        <v>758.34731538626386</v>
      </c>
      <c r="BU55" s="11">
        <f t="shared" si="10"/>
        <v>4.7864596696857983E-2</v>
      </c>
      <c r="BV55" s="11">
        <f t="shared" si="10"/>
        <v>8.8779166873404314E-2</v>
      </c>
      <c r="BW55" s="33">
        <v>24.862292234227059</v>
      </c>
      <c r="BX55" s="26">
        <v>711.69505045617905</v>
      </c>
      <c r="BY55" s="27">
        <v>751.0625831499284</v>
      </c>
      <c r="BZ55" s="11">
        <f t="shared" si="11"/>
        <v>2.1799284288255089E-2</v>
      </c>
      <c r="CA55" s="11">
        <f t="shared" si="11"/>
        <v>7.8320285389617078E-2</v>
      </c>
      <c r="CB55" s="33">
        <v>26.52206158284098</v>
      </c>
      <c r="CC55" s="26">
        <v>735.58947728675707</v>
      </c>
      <c r="CD55" s="27">
        <v>781.40665535398239</v>
      </c>
      <c r="CE55" s="11">
        <f t="shared" si="12"/>
        <v>5.6105140733811502E-2</v>
      </c>
      <c r="CF55" s="11">
        <f t="shared" si="12"/>
        <v>0.12188606716738791</v>
      </c>
      <c r="CG55" s="33">
        <v>26.64533411543816</v>
      </c>
      <c r="CH55" s="26">
        <v>732.8459855623222</v>
      </c>
      <c r="CI55" s="27">
        <v>763.42756538727781</v>
      </c>
      <c r="CJ55" s="11">
        <f t="shared" si="13"/>
        <v>5.2166237577633223E-2</v>
      </c>
      <c r="CK55" s="11">
        <f t="shared" si="13"/>
        <v>9.6073015287432423E-2</v>
      </c>
      <c r="CL55" s="33">
        <v>23.60221842490137</v>
      </c>
      <c r="CM55" s="26">
        <v>713.58060789195497</v>
      </c>
      <c r="CN55" s="27">
        <v>739.12499922308166</v>
      </c>
      <c r="CO55" s="11">
        <f t="shared" si="14"/>
        <v>2.4506428643306166E-2</v>
      </c>
      <c r="CP55" s="11">
        <f t="shared" si="14"/>
        <v>6.1181182476417836E-2</v>
      </c>
      <c r="CQ55" s="33">
        <v>48.542003185953938</v>
      </c>
      <c r="CR55" s="26"/>
      <c r="CS55" s="27"/>
      <c r="CT55" s="11">
        <f t="shared" si="15"/>
        <v>-1</v>
      </c>
      <c r="CU55" s="11">
        <f t="shared" si="15"/>
        <v>-1</v>
      </c>
      <c r="CV55" s="33"/>
      <c r="CW55" s="26"/>
      <c r="CX55" s="27"/>
      <c r="CY55" s="11">
        <f t="shared" si="16"/>
        <v>-1</v>
      </c>
      <c r="CZ55" s="11">
        <f t="shared" si="16"/>
        <v>-1</v>
      </c>
      <c r="DA55" s="33"/>
    </row>
    <row r="56" spans="1:105" x14ac:dyDescent="0.25">
      <c r="A56" s="25" t="s">
        <v>188</v>
      </c>
      <c r="B56" s="31">
        <f t="shared" si="17"/>
        <v>696.89152689885577</v>
      </c>
      <c r="C56" s="26">
        <v>687.92236776834068</v>
      </c>
      <c r="D56" s="27">
        <v>696.89152689885577</v>
      </c>
      <c r="E56" s="10">
        <v>1.2870237023007391E-2</v>
      </c>
      <c r="F56" s="10">
        <f t="shared" si="0"/>
        <v>0</v>
      </c>
      <c r="G56" s="33">
        <v>3600.006358146667</v>
      </c>
      <c r="H56" s="26">
        <v>688.85524511196627</v>
      </c>
      <c r="I56" s="27">
        <v>696.89152689954756</v>
      </c>
      <c r="J56" s="10">
        <v>1.153161069891951E-2</v>
      </c>
      <c r="K56" s="85">
        <f t="shared" si="18"/>
        <v>9.926715720227669E-13</v>
      </c>
      <c r="L56" s="33">
        <v>3600.0181179046631</v>
      </c>
      <c r="M56" s="26">
        <v>928.95858555683174</v>
      </c>
      <c r="N56" s="11">
        <f t="shared" si="23"/>
        <v>0.33300312846486552</v>
      </c>
      <c r="O56" s="27">
        <f t="shared" si="19"/>
        <v>35.405641499983176</v>
      </c>
      <c r="P56" s="27">
        <v>0.1457022283949925</v>
      </c>
      <c r="Q56" s="46">
        <v>1</v>
      </c>
      <c r="R56" s="46">
        <v>0</v>
      </c>
      <c r="S56" s="46">
        <v>1</v>
      </c>
      <c r="T56" s="46">
        <v>0</v>
      </c>
      <c r="U56" s="46">
        <v>0</v>
      </c>
      <c r="V56" s="26">
        <v>961.95276027254477</v>
      </c>
      <c r="W56" s="11">
        <f t="shared" si="24"/>
        <v>0.38034790658626988</v>
      </c>
      <c r="X56" s="27">
        <f t="shared" si="20"/>
        <v>34.565583999981769</v>
      </c>
      <c r="Y56" s="27">
        <v>0.14224520164601551</v>
      </c>
      <c r="Z56" s="46">
        <v>0.5</v>
      </c>
      <c r="AA56" s="46">
        <v>0</v>
      </c>
      <c r="AB56" s="46">
        <v>0</v>
      </c>
      <c r="AC56" s="46">
        <v>0</v>
      </c>
      <c r="AD56" s="46">
        <v>0</v>
      </c>
      <c r="AE56" s="26">
        <v>813.04125978995501</v>
      </c>
      <c r="AF56" s="27">
        <v>869.9135931483379</v>
      </c>
      <c r="AG56" s="11">
        <f t="shared" si="21"/>
        <v>0.16666830978410901</v>
      </c>
      <c r="AH56" s="11">
        <f t="shared" si="21"/>
        <v>0.24827689758178664</v>
      </c>
      <c r="AI56" s="33">
        <v>11.17399039000011</v>
      </c>
      <c r="AJ56" s="26">
        <v>813.04125978995501</v>
      </c>
      <c r="AK56" s="27">
        <v>869.9135931483379</v>
      </c>
      <c r="AL56" s="11">
        <f t="shared" si="22"/>
        <v>0.16666830978410901</v>
      </c>
      <c r="AM56" s="11">
        <f t="shared" si="22"/>
        <v>0.24827689758178664</v>
      </c>
      <c r="AN56" s="33">
        <v>11.109903639999899</v>
      </c>
      <c r="AO56" s="26">
        <v>828.92555490292091</v>
      </c>
      <c r="AP56" s="27">
        <v>865.12357859948429</v>
      </c>
      <c r="AQ56" s="11">
        <f t="shared" si="25"/>
        <v>0.18946137656689871</v>
      </c>
      <c r="AR56" s="11">
        <f t="shared" si="26"/>
        <v>0.24140349711131598</v>
      </c>
      <c r="AS56" s="33">
        <v>11.124938790000311</v>
      </c>
      <c r="AT56" s="26">
        <v>776.59758076735716</v>
      </c>
      <c r="AU56" s="27">
        <v>856.21337474980896</v>
      </c>
      <c r="AV56" s="11">
        <f t="shared" si="5"/>
        <v>0.11437368771462998</v>
      </c>
      <c r="AW56" s="11">
        <f t="shared" si="5"/>
        <v>0.22861785758815312</v>
      </c>
      <c r="AX56" s="33">
        <v>11.43597291999977</v>
      </c>
      <c r="AY56" s="26">
        <v>803.56251914830671</v>
      </c>
      <c r="AZ56" s="27">
        <v>854.58897623721407</v>
      </c>
      <c r="BA56" s="11">
        <f t="shared" si="6"/>
        <v>0.15306685205965026</v>
      </c>
      <c r="BB56" s="11">
        <f t="shared" si="6"/>
        <v>0.22628693742354242</v>
      </c>
      <c r="BC56" s="33">
        <v>11.37025250000079</v>
      </c>
      <c r="BD56" s="26">
        <v>789.931204809154</v>
      </c>
      <c r="BE56" s="27">
        <v>837.12303196591927</v>
      </c>
      <c r="BF56" s="11">
        <f t="shared" si="7"/>
        <v>0.13350668550143194</v>
      </c>
      <c r="BG56" s="11">
        <f t="shared" si="7"/>
        <v>0.20122429338621614</v>
      </c>
      <c r="BH56" s="33">
        <v>13.14389953999998</v>
      </c>
      <c r="BI56" s="26">
        <v>734.42841147525019</v>
      </c>
      <c r="BJ56" s="27">
        <v>770.58068479716815</v>
      </c>
      <c r="BK56" s="11">
        <f t="shared" si="8"/>
        <v>5.3863310325255792E-2</v>
      </c>
      <c r="BL56" s="11">
        <f t="shared" si="8"/>
        <v>0.10573978166476881</v>
      </c>
      <c r="BM56" s="33">
        <v>114.7272307557985</v>
      </c>
      <c r="BN56" s="26">
        <v>733.15001638138347</v>
      </c>
      <c r="BO56" s="27">
        <v>763.63129941334591</v>
      </c>
      <c r="BP56" s="11">
        <f t="shared" si="9"/>
        <v>5.202888553384595E-2</v>
      </c>
      <c r="BQ56" s="11">
        <f t="shared" si="9"/>
        <v>9.5767805947476387E-2</v>
      </c>
      <c r="BR56" s="33">
        <v>103.3031056461856</v>
      </c>
      <c r="BS56" s="26">
        <v>738.82830123013559</v>
      </c>
      <c r="BT56" s="27">
        <v>779.01289349254216</v>
      </c>
      <c r="BU56" s="11">
        <f t="shared" si="10"/>
        <v>6.0176903739807365E-2</v>
      </c>
      <c r="BV56" s="11">
        <f t="shared" si="10"/>
        <v>0.11783952512541479</v>
      </c>
      <c r="BW56" s="33">
        <v>25.651259560883041</v>
      </c>
      <c r="BX56" s="26">
        <v>731.75192851150155</v>
      </c>
      <c r="BY56" s="27">
        <v>779.01652175810295</v>
      </c>
      <c r="BZ56" s="11">
        <f t="shared" si="11"/>
        <v>5.0022708365781696E-2</v>
      </c>
      <c r="CA56" s="11">
        <f t="shared" si="11"/>
        <v>0.11784473148167074</v>
      </c>
      <c r="CB56" s="33">
        <v>24.684726516529921</v>
      </c>
      <c r="CC56" s="26">
        <v>736.24669041603329</v>
      </c>
      <c r="CD56" s="27">
        <v>824.15511924992484</v>
      </c>
      <c r="CE56" s="11">
        <f t="shared" si="12"/>
        <v>5.6472437959328749E-2</v>
      </c>
      <c r="CF56" s="11">
        <f t="shared" si="12"/>
        <v>0.18261607070671076</v>
      </c>
      <c r="CG56" s="33">
        <v>26.569984387140721</v>
      </c>
      <c r="CH56" s="26">
        <v>725.0392759466672</v>
      </c>
      <c r="CI56" s="27">
        <v>782.05106059349032</v>
      </c>
      <c r="CJ56" s="11">
        <f t="shared" si="13"/>
        <v>4.0390430879634856E-2</v>
      </c>
      <c r="CK56" s="11">
        <f t="shared" si="13"/>
        <v>0.12219912340388418</v>
      </c>
      <c r="CL56" s="33">
        <v>26.349914756137881</v>
      </c>
      <c r="CM56" s="26">
        <v>732.28717133101759</v>
      </c>
      <c r="CN56" s="27">
        <v>757.9720923270188</v>
      </c>
      <c r="CO56" s="11">
        <f t="shared" si="14"/>
        <v>5.07907515961218E-2</v>
      </c>
      <c r="CP56" s="11">
        <f t="shared" si="14"/>
        <v>8.7647163253612104E-2</v>
      </c>
      <c r="CQ56" s="33">
        <v>41.931472308840597</v>
      </c>
      <c r="CR56" s="26"/>
      <c r="CS56" s="27"/>
      <c r="CT56" s="11">
        <f t="shared" si="15"/>
        <v>-1</v>
      </c>
      <c r="CU56" s="11">
        <f t="shared" si="15"/>
        <v>-1</v>
      </c>
      <c r="CV56" s="33"/>
      <c r="CW56" s="26"/>
      <c r="CX56" s="27"/>
      <c r="CY56" s="11">
        <f t="shared" si="16"/>
        <v>-1</v>
      </c>
      <c r="CZ56" s="11">
        <f t="shared" si="16"/>
        <v>-1</v>
      </c>
      <c r="DA56" s="33"/>
    </row>
    <row r="57" spans="1:105" x14ac:dyDescent="0.25">
      <c r="A57" s="25" t="s">
        <v>189</v>
      </c>
      <c r="B57" s="31">
        <f t="shared" si="17"/>
        <v>652.09045226835485</v>
      </c>
      <c r="C57" s="26">
        <v>636.7155840703881</v>
      </c>
      <c r="D57" s="27">
        <v>652.09045893502127</v>
      </c>
      <c r="E57" s="10">
        <v>2.3577825214220579E-2</v>
      </c>
      <c r="F57" s="10">
        <f t="shared" si="0"/>
        <v>1.0223530185529756E-8</v>
      </c>
      <c r="G57" s="33">
        <v>3600.0065248012538</v>
      </c>
      <c r="H57" s="26">
        <v>637.0733124073987</v>
      </c>
      <c r="I57" s="27">
        <v>652.09045226835485</v>
      </c>
      <c r="J57" s="10">
        <v>2.302922824390018E-2</v>
      </c>
      <c r="K57" s="85">
        <f t="shared" si="18"/>
        <v>0</v>
      </c>
      <c r="L57" s="33">
        <v>3600.0149111747742</v>
      </c>
      <c r="M57" s="26">
        <v>866.98686346472527</v>
      </c>
      <c r="N57" s="11">
        <f t="shared" si="23"/>
        <v>0.32955000406589924</v>
      </c>
      <c r="O57" s="27">
        <f t="shared" si="19"/>
        <v>35.447238600001576</v>
      </c>
      <c r="P57" s="27">
        <v>0.1458734098765497</v>
      </c>
      <c r="Q57" s="46">
        <v>0.5</v>
      </c>
      <c r="R57" s="46">
        <v>1</v>
      </c>
      <c r="S57" s="46">
        <v>0</v>
      </c>
      <c r="T57" s="46">
        <v>0.5</v>
      </c>
      <c r="U57" s="46">
        <v>0</v>
      </c>
      <c r="V57" s="26">
        <v>873.61673452929824</v>
      </c>
      <c r="W57" s="11">
        <f t="shared" si="24"/>
        <v>0.33971710748155326</v>
      </c>
      <c r="X57" s="27">
        <f t="shared" si="20"/>
        <v>34.967061399991515</v>
      </c>
      <c r="Y57" s="27">
        <v>0.143897372016426</v>
      </c>
      <c r="Z57" s="46">
        <v>0.5</v>
      </c>
      <c r="AA57" s="46">
        <v>1</v>
      </c>
      <c r="AB57" s="46">
        <v>0.5</v>
      </c>
      <c r="AC57" s="46">
        <v>0</v>
      </c>
      <c r="AD57" s="46">
        <v>0</v>
      </c>
      <c r="AE57" s="26">
        <v>749.33193655144044</v>
      </c>
      <c r="AF57" s="27">
        <v>793.10602261947736</v>
      </c>
      <c r="AG57" s="11">
        <f t="shared" si="21"/>
        <v>0.14912269294056124</v>
      </c>
      <c r="AH57" s="11">
        <f t="shared" si="21"/>
        <v>0.21625154893862847</v>
      </c>
      <c r="AI57" s="33">
        <v>11.123430240000021</v>
      </c>
      <c r="AJ57" s="26">
        <v>749.33193655144044</v>
      </c>
      <c r="AK57" s="27">
        <v>793.10602261947736</v>
      </c>
      <c r="AL57" s="11">
        <f t="shared" si="22"/>
        <v>0.14912269294056124</v>
      </c>
      <c r="AM57" s="11">
        <f t="shared" si="22"/>
        <v>0.21625154893862847</v>
      </c>
      <c r="AN57" s="33">
        <v>11.10532261999942</v>
      </c>
      <c r="AO57" s="26">
        <v>762.72024682915594</v>
      </c>
      <c r="AP57" s="27">
        <v>799.41360051413244</v>
      </c>
      <c r="AQ57" s="11">
        <f t="shared" si="25"/>
        <v>0.16965406283126133</v>
      </c>
      <c r="AR57" s="11">
        <f t="shared" si="26"/>
        <v>0.22592440624349103</v>
      </c>
      <c r="AS57" s="33">
        <v>11.084126339999059</v>
      </c>
      <c r="AT57" s="26">
        <v>733.88798737693264</v>
      </c>
      <c r="AU57" s="27">
        <v>766.93044345462317</v>
      </c>
      <c r="AV57" s="11">
        <f t="shared" si="5"/>
        <v>0.12543893998760106</v>
      </c>
      <c r="AW57" s="11">
        <f t="shared" si="5"/>
        <v>0.17611052391088869</v>
      </c>
      <c r="AX57" s="33">
        <v>11.29318693999994</v>
      </c>
      <c r="AY57" s="26">
        <v>768.22858327111862</v>
      </c>
      <c r="AZ57" s="27">
        <v>828.63576354260999</v>
      </c>
      <c r="BA57" s="11">
        <f t="shared" si="6"/>
        <v>0.17810125972365784</v>
      </c>
      <c r="BB57" s="11">
        <f t="shared" si="6"/>
        <v>0.27073745775624614</v>
      </c>
      <c r="BC57" s="33">
        <v>11.358846020000049</v>
      </c>
      <c r="BD57" s="26">
        <v>745.44520993331162</v>
      </c>
      <c r="BE57" s="27">
        <v>778.55978435409361</v>
      </c>
      <c r="BF57" s="11">
        <f t="shared" si="7"/>
        <v>0.14316228268672529</v>
      </c>
      <c r="BG57" s="11">
        <f t="shared" si="7"/>
        <v>0.19394446222269301</v>
      </c>
      <c r="BH57" s="33">
        <v>13.09009964999896</v>
      </c>
      <c r="BI57" s="26">
        <v>690.56622484733521</v>
      </c>
      <c r="BJ57" s="27">
        <v>722.88050449481443</v>
      </c>
      <c r="BK57" s="11">
        <f t="shared" si="8"/>
        <v>5.9003735517272095E-2</v>
      </c>
      <c r="BL57" s="11">
        <f t="shared" si="8"/>
        <v>0.10855863934245634</v>
      </c>
      <c r="BM57" s="33">
        <v>107.5918222427368</v>
      </c>
      <c r="BN57" s="26">
        <v>711.12598208506211</v>
      </c>
      <c r="BO57" s="27">
        <v>729.87731749061504</v>
      </c>
      <c r="BP57" s="11">
        <f t="shared" si="9"/>
        <v>9.0532731481264436E-2</v>
      </c>
      <c r="BQ57" s="11">
        <f t="shared" si="9"/>
        <v>0.11928845906525948</v>
      </c>
      <c r="BR57" s="33">
        <v>107.2078176675364</v>
      </c>
      <c r="BS57" s="26">
        <v>704.35912891066187</v>
      </c>
      <c r="BT57" s="27">
        <v>719.30510161866141</v>
      </c>
      <c r="BU57" s="11">
        <f t="shared" si="10"/>
        <v>8.0155561947711021E-2</v>
      </c>
      <c r="BV57" s="11">
        <f t="shared" si="10"/>
        <v>0.10307565325714309</v>
      </c>
      <c r="BW57" s="33">
        <v>25.95405688267201</v>
      </c>
      <c r="BX57" s="26">
        <v>682.81456529960201</v>
      </c>
      <c r="BY57" s="27">
        <v>709.95571124557205</v>
      </c>
      <c r="BZ57" s="11">
        <f t="shared" si="11"/>
        <v>4.7116336275697009E-2</v>
      </c>
      <c r="CA57" s="11">
        <f t="shared" si="11"/>
        <v>8.8738086527609367E-2</v>
      </c>
      <c r="CB57" s="33">
        <v>27.589922351762649</v>
      </c>
      <c r="CC57" s="26">
        <v>707.15407936089059</v>
      </c>
      <c r="CD57" s="27">
        <v>721.22633645019721</v>
      </c>
      <c r="CE57" s="11">
        <f t="shared" si="12"/>
        <v>8.4441701148961767E-2</v>
      </c>
      <c r="CF57" s="11">
        <f t="shared" si="12"/>
        <v>0.10602192370912196</v>
      </c>
      <c r="CG57" s="33">
        <v>26.965056805964561</v>
      </c>
      <c r="CH57" s="26">
        <v>705.74067259859362</v>
      </c>
      <c r="CI57" s="27">
        <v>723.04844687552179</v>
      </c>
      <c r="CJ57" s="11">
        <f t="shared" si="13"/>
        <v>8.2274200064748199E-2</v>
      </c>
      <c r="CK57" s="11">
        <f t="shared" si="13"/>
        <v>0.10881618395167912</v>
      </c>
      <c r="CL57" s="33">
        <v>25.427075015939771</v>
      </c>
      <c r="CM57" s="26">
        <v>701.72983281282245</v>
      </c>
      <c r="CN57" s="27">
        <v>713.63816452019864</v>
      </c>
      <c r="CO57" s="11">
        <f t="shared" si="14"/>
        <v>7.6123458596568286E-2</v>
      </c>
      <c r="CP57" s="11">
        <f t="shared" si="14"/>
        <v>9.4385237565961261E-2</v>
      </c>
      <c r="CQ57" s="33">
        <v>40.763750280160458</v>
      </c>
      <c r="CR57" s="26"/>
      <c r="CS57" s="27"/>
      <c r="CT57" s="11">
        <f t="shared" si="15"/>
        <v>-1</v>
      </c>
      <c r="CU57" s="11">
        <f t="shared" si="15"/>
        <v>-1</v>
      </c>
      <c r="CV57" s="33"/>
      <c r="CW57" s="26"/>
      <c r="CX57" s="27"/>
      <c r="CY57" s="11">
        <f t="shared" si="16"/>
        <v>-1</v>
      </c>
      <c r="CZ57" s="11">
        <f t="shared" si="16"/>
        <v>-1</v>
      </c>
      <c r="DA57" s="33"/>
    </row>
    <row r="58" spans="1:105" x14ac:dyDescent="0.25">
      <c r="A58" s="25" t="s">
        <v>190</v>
      </c>
      <c r="B58" s="31">
        <f t="shared" si="17"/>
        <v>601.21588946847703</v>
      </c>
      <c r="C58" s="28">
        <v>601.15678313159083</v>
      </c>
      <c r="D58" s="29">
        <v>601.21588946847703</v>
      </c>
      <c r="E58" s="13">
        <v>9.8311335281652771E-5</v>
      </c>
      <c r="F58" s="13">
        <f t="shared" si="0"/>
        <v>0</v>
      </c>
      <c r="G58" s="34">
        <v>111.44448089599609</v>
      </c>
      <c r="H58" s="28">
        <v>601.15709442667526</v>
      </c>
      <c r="I58" s="29">
        <v>601.2158894684776</v>
      </c>
      <c r="J58" s="13">
        <v>9.7793559404868419E-5</v>
      </c>
      <c r="K58" s="86">
        <f t="shared" si="18"/>
        <v>9.4547432721816699E-16</v>
      </c>
      <c r="L58" s="34">
        <v>45.564249992370613</v>
      </c>
      <c r="M58" s="28">
        <v>744.94519196631779</v>
      </c>
      <c r="N58" s="13">
        <f t="shared" si="23"/>
        <v>0.2390643777311158</v>
      </c>
      <c r="O58" s="29">
        <f t="shared" si="19"/>
        <v>37.794341000006163</v>
      </c>
      <c r="P58" s="29">
        <v>0.15553226748973731</v>
      </c>
      <c r="Q58" s="47">
        <v>0</v>
      </c>
      <c r="R58" s="47">
        <v>0.5</v>
      </c>
      <c r="S58" s="47">
        <v>1</v>
      </c>
      <c r="T58" s="47">
        <v>0</v>
      </c>
      <c r="U58" s="47">
        <v>0</v>
      </c>
      <c r="V58" s="28">
        <v>734.63006039017637</v>
      </c>
      <c r="W58" s="13">
        <f t="shared" si="24"/>
        <v>0.22190726036806535</v>
      </c>
      <c r="X58" s="29">
        <f t="shared" si="20"/>
        <v>35.623350800004133</v>
      </c>
      <c r="Y58" s="29">
        <v>0.14659815144034621</v>
      </c>
      <c r="Z58" s="47">
        <v>0.5</v>
      </c>
      <c r="AA58" s="47">
        <v>1</v>
      </c>
      <c r="AB58" s="47">
        <v>0</v>
      </c>
      <c r="AC58" s="47">
        <v>0</v>
      </c>
      <c r="AD58" s="47">
        <v>0</v>
      </c>
      <c r="AE58" s="28">
        <v>694.41192624850396</v>
      </c>
      <c r="AF58" s="29">
        <v>705.35531293775807</v>
      </c>
      <c r="AG58" s="13">
        <f t="shared" si="21"/>
        <v>0.15501259765842132</v>
      </c>
      <c r="AH58" s="13">
        <f t="shared" si="21"/>
        <v>0.17321468925471784</v>
      </c>
      <c r="AI58" s="34">
        <v>10.855274869999629</v>
      </c>
      <c r="AJ58" s="28">
        <v>694.41192624850396</v>
      </c>
      <c r="AK58" s="29">
        <v>705.35531293775807</v>
      </c>
      <c r="AL58" s="13">
        <f t="shared" si="22"/>
        <v>0.15501259765842132</v>
      </c>
      <c r="AM58" s="13">
        <f t="shared" si="22"/>
        <v>0.17321468925471784</v>
      </c>
      <c r="AN58" s="34">
        <v>10.80360211999978</v>
      </c>
      <c r="AO58" s="28">
        <v>683.9470411770335</v>
      </c>
      <c r="AP58" s="29">
        <v>706.39344107579404</v>
      </c>
      <c r="AQ58" s="13">
        <f t="shared" si="25"/>
        <v>0.13760639590164098</v>
      </c>
      <c r="AR58" s="13">
        <f t="shared" si="26"/>
        <v>0.17494140366167366</v>
      </c>
      <c r="AS58" s="34">
        <v>10.760238670000399</v>
      </c>
      <c r="AT58" s="28">
        <v>655.59248979206245</v>
      </c>
      <c r="AU58" s="29">
        <v>711.50015326894516</v>
      </c>
      <c r="AV58" s="13">
        <f t="shared" si="5"/>
        <v>9.0444383250846361E-2</v>
      </c>
      <c r="AW58" s="13">
        <f t="shared" si="5"/>
        <v>0.18343537776083768</v>
      </c>
      <c r="AX58" s="34">
        <v>11.43359829000037</v>
      </c>
      <c r="AY58" s="28">
        <v>670.582245850964</v>
      </c>
      <c r="AZ58" s="29">
        <v>700.80864637646584</v>
      </c>
      <c r="BA58" s="13">
        <f t="shared" si="6"/>
        <v>0.11537678494128353</v>
      </c>
      <c r="BB58" s="13">
        <f t="shared" si="6"/>
        <v>0.16565223682966326</v>
      </c>
      <c r="BC58" s="34">
        <v>10.997720910000499</v>
      </c>
      <c r="BD58" s="28">
        <v>698.20284254668218</v>
      </c>
      <c r="BE58" s="29">
        <v>713.48026314713866</v>
      </c>
      <c r="BF58" s="13">
        <f t="shared" si="7"/>
        <v>0.16131801367383916</v>
      </c>
      <c r="BG58" s="13">
        <f t="shared" si="7"/>
        <v>0.18672888665319926</v>
      </c>
      <c r="BH58" s="34">
        <v>12.61636738999951</v>
      </c>
      <c r="BI58" s="28">
        <v>635.6378019685618</v>
      </c>
      <c r="BJ58" s="29">
        <v>655.76551367752734</v>
      </c>
      <c r="BK58" s="13">
        <f t="shared" si="8"/>
        <v>5.7253830284686086E-2</v>
      </c>
      <c r="BL58" s="13">
        <f t="shared" si="8"/>
        <v>9.0732173192023494E-2</v>
      </c>
      <c r="BM58" s="34">
        <v>183.38296042457219</v>
      </c>
      <c r="BN58" s="28">
        <v>630.73305217832865</v>
      </c>
      <c r="BO58" s="29">
        <v>655.71377130243729</v>
      </c>
      <c r="BP58" s="13">
        <f t="shared" si="9"/>
        <v>4.909577944779063E-2</v>
      </c>
      <c r="BQ58" s="13">
        <f t="shared" si="9"/>
        <v>9.0646110305136404E-2</v>
      </c>
      <c r="BR58" s="34">
        <v>204.35327075086531</v>
      </c>
      <c r="BS58" s="28">
        <v>615.4436307064658</v>
      </c>
      <c r="BT58" s="29">
        <v>644.4737349030662</v>
      </c>
      <c r="BU58" s="13">
        <f t="shared" si="10"/>
        <v>2.3664945466706191E-2</v>
      </c>
      <c r="BV58" s="13">
        <f t="shared" si="10"/>
        <v>7.195060242475057E-2</v>
      </c>
      <c r="BW58" s="34">
        <v>25.0057233709842</v>
      </c>
      <c r="BX58" s="28">
        <v>609.51888450133447</v>
      </c>
      <c r="BY58" s="29">
        <v>648.29233496507902</v>
      </c>
      <c r="BZ58" s="13">
        <f t="shared" si="11"/>
        <v>1.3810338645902974E-2</v>
      </c>
      <c r="CA58" s="13">
        <f t="shared" si="11"/>
        <v>7.8302064734552076E-2</v>
      </c>
      <c r="CB58" s="34">
        <v>23.96535341944546</v>
      </c>
      <c r="CC58" s="28">
        <v>635.06125484215431</v>
      </c>
      <c r="CD58" s="29">
        <v>677.91841231911269</v>
      </c>
      <c r="CE58" s="13">
        <f t="shared" si="12"/>
        <v>5.6294861740263206E-2</v>
      </c>
      <c r="CF58" s="13">
        <f t="shared" si="12"/>
        <v>0.12757900147723447</v>
      </c>
      <c r="CG58" s="34">
        <v>24.54936390584335</v>
      </c>
      <c r="CH58" s="28">
        <v>626.91897535162752</v>
      </c>
      <c r="CI58" s="29">
        <v>643.22673191507783</v>
      </c>
      <c r="CJ58" s="13">
        <f t="shared" si="13"/>
        <v>4.2751840617309828E-2</v>
      </c>
      <c r="CK58" s="13">
        <f t="shared" si="13"/>
        <v>6.9876467309840651E-2</v>
      </c>
      <c r="CL58" s="34">
        <v>26.166211107280109</v>
      </c>
      <c r="CM58" s="28">
        <v>613.09477404080462</v>
      </c>
      <c r="CN58" s="29">
        <v>634.302914660949</v>
      </c>
      <c r="CO58" s="13">
        <f t="shared" si="14"/>
        <v>1.9758101507978236E-2</v>
      </c>
      <c r="CP58" s="13">
        <f t="shared" si="14"/>
        <v>5.5033517530156346E-2</v>
      </c>
      <c r="CQ58" s="34">
        <v>49.177429418172693</v>
      </c>
      <c r="CR58" s="28"/>
      <c r="CS58" s="29"/>
      <c r="CT58" s="13">
        <f t="shared" si="15"/>
        <v>-1</v>
      </c>
      <c r="CU58" s="13">
        <f t="shared" si="15"/>
        <v>-1</v>
      </c>
      <c r="CV58" s="34"/>
      <c r="CW58" s="28"/>
      <c r="CX58" s="29"/>
      <c r="CY58" s="13">
        <f t="shared" si="16"/>
        <v>-1</v>
      </c>
      <c r="CZ58" s="13">
        <f t="shared" si="16"/>
        <v>-1</v>
      </c>
      <c r="DA58" s="34"/>
    </row>
    <row r="59" spans="1:105" x14ac:dyDescent="0.25">
      <c r="A59" s="36" t="s">
        <v>69</v>
      </c>
      <c r="B59" s="37"/>
      <c r="C59" s="35">
        <f t="shared" ref="C59:M59" si="27">AVERAGE(C3:C58)</f>
        <v>611.21131481071836</v>
      </c>
      <c r="D59" s="35">
        <f t="shared" si="27"/>
        <v>622.54818727363556</v>
      </c>
      <c r="E59" s="1">
        <f t="shared" si="27"/>
        <v>1.822287112421651E-2</v>
      </c>
      <c r="F59" s="1">
        <f t="shared" si="27"/>
        <v>8.6839712453352957E-4</v>
      </c>
      <c r="G59" s="35">
        <f t="shared" si="27"/>
        <v>3087.920797245843</v>
      </c>
      <c r="H59" s="35">
        <f t="shared" si="27"/>
        <v>616.90288984100516</v>
      </c>
      <c r="I59" s="35">
        <f t="shared" si="27"/>
        <v>621.99440802994388</v>
      </c>
      <c r="J59" s="1">
        <f t="shared" si="27"/>
        <v>7.7468361951646483E-3</v>
      </c>
      <c r="K59" s="1">
        <f t="shared" si="27"/>
        <v>3.0716765010938986E-6</v>
      </c>
      <c r="L59" s="35">
        <f t="shared" si="27"/>
        <v>2105.6945964906895</v>
      </c>
      <c r="M59" s="35">
        <f t="shared" si="27"/>
        <v>789.20091500483863</v>
      </c>
      <c r="N59" s="1">
        <f t="shared" ref="N59:U59" si="28">AVERAGE(N3:N58)</f>
        <v>0.26687230369429149</v>
      </c>
      <c r="O59" s="35">
        <f t="shared" si="28"/>
        <v>35.359423194642886</v>
      </c>
      <c r="P59" s="35">
        <f t="shared" si="28"/>
        <v>0.14551202960758383</v>
      </c>
      <c r="Q59" s="35">
        <f t="shared" si="28"/>
        <v>0.32142857142857145</v>
      </c>
      <c r="R59" s="35">
        <f t="shared" si="28"/>
        <v>0.25892857142857145</v>
      </c>
      <c r="S59" s="35">
        <f t="shared" si="28"/>
        <v>0.26785714285714285</v>
      </c>
      <c r="T59" s="35">
        <f t="shared" si="28"/>
        <v>0.19642857142857142</v>
      </c>
      <c r="U59" s="35">
        <f t="shared" si="28"/>
        <v>0</v>
      </c>
      <c r="V59" s="35">
        <f>AVERAGE(V3:V58)</f>
        <v>788.75144468130179</v>
      </c>
      <c r="W59" s="1">
        <f t="shared" ref="W59:AD59" si="29">AVERAGE(W3:W58)</f>
        <v>0.26529294221767241</v>
      </c>
      <c r="X59" s="35">
        <f t="shared" si="29"/>
        <v>35.79164148928362</v>
      </c>
      <c r="Y59" s="35">
        <f t="shared" si="29"/>
        <v>0.14729070571721653</v>
      </c>
      <c r="Z59" s="35">
        <f t="shared" si="29"/>
        <v>0.3392857142857143</v>
      </c>
      <c r="AA59" s="35">
        <f t="shared" si="29"/>
        <v>0.3482142857142857</v>
      </c>
      <c r="AB59" s="35">
        <f t="shared" si="29"/>
        <v>0.20535714285714285</v>
      </c>
      <c r="AC59" s="35">
        <f t="shared" si="29"/>
        <v>0.16964285714285715</v>
      </c>
      <c r="AD59" s="35">
        <f t="shared" si="29"/>
        <v>1.7857142857142856E-2</v>
      </c>
      <c r="AE59" s="35">
        <f>AVERAGE(AE3:AE58)</f>
        <v>697.554944056056</v>
      </c>
      <c r="AF59" s="35"/>
      <c r="AG59" s="1">
        <f>AVERAGE(AG3:AG58)</f>
        <v>0.12042781516146735</v>
      </c>
      <c r="AH59" s="1">
        <f>AVERAGE(AH3:AH58)</f>
        <v>0.16158010170248233</v>
      </c>
      <c r="AI59" s="35">
        <f>AVERAGE(AI3:AI58)</f>
        <v>11.132227919107107</v>
      </c>
      <c r="AJ59" s="35">
        <f>AVERAGE(AJ3:AJ58)</f>
        <v>697.554944056056</v>
      </c>
      <c r="AK59" s="35"/>
      <c r="AL59" s="1">
        <f>AVERAGE(AL3:AL58)</f>
        <v>0.12042781516146735</v>
      </c>
      <c r="AM59" s="1">
        <f>AVERAGE(AM3:AM58)</f>
        <v>0.16158010170248233</v>
      </c>
      <c r="AN59" s="35">
        <f>AVERAGE(AN3:AN58)</f>
        <v>11.093860222857174</v>
      </c>
      <c r="AO59" s="35">
        <f>AVERAGE(AO3:AO58)</f>
        <v>698.33261619178097</v>
      </c>
      <c r="AP59" s="35"/>
      <c r="AQ59" s="1">
        <f>AVERAGE(AQ3:AQ58)</f>
        <v>0.12181460442341904</v>
      </c>
      <c r="AR59" s="1">
        <f>AVERAGE(AR3:AR58)</f>
        <v>0.16165224109630311</v>
      </c>
      <c r="AS59" s="35">
        <f>AVERAGE(AS3:AS58)</f>
        <v>11.124727703214308</v>
      </c>
      <c r="AT59" s="35">
        <f>AVERAGE(AT3:AT58)</f>
        <v>689.5280913929231</v>
      </c>
      <c r="AU59" s="35"/>
      <c r="AV59" s="1">
        <f>AVERAGE(AV3:AV58)</f>
        <v>0.10793920816585843</v>
      </c>
      <c r="AW59" s="1">
        <f>AVERAGE(AW3:AW58)</f>
        <v>0.15177421212107114</v>
      </c>
      <c r="AX59" s="35">
        <f>AVERAGE(AX3:AX58)</f>
        <v>11.393815971249953</v>
      </c>
      <c r="AY59" s="35">
        <f>AVERAGE(AY3:AY58)</f>
        <v>696.70454486364008</v>
      </c>
      <c r="AZ59" s="35"/>
      <c r="BA59" s="1">
        <f>AVERAGE(BA3:BA58)</f>
        <v>0.1188555715662967</v>
      </c>
      <c r="BB59" s="1">
        <f>AVERAGE(BB3:BB58)</f>
        <v>0.16253578232024396</v>
      </c>
      <c r="BC59" s="35">
        <f>AVERAGE(BC3:BC58)</f>
        <v>11.342994290357163</v>
      </c>
      <c r="BD59" s="35">
        <f>AVERAGE(BD3:BD58)</f>
        <v>691.82564902593515</v>
      </c>
      <c r="BE59" s="35"/>
      <c r="BF59" s="1">
        <f>AVERAGE(BF3:BF58)</f>
        <v>0.11155659884697455</v>
      </c>
      <c r="BG59" s="1">
        <f>AVERAGE(BG3:BG58)</f>
        <v>0.14930707027996812</v>
      </c>
      <c r="BH59" s="35">
        <f>AVERAGE(BH3:BH58)</f>
        <v>13.110292023214269</v>
      </c>
      <c r="BI59" s="35">
        <f>AVERAGE(BI3:BI58)</f>
        <v>655.96703573957882</v>
      </c>
      <c r="BJ59" s="35"/>
      <c r="BK59" s="1">
        <f>AVERAGE(BK3:BK58)</f>
        <v>5.4131131991161978E-2</v>
      </c>
      <c r="BL59" s="1">
        <f>AVERAGE(BL3:BL58)</f>
        <v>9.0182851467790523E-2</v>
      </c>
      <c r="BM59" s="35">
        <f>AVERAGE(BM3:BM58)</f>
        <v>86.440456137114353</v>
      </c>
      <c r="BN59" s="35">
        <f>AVERAGE(BN3:BN58)</f>
        <v>652.19328217406076</v>
      </c>
      <c r="BO59" s="35"/>
      <c r="BP59" s="1">
        <f>AVERAGE(BP3:BP58)</f>
        <v>4.822532888113519E-2</v>
      </c>
      <c r="BQ59" s="1">
        <f>AVERAGE(BQ3:BQ58)</f>
        <v>8.1291951427355943E-2</v>
      </c>
      <c r="BR59" s="35">
        <f>AVERAGE(BR3:BR58)</f>
        <v>95.504542940485862</v>
      </c>
      <c r="BS59" s="35">
        <f>AVERAGE(BS3:BS58)</f>
        <v>650.48177630926034</v>
      </c>
      <c r="BT59" s="35"/>
      <c r="BU59" s="1">
        <f>AVERAGE(BU3:BU58)</f>
        <v>4.4863846912601486E-2</v>
      </c>
      <c r="BV59" s="1">
        <f>AVERAGE(BV3:BV58)</f>
        <v>7.8982118203392168E-2</v>
      </c>
      <c r="BW59" s="35">
        <f>AVERAGE(BW3:BW58)</f>
        <v>24.904433148400852</v>
      </c>
      <c r="BX59" s="35">
        <f>AVERAGE(BX3:BX58)</f>
        <v>648.26519937169712</v>
      </c>
      <c r="BY59" s="35"/>
      <c r="BZ59" s="1">
        <f>AVERAGE(BZ3:BZ58)</f>
        <v>4.195078695864439E-2</v>
      </c>
      <c r="CA59" s="1">
        <f>AVERAGE(CA3:CA58)</f>
        <v>7.6699208073989333E-2</v>
      </c>
      <c r="CB59" s="35">
        <f>AVERAGE(CB3:CB58)</f>
        <v>25.885710482202875</v>
      </c>
      <c r="CC59" s="35">
        <f>AVERAGE(CC3:CC58)</f>
        <v>660.5508696553045</v>
      </c>
      <c r="CD59" s="35"/>
      <c r="CE59" s="1">
        <f>AVERAGE(CE3:CE58)</f>
        <v>6.119560096981768E-2</v>
      </c>
      <c r="CF59" s="1">
        <f>AVERAGE(CF3:CF58)</f>
        <v>9.8880472389642163E-2</v>
      </c>
      <c r="CG59" s="35">
        <f>AVERAGE(CG3:CG58)</f>
        <v>24.869628467247818</v>
      </c>
      <c r="CH59" s="35">
        <f>AVERAGE(CH3:CH58)</f>
        <v>650.28668064189208</v>
      </c>
      <c r="CI59" s="35"/>
      <c r="CJ59" s="1">
        <f>AVERAGE(CJ3:CJ58)</f>
        <v>4.4928663044153175E-2</v>
      </c>
      <c r="CK59" s="1">
        <f>AVERAGE(CK3:CK58)</f>
        <v>7.8278311160852529E-2</v>
      </c>
      <c r="CL59" s="35">
        <f>AVERAGE(CL3:CL58)</f>
        <v>24.461222003094324</v>
      </c>
      <c r="CM59" s="35">
        <f>AVERAGE(CM3:CM58)</f>
        <v>645.75870048179604</v>
      </c>
      <c r="CN59" s="35"/>
      <c r="CO59" s="1">
        <f>AVERAGE(CO3:CO58)</f>
        <v>3.750068607766871E-2</v>
      </c>
      <c r="CP59" s="1">
        <f>AVERAGE(CP3:CP58)</f>
        <v>6.5432802483561495E-2</v>
      </c>
      <c r="CQ59" s="35">
        <f>AVERAGE(CQ3:CQ58)</f>
        <v>43.310878280909471</v>
      </c>
      <c r="CR59" s="35" t="e">
        <f>AVERAGE(CR3:CR58)</f>
        <v>#DIV/0!</v>
      </c>
      <c r="CS59" s="35"/>
      <c r="CT59" s="1">
        <f>AVERAGE(CT3:CT58)</f>
        <v>-1</v>
      </c>
      <c r="CU59" s="1">
        <f>AVERAGE(CU3:CU58)</f>
        <v>-1</v>
      </c>
      <c r="CV59" s="35" t="e">
        <f>AVERAGE(CV3:CV58)</f>
        <v>#DIV/0!</v>
      </c>
      <c r="CW59" s="35" t="e">
        <f>AVERAGE(CW3:CW58)</f>
        <v>#DIV/0!</v>
      </c>
      <c r="CX59" s="35"/>
      <c r="CY59" s="1">
        <f>AVERAGE(CY3:CY58)</f>
        <v>-1</v>
      </c>
      <c r="CZ59" s="1">
        <f>AVERAGE(CZ3:CZ58)</f>
        <v>-1</v>
      </c>
      <c r="DA59" s="35" t="e">
        <f>AVERAGE(DA3:DA58)</f>
        <v>#DIV/0!</v>
      </c>
    </row>
    <row r="60" spans="1:105" x14ac:dyDescent="0.25">
      <c r="G60">
        <f>COUNTIF(G3:G58,"&lt;3600")</f>
        <v>10</v>
      </c>
      <c r="L60">
        <f>COUNTIF(L3:L58,"&lt;3600")</f>
        <v>30</v>
      </c>
      <c r="Q60" s="48">
        <f>_xlfn.MODE.SNGL(Q3:Q58)</f>
        <v>0</v>
      </c>
      <c r="R60" s="48">
        <f t="shared" ref="R60:U60" si="30">_xlfn.MODE.SNGL(R3:R58)</f>
        <v>0</v>
      </c>
      <c r="S60" s="48">
        <f t="shared" si="30"/>
        <v>0</v>
      </c>
      <c r="T60" s="48">
        <f t="shared" si="30"/>
        <v>0</v>
      </c>
      <c r="U60" s="48">
        <f t="shared" si="30"/>
        <v>0</v>
      </c>
      <c r="Z60" s="48">
        <f>_xlfn.MODE.SNGL(Z3:Z58)</f>
        <v>0</v>
      </c>
      <c r="AA60" s="48">
        <f t="shared" ref="AA60:AD60" si="31">_xlfn.MODE.SNGL(AA3:AA58)</f>
        <v>0</v>
      </c>
      <c r="AB60" s="48">
        <f t="shared" si="31"/>
        <v>0</v>
      </c>
      <c r="AC60" s="48">
        <f t="shared" si="31"/>
        <v>0</v>
      </c>
      <c r="AD60" s="48">
        <f t="shared" si="31"/>
        <v>0</v>
      </c>
    </row>
  </sheetData>
  <mergeCells count="19">
    <mergeCell ref="CC1:CG1"/>
    <mergeCell ref="CH1:CL1"/>
    <mergeCell ref="CM1:CQ1"/>
    <mergeCell ref="CR1:CV1"/>
    <mergeCell ref="CW1:DA1"/>
    <mergeCell ref="BX1:CB1"/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99C4-EDA0-4191-BE70-F8827F3D0CFE}">
  <dimension ref="A1:DA60"/>
  <sheetViews>
    <sheetView topLeftCell="CG1" zoomScale="85" zoomScaleNormal="85" workbookViewId="0">
      <selection activeCell="CQ3" sqref="CQ3:CQ58"/>
    </sheetView>
  </sheetViews>
  <sheetFormatPr baseColWidth="10" defaultColWidth="10.7109375" defaultRowHeight="15" x14ac:dyDescent="0.25"/>
  <cols>
    <col min="1" max="1" width="9.28515625" bestFit="1" customWidth="1"/>
    <col min="2" max="2" width="6.42578125" bestFit="1" customWidth="1"/>
    <col min="3" max="4" width="6.7109375" bestFit="1" customWidth="1"/>
    <col min="5" max="5" width="7.140625" bestFit="1" customWidth="1"/>
    <col min="6" max="6" width="8.28515625" bestFit="1" customWidth="1"/>
    <col min="7" max="7" width="9.28515625" bestFit="1" customWidth="1"/>
    <col min="8" max="9" width="6.7109375" bestFit="1" customWidth="1"/>
    <col min="10" max="10" width="7" bestFit="1" customWidth="1"/>
    <col min="11" max="11" width="8.5703125" bestFit="1" customWidth="1"/>
    <col min="12" max="13" width="7.7109375" bestFit="1" customWidth="1"/>
    <col min="14" max="14" width="7.140625" bestFit="1" customWidth="1"/>
    <col min="15" max="15" width="6.5703125" bestFit="1" customWidth="1"/>
    <col min="16" max="16" width="5.7109375" bestFit="1" customWidth="1"/>
    <col min="17" max="21" width="4.5703125" bestFit="1" customWidth="1"/>
    <col min="22" max="22" width="7.7109375" bestFit="1" customWidth="1"/>
    <col min="23" max="23" width="7.140625" bestFit="1" customWidth="1"/>
    <col min="24" max="24" width="6.5703125" bestFit="1" customWidth="1"/>
    <col min="25" max="25" width="5.7109375" bestFit="1" customWidth="1"/>
    <col min="26" max="30" width="4.5703125" bestFit="1" customWidth="1"/>
    <col min="31" max="32" width="6.7109375" bestFit="1" customWidth="1"/>
    <col min="33" max="33" width="8.28515625" bestFit="1" customWidth="1"/>
    <col min="34" max="34" width="8.140625" bestFit="1" customWidth="1"/>
    <col min="35" max="35" width="5.7109375" bestFit="1" customWidth="1"/>
    <col min="36" max="37" width="6.7109375" bestFit="1" customWidth="1"/>
    <col min="38" max="38" width="8.28515625" bestFit="1" customWidth="1"/>
    <col min="39" max="39" width="8.140625" bestFit="1" customWidth="1"/>
    <col min="40" max="40" width="5.7109375" bestFit="1" customWidth="1"/>
    <col min="41" max="42" width="6.7109375" bestFit="1" customWidth="1"/>
    <col min="43" max="43" width="8.28515625" bestFit="1" customWidth="1"/>
    <col min="44" max="44" width="8.140625" bestFit="1" customWidth="1"/>
    <col min="45" max="45" width="5.7109375" bestFit="1" customWidth="1"/>
    <col min="46" max="47" width="6.7109375" bestFit="1" customWidth="1"/>
    <col min="48" max="48" width="8.28515625" bestFit="1" customWidth="1"/>
    <col min="49" max="49" width="8.140625" bestFit="1" customWidth="1"/>
    <col min="50" max="50" width="5.7109375" bestFit="1" customWidth="1"/>
    <col min="51" max="52" width="6.7109375" bestFit="1" customWidth="1"/>
    <col min="53" max="53" width="8.28515625" bestFit="1" customWidth="1"/>
    <col min="54" max="54" width="8.140625" bestFit="1" customWidth="1"/>
    <col min="55" max="55" width="5.7109375" bestFit="1" customWidth="1"/>
    <col min="56" max="57" width="6.7109375" bestFit="1" customWidth="1"/>
    <col min="58" max="58" width="8.28515625" bestFit="1" customWidth="1"/>
    <col min="59" max="59" width="8.140625" bestFit="1" customWidth="1"/>
    <col min="60" max="60" width="5.71093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2" width="6.7109375" bestFit="1" customWidth="1"/>
    <col min="83" max="83" width="8.5703125" bestFit="1" customWidth="1"/>
    <col min="84" max="84" width="8.28515625" bestFit="1" customWidth="1"/>
    <col min="85" max="87" width="6.7109375" bestFit="1" customWidth="1"/>
    <col min="88" max="88" width="8.5703125" bestFit="1" customWidth="1"/>
    <col min="89" max="89" width="8.28515625" bestFit="1" customWidth="1"/>
    <col min="90" max="92" width="6.7109375" bestFit="1" customWidth="1"/>
    <col min="93" max="93" width="8.5703125" bestFit="1" customWidth="1"/>
    <col min="94" max="94" width="8.28515625" bestFit="1" customWidth="1"/>
    <col min="95" max="97" width="6.7109375" bestFit="1" customWidth="1"/>
    <col min="98" max="98" width="8.5703125" bestFit="1" customWidth="1"/>
    <col min="99" max="99" width="8.28515625" bestFit="1" customWidth="1"/>
    <col min="100" max="102" width="6.7109375" bestFit="1" customWidth="1"/>
    <col min="103" max="103" width="8.5703125" bestFit="1" customWidth="1"/>
    <col min="104" max="104" width="8.28515625" bestFit="1" customWidth="1"/>
    <col min="105" max="105" width="6.7109375" bestFit="1" customWidth="1"/>
  </cols>
  <sheetData>
    <row r="1" spans="1:105" x14ac:dyDescent="0.25">
      <c r="C1" s="101" t="s">
        <v>0</v>
      </c>
      <c r="D1" s="101"/>
      <c r="E1" s="101"/>
      <c r="F1" s="101"/>
      <c r="G1" s="101"/>
      <c r="H1" s="101" t="s">
        <v>339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  <c r="CC1" s="101" t="s">
        <v>344</v>
      </c>
      <c r="CD1" s="102"/>
      <c r="CE1" s="102"/>
      <c r="CF1" s="102"/>
      <c r="CG1" s="102"/>
      <c r="CH1" s="101" t="s">
        <v>350</v>
      </c>
      <c r="CI1" s="102"/>
      <c r="CJ1" s="102"/>
      <c r="CK1" s="102"/>
      <c r="CL1" s="102"/>
      <c r="CM1" s="101" t="s">
        <v>345</v>
      </c>
      <c r="CN1" s="102"/>
      <c r="CO1" s="102"/>
      <c r="CP1" s="102"/>
      <c r="CQ1" s="102"/>
      <c r="CR1" s="101" t="s">
        <v>351</v>
      </c>
      <c r="CS1" s="102"/>
      <c r="CT1" s="102"/>
      <c r="CU1" s="102"/>
      <c r="CV1" s="102"/>
      <c r="CW1" s="101" t="s">
        <v>355</v>
      </c>
      <c r="CX1" s="102"/>
      <c r="CY1" s="102"/>
      <c r="CZ1" s="102"/>
      <c r="DA1" s="102"/>
    </row>
    <row r="2" spans="1:105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  <c r="CC2" s="14" t="s">
        <v>9</v>
      </c>
      <c r="CD2" s="14" t="s">
        <v>10</v>
      </c>
      <c r="CE2" s="14" t="s">
        <v>11</v>
      </c>
      <c r="CF2" s="14" t="s">
        <v>12</v>
      </c>
      <c r="CG2" s="14" t="s">
        <v>70</v>
      </c>
      <c r="CH2" s="14" t="s">
        <v>9</v>
      </c>
      <c r="CI2" s="14" t="s">
        <v>10</v>
      </c>
      <c r="CJ2" s="14" t="s">
        <v>11</v>
      </c>
      <c r="CK2" s="14" t="s">
        <v>12</v>
      </c>
      <c r="CL2" s="14" t="s">
        <v>70</v>
      </c>
      <c r="CM2" s="14" t="s">
        <v>9</v>
      </c>
      <c r="CN2" s="14" t="s">
        <v>10</v>
      </c>
      <c r="CO2" s="14" t="s">
        <v>11</v>
      </c>
      <c r="CP2" s="14" t="s">
        <v>12</v>
      </c>
      <c r="CQ2" s="14" t="s">
        <v>70</v>
      </c>
      <c r="CR2" s="14" t="s">
        <v>9</v>
      </c>
      <c r="CS2" s="14" t="s">
        <v>10</v>
      </c>
      <c r="CT2" s="14" t="s">
        <v>11</v>
      </c>
      <c r="CU2" s="14" t="s">
        <v>12</v>
      </c>
      <c r="CV2" s="14" t="s">
        <v>70</v>
      </c>
      <c r="CW2" s="14" t="s">
        <v>9</v>
      </c>
      <c r="CX2" s="14" t="s">
        <v>10</v>
      </c>
      <c r="CY2" s="14" t="s">
        <v>11</v>
      </c>
      <c r="CZ2" s="14" t="s">
        <v>12</v>
      </c>
      <c r="DA2" s="14" t="s">
        <v>70</v>
      </c>
    </row>
    <row r="3" spans="1:105" x14ac:dyDescent="0.25">
      <c r="A3" s="17" t="s">
        <v>191</v>
      </c>
      <c r="B3" s="31">
        <f>MIN(D3,I3,M3,V3,AE3,AJ3,AO3,AT3,AY3,BD3,BI3,BN3,BS3,BX3,CC3,CH3,CM3,CR3,CW3)</f>
        <v>563.36665887686604</v>
      </c>
      <c r="C3" s="18">
        <v>563.31034706092805</v>
      </c>
      <c r="D3" s="19">
        <v>563.36667382559779</v>
      </c>
      <c r="E3" s="3">
        <v>9.9982422260144608E-5</v>
      </c>
      <c r="F3" s="3">
        <f>(D3-B3)/B3</f>
        <v>2.653464046947978E-8</v>
      </c>
      <c r="G3" s="38">
        <v>170.3536810874939</v>
      </c>
      <c r="H3" s="18">
        <v>563.33666880081557</v>
      </c>
      <c r="I3" s="19">
        <v>563.36665887686604</v>
      </c>
      <c r="J3" s="3">
        <v>5.323367220564344E-5</v>
      </c>
      <c r="K3" s="3">
        <f>(I3-$B3)/$B3</f>
        <v>0</v>
      </c>
      <c r="L3" s="30">
        <v>32.48061203956604</v>
      </c>
      <c r="M3" s="18">
        <v>725.35585230730624</v>
      </c>
      <c r="N3" s="3">
        <f t="shared" ref="N3:N34" si="0">(M3-B3)/B3</f>
        <v>0.28753777114425555</v>
      </c>
      <c r="O3" s="19">
        <f>243*P3</f>
        <v>34.324815699979801</v>
      </c>
      <c r="P3" s="19">
        <v>0.1412543855966247</v>
      </c>
      <c r="Q3" s="43">
        <v>0</v>
      </c>
      <c r="R3" s="43">
        <v>1</v>
      </c>
      <c r="S3" s="43">
        <v>0</v>
      </c>
      <c r="T3" s="43">
        <v>0</v>
      </c>
      <c r="U3" s="43">
        <v>0</v>
      </c>
      <c r="V3" s="18">
        <v>723.97068750017172</v>
      </c>
      <c r="W3" s="4">
        <f t="shared" ref="W3:W34" si="1">(V3-B3)/B3</f>
        <v>0.28507904415835972</v>
      </c>
      <c r="X3" s="19">
        <f>243*Y3</f>
        <v>33.342091900025473</v>
      </c>
      <c r="Y3" s="19">
        <v>0.13721025473261511</v>
      </c>
      <c r="Z3" s="43">
        <v>0</v>
      </c>
      <c r="AA3" s="43">
        <v>1</v>
      </c>
      <c r="AB3" s="43">
        <v>0</v>
      </c>
      <c r="AC3" s="43">
        <v>0.5</v>
      </c>
      <c r="AD3" s="43">
        <v>0</v>
      </c>
      <c r="AE3" s="18">
        <v>589.67799374071592</v>
      </c>
      <c r="AF3" s="19">
        <v>615.26777835068765</v>
      </c>
      <c r="AG3" s="4">
        <f>(AE3-$B3)/$B3</f>
        <v>4.670374870302841E-2</v>
      </c>
      <c r="AH3" s="4">
        <f>(AF3-$B3)/$B3</f>
        <v>9.2126714735465978E-2</v>
      </c>
      <c r="AI3" s="30">
        <v>10.97550239000193</v>
      </c>
      <c r="AJ3" s="20">
        <v>589.67799374071592</v>
      </c>
      <c r="AK3" s="21">
        <v>615.26777835068765</v>
      </c>
      <c r="AL3" s="4">
        <f>(AJ3-$B3)/$B3</f>
        <v>4.670374870302841E-2</v>
      </c>
      <c r="AM3" s="4">
        <f>(AK3-$B3)/$B3</f>
        <v>9.2126714735465978E-2</v>
      </c>
      <c r="AN3" s="31">
        <v>10.99353195000003</v>
      </c>
      <c r="AO3" s="20">
        <v>595.32362574009062</v>
      </c>
      <c r="AP3" s="21">
        <v>620.56112447932276</v>
      </c>
      <c r="AQ3" s="4">
        <f t="shared" ref="AQ3:AQ34" si="2">(AO3-$B3)/$B3</f>
        <v>5.6724987820426467E-2</v>
      </c>
      <c r="AR3" s="4">
        <f t="shared" ref="AR3:AR34" si="3">(AP3-$B3)/$B3</f>
        <v>0.10152263131169358</v>
      </c>
      <c r="AS3" s="31">
        <v>10.941353800000799</v>
      </c>
      <c r="AT3" s="20">
        <v>592.26227069552669</v>
      </c>
      <c r="AU3" s="21">
        <v>619.16710092365122</v>
      </c>
      <c r="AV3" s="4">
        <f t="shared" ref="AV3:AW58" si="4">(AT3-$B3)/$B3</f>
        <v>5.1290951218638435E-2</v>
      </c>
      <c r="AW3" s="4">
        <f t="shared" si="4"/>
        <v>9.9048179666914538E-2</v>
      </c>
      <c r="AX3" s="31">
        <v>11.17156115999896</v>
      </c>
      <c r="AY3" s="20">
        <v>587.14870524568403</v>
      </c>
      <c r="AZ3" s="21">
        <v>601.88112752391044</v>
      </c>
      <c r="BA3" s="4">
        <f t="shared" ref="BA3:BB58" si="5">(AY3-$B3)/$B3</f>
        <v>4.2214153063708341E-2</v>
      </c>
      <c r="BB3" s="4">
        <f t="shared" si="5"/>
        <v>6.836483494395508E-2</v>
      </c>
      <c r="BC3" s="31">
        <v>11.052063050000291</v>
      </c>
      <c r="BD3" s="20">
        <v>590.73728552170996</v>
      </c>
      <c r="BE3" s="21">
        <v>617.30972222033449</v>
      </c>
      <c r="BF3" s="4">
        <f t="shared" ref="BF3:BG58" si="6">(BD3-$B3)/$B3</f>
        <v>4.8584037080593848E-2</v>
      </c>
      <c r="BG3" s="4">
        <f t="shared" si="6"/>
        <v>9.575125274720718E-2</v>
      </c>
      <c r="BH3" s="31">
        <v>13.04788124000043</v>
      </c>
      <c r="BI3" s="20">
        <v>593.44163512984653</v>
      </c>
      <c r="BJ3" s="21">
        <v>620.15385317479399</v>
      </c>
      <c r="BK3" s="4">
        <f t="shared" ref="BK3:BL58" si="7">(BI3-$B3)/$B3</f>
        <v>5.3384373709545206E-2</v>
      </c>
      <c r="BL3" s="4">
        <f t="shared" si="7"/>
        <v>0.10079970726549478</v>
      </c>
      <c r="BM3" s="31">
        <v>33.765604889020317</v>
      </c>
      <c r="BN3" s="20">
        <v>579.16624373503623</v>
      </c>
      <c r="BO3" s="21">
        <v>595.10167220807625</v>
      </c>
      <c r="BP3" s="4">
        <f t="shared" ref="BP3:BQ58" si="8">(BN3-$B3)/$B3</f>
        <v>2.8044941263773788E-2</v>
      </c>
      <c r="BQ3" s="4">
        <f t="shared" si="8"/>
        <v>5.6331010774541543E-2</v>
      </c>
      <c r="BR3" s="31">
        <v>40.667943523451683</v>
      </c>
      <c r="BS3" s="20">
        <v>580.60709536472075</v>
      </c>
      <c r="BT3" s="21">
        <v>608.98254272107022</v>
      </c>
      <c r="BU3" s="4">
        <f t="shared" ref="BU3:BV58" si="9">(BS3-$B3)/$B3</f>
        <v>3.0602514749853021E-2</v>
      </c>
      <c r="BV3" s="4">
        <f t="shared" si="9"/>
        <v>8.0970151721694902E-2</v>
      </c>
      <c r="BW3" s="31">
        <v>17.55684309136122</v>
      </c>
      <c r="BX3" s="20">
        <v>582.26834454259847</v>
      </c>
      <c r="BY3" s="21">
        <v>593.94488266090104</v>
      </c>
      <c r="BZ3" s="4">
        <f t="shared" ref="BZ3:CA58" si="10">(BX3-$B3)/$B3</f>
        <v>3.3551303343749589E-2</v>
      </c>
      <c r="CA3" s="4">
        <f t="shared" si="10"/>
        <v>5.4277659677262557E-2</v>
      </c>
      <c r="CB3" s="31">
        <v>18.004789403453469</v>
      </c>
      <c r="CC3" s="20">
        <v>587.65213023914259</v>
      </c>
      <c r="CD3" s="21">
        <v>619.65846760750514</v>
      </c>
      <c r="CE3" s="4">
        <f t="shared" ref="CE3:CF58" si="11">(CC3-$B3)/$B3</f>
        <v>4.3107754034809827E-2</v>
      </c>
      <c r="CF3" s="4">
        <f t="shared" si="11"/>
        <v>9.992037662090808E-2</v>
      </c>
      <c r="CG3" s="31">
        <v>18.240377646870911</v>
      </c>
      <c r="CH3" s="20">
        <v>587.33454824155638</v>
      </c>
      <c r="CI3" s="21">
        <v>601.85077545663285</v>
      </c>
      <c r="CJ3" s="4">
        <f t="shared" ref="CJ3:CK58" si="12">(CH3-$B3)/$B3</f>
        <v>4.2544032358025917E-2</v>
      </c>
      <c r="CK3" s="4">
        <f t="shared" si="12"/>
        <v>6.8310958721783721E-2</v>
      </c>
      <c r="CL3" s="31">
        <v>17.90313067017123</v>
      </c>
      <c r="CM3" s="20">
        <v>573.36882869966644</v>
      </c>
      <c r="CN3" s="21">
        <v>589.59271945657861</v>
      </c>
      <c r="CO3" s="4">
        <f t="shared" ref="CO3:CP58" si="13">(CM3-$B3)/$B3</f>
        <v>1.7754280742741917E-2</v>
      </c>
      <c r="CP3" s="4">
        <f t="shared" si="13"/>
        <v>4.6552383188591832E-2</v>
      </c>
      <c r="CQ3" s="31">
        <v>32.198944275826207</v>
      </c>
      <c r="CR3" s="20"/>
      <c r="CS3" s="21"/>
      <c r="CT3" s="4">
        <f t="shared" ref="CT3:CU58" si="14">(CR3-$B3)/$B3</f>
        <v>-1</v>
      </c>
      <c r="CU3" s="4">
        <f t="shared" si="14"/>
        <v>-1</v>
      </c>
      <c r="CV3" s="31"/>
      <c r="CW3" s="20"/>
      <c r="CX3" s="21"/>
      <c r="CY3" s="4">
        <f t="shared" ref="CY3:CZ58" si="15">(CW3-$B3)/$B3</f>
        <v>-1</v>
      </c>
      <c r="CZ3" s="4">
        <f t="shared" si="15"/>
        <v>-1</v>
      </c>
      <c r="DA3" s="31"/>
    </row>
    <row r="4" spans="1:105" x14ac:dyDescent="0.25">
      <c r="A4" s="17" t="s">
        <v>192</v>
      </c>
      <c r="B4" s="31">
        <f t="shared" ref="B4:B58" si="16">MIN(D4,I4,M4,V4,AE4,AJ4,AO4,AT4,AY4,BD4,BI4,BN4,BS4,BX4,CC4,CH4,CM4,CR4,CW4)</f>
        <v>552.28754048423355</v>
      </c>
      <c r="C4" s="20">
        <v>552.23247304794177</v>
      </c>
      <c r="D4" s="21">
        <v>552.28754986965794</v>
      </c>
      <c r="E4" s="5">
        <v>9.9724901872509558E-5</v>
      </c>
      <c r="F4" s="5">
        <f t="shared" ref="F4:F58" si="17">(D4-B4)/B4</f>
        <v>1.6993728272794944E-8</v>
      </c>
      <c r="G4" s="39">
        <v>3160.4943361282349</v>
      </c>
      <c r="H4" s="20">
        <v>552.23461397661981</v>
      </c>
      <c r="I4" s="21">
        <v>552.28754048423355</v>
      </c>
      <c r="J4" s="5">
        <v>9.5831435138324947E-5</v>
      </c>
      <c r="K4" s="5">
        <f t="shared" ref="K4:K58" si="18">(I4-$B4)/$B4</f>
        <v>0</v>
      </c>
      <c r="L4" s="31">
        <v>208.10843205451971</v>
      </c>
      <c r="M4" s="20">
        <v>696.81365887194318</v>
      </c>
      <c r="N4" s="4">
        <f t="shared" si="0"/>
        <v>0.26168636406498019</v>
      </c>
      <c r="O4" s="21">
        <f t="shared" ref="O4:O58" si="19">243*P4</f>
        <v>33.75839100000848</v>
      </c>
      <c r="P4" s="21">
        <v>0.13892341975312131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696.81365887194318</v>
      </c>
      <c r="W4" s="4">
        <f t="shared" si="1"/>
        <v>0.26168636406498019</v>
      </c>
      <c r="X4" s="21">
        <f t="shared" ref="X4:X58" si="20">243*Y4</f>
        <v>34.086077899999516</v>
      </c>
      <c r="Y4" s="21">
        <v>0.14027192551440129</v>
      </c>
      <c r="Z4" s="44">
        <v>0</v>
      </c>
      <c r="AA4" s="44">
        <v>0.5</v>
      </c>
      <c r="AB4" s="44">
        <v>0.5</v>
      </c>
      <c r="AC4" s="44">
        <v>0</v>
      </c>
      <c r="AD4" s="44">
        <v>0</v>
      </c>
      <c r="AE4" s="20">
        <v>593.0223599481219</v>
      </c>
      <c r="AF4" s="21">
        <v>627.90749938926717</v>
      </c>
      <c r="AG4" s="4">
        <f t="shared" ref="AG4:AH58" si="21">(AE4-$B4)/$B4</f>
        <v>7.3756542521623725E-2</v>
      </c>
      <c r="AH4" s="4">
        <f t="shared" si="21"/>
        <v>0.13692135592762369</v>
      </c>
      <c r="AI4" s="31">
        <v>10.904013780000239</v>
      </c>
      <c r="AJ4" s="20">
        <v>593.0223599481219</v>
      </c>
      <c r="AK4" s="21">
        <v>627.90749938926717</v>
      </c>
      <c r="AL4" s="4">
        <f t="shared" ref="AL4:AM58" si="22">(AJ4-$B4)/$B4</f>
        <v>7.3756542521623725E-2</v>
      </c>
      <c r="AM4" s="4">
        <f t="shared" si="22"/>
        <v>0.13692135592762369</v>
      </c>
      <c r="AN4" s="31">
        <v>10.865312070000799</v>
      </c>
      <c r="AO4" s="20">
        <v>593.10951160809009</v>
      </c>
      <c r="AP4" s="21">
        <v>639.61139768197529</v>
      </c>
      <c r="AQ4" s="4">
        <f t="shared" si="2"/>
        <v>7.3914343763874776E-2</v>
      </c>
      <c r="AR4" s="4">
        <f t="shared" si="3"/>
        <v>0.15811303134084487</v>
      </c>
      <c r="AS4" s="31">
        <v>10.93887455000077</v>
      </c>
      <c r="AT4" s="20">
        <v>586.75719149529584</v>
      </c>
      <c r="AU4" s="21">
        <v>593.06840902641875</v>
      </c>
      <c r="AV4" s="4">
        <f t="shared" si="4"/>
        <v>6.2412508855151913E-2</v>
      </c>
      <c r="AW4" s="4">
        <f t="shared" si="4"/>
        <v>7.383992133233612E-2</v>
      </c>
      <c r="AX4" s="31">
        <v>11.07856725999882</v>
      </c>
      <c r="AY4" s="20">
        <v>592.0757418280981</v>
      </c>
      <c r="AZ4" s="21">
        <v>631.68743192387478</v>
      </c>
      <c r="BA4" s="4">
        <f t="shared" si="5"/>
        <v>7.204254745450013E-2</v>
      </c>
      <c r="BB4" s="4">
        <f t="shared" si="5"/>
        <v>0.14376549463713262</v>
      </c>
      <c r="BC4" s="31">
        <v>11.18793127999961</v>
      </c>
      <c r="BD4" s="20">
        <v>585.05036205037402</v>
      </c>
      <c r="BE4" s="21">
        <v>591.83544861008295</v>
      </c>
      <c r="BF4" s="4">
        <f t="shared" si="6"/>
        <v>5.932203637513668E-2</v>
      </c>
      <c r="BG4" s="4">
        <f t="shared" si="6"/>
        <v>7.1607460293554095E-2</v>
      </c>
      <c r="BH4" s="31">
        <v>12.692711849999609</v>
      </c>
      <c r="BI4" s="20">
        <v>573.10401961037678</v>
      </c>
      <c r="BJ4" s="21">
        <v>579.96208589459729</v>
      </c>
      <c r="BK4" s="4">
        <f t="shared" si="7"/>
        <v>3.7691379218679828E-2</v>
      </c>
      <c r="BL4" s="4">
        <f t="shared" si="7"/>
        <v>5.0108943949920215E-2</v>
      </c>
      <c r="BM4" s="31">
        <v>54.106904800422491</v>
      </c>
      <c r="BN4" s="20">
        <v>578.26834848483179</v>
      </c>
      <c r="BO4" s="21">
        <v>581.50333261160142</v>
      </c>
      <c r="BP4" s="4">
        <f t="shared" si="8"/>
        <v>4.7042176576749938E-2</v>
      </c>
      <c r="BQ4" s="4">
        <f t="shared" si="8"/>
        <v>5.2899603894290485E-2</v>
      </c>
      <c r="BR4" s="31">
        <v>56.251648494414987</v>
      </c>
      <c r="BS4" s="20">
        <v>578.20020940428526</v>
      </c>
      <c r="BT4" s="21">
        <v>581.54113380701631</v>
      </c>
      <c r="BU4" s="4">
        <f t="shared" si="9"/>
        <v>4.6918800480872803E-2</v>
      </c>
      <c r="BV4" s="4">
        <f t="shared" si="9"/>
        <v>5.2968048667427582E-2</v>
      </c>
      <c r="BW4" s="31">
        <v>19.157922827638689</v>
      </c>
      <c r="BX4" s="20">
        <v>573.90279917146108</v>
      </c>
      <c r="BY4" s="21">
        <v>580.74833374088223</v>
      </c>
      <c r="BZ4" s="4">
        <f t="shared" si="10"/>
        <v>3.9137690247865731E-2</v>
      </c>
      <c r="CA4" s="4">
        <f t="shared" si="10"/>
        <v>5.1532564416888506E-2</v>
      </c>
      <c r="CB4" s="31">
        <v>20.874711266718801</v>
      </c>
      <c r="CC4" s="20">
        <v>574.36688358906758</v>
      </c>
      <c r="CD4" s="21">
        <v>579.86612294471638</v>
      </c>
      <c r="CE4" s="4">
        <f t="shared" si="11"/>
        <v>3.9977985173222187E-2</v>
      </c>
      <c r="CF4" s="4">
        <f t="shared" si="11"/>
        <v>4.993518853657742E-2</v>
      </c>
      <c r="CG4" s="31">
        <v>21.335717067029329</v>
      </c>
      <c r="CH4" s="20">
        <v>568.39833831202145</v>
      </c>
      <c r="CI4" s="21">
        <v>579.80456470230035</v>
      </c>
      <c r="CJ4" s="4">
        <f t="shared" si="12"/>
        <v>2.9171032563331617E-2</v>
      </c>
      <c r="CK4" s="4">
        <f t="shared" si="12"/>
        <v>4.982372804199147E-2</v>
      </c>
      <c r="CL4" s="31">
        <v>20.337293324805799</v>
      </c>
      <c r="CM4" s="20">
        <v>573.11545291647997</v>
      </c>
      <c r="CN4" s="21">
        <v>578.6340918280265</v>
      </c>
      <c r="CO4" s="4">
        <f t="shared" si="13"/>
        <v>3.7712080946068358E-2</v>
      </c>
      <c r="CP4" s="4">
        <f t="shared" si="13"/>
        <v>4.7704410135149665E-2</v>
      </c>
      <c r="CQ4" s="31">
        <v>33.653003865852952</v>
      </c>
      <c r="CR4" s="20"/>
      <c r="CS4" s="21"/>
      <c r="CT4" s="4">
        <f t="shared" si="14"/>
        <v>-1</v>
      </c>
      <c r="CU4" s="4">
        <f t="shared" si="14"/>
        <v>-1</v>
      </c>
      <c r="CV4" s="31"/>
      <c r="CW4" s="20"/>
      <c r="CX4" s="21"/>
      <c r="CY4" s="4">
        <f t="shared" si="15"/>
        <v>-1</v>
      </c>
      <c r="CZ4" s="4">
        <f t="shared" si="15"/>
        <v>-1</v>
      </c>
      <c r="DA4" s="31"/>
    </row>
    <row r="5" spans="1:105" x14ac:dyDescent="0.25">
      <c r="A5" s="17" t="s">
        <v>193</v>
      </c>
      <c r="B5" s="31">
        <f t="shared" si="16"/>
        <v>547.148798078048</v>
      </c>
      <c r="C5" s="20">
        <v>535.67278775734133</v>
      </c>
      <c r="D5" s="21">
        <v>547.148798078048</v>
      </c>
      <c r="E5" s="5">
        <v>2.0974203655415111E-2</v>
      </c>
      <c r="F5" s="5">
        <f t="shared" si="17"/>
        <v>0</v>
      </c>
      <c r="G5" s="39">
        <v>3600.009727954865</v>
      </c>
      <c r="H5" s="20">
        <v>547.09689030346624</v>
      </c>
      <c r="I5" s="21">
        <v>547.14879807804857</v>
      </c>
      <c r="J5" s="5">
        <v>9.4869576182116209E-5</v>
      </c>
      <c r="K5" s="83">
        <f t="shared" si="18"/>
        <v>1.0389023801291361E-15</v>
      </c>
      <c r="L5" s="31">
        <v>1536.8691208362579</v>
      </c>
      <c r="M5" s="20">
        <v>691.01819085793966</v>
      </c>
      <c r="N5" s="4">
        <f t="shared" si="0"/>
        <v>0.26294381580523807</v>
      </c>
      <c r="O5" s="21">
        <f t="shared" si="19"/>
        <v>34.263733099987803</v>
      </c>
      <c r="P5" s="21">
        <v>0.14100301687237779</v>
      </c>
      <c r="Q5" s="44">
        <v>0.5</v>
      </c>
      <c r="R5" s="44">
        <v>0</v>
      </c>
      <c r="S5" s="44">
        <v>0</v>
      </c>
      <c r="T5" s="44">
        <v>0.5</v>
      </c>
      <c r="U5" s="44">
        <v>0</v>
      </c>
      <c r="V5" s="20">
        <v>691.01819085793966</v>
      </c>
      <c r="W5" s="4">
        <f t="shared" si="1"/>
        <v>0.26294381580523807</v>
      </c>
      <c r="X5" s="21">
        <f t="shared" si="20"/>
        <v>35.854612900006025</v>
      </c>
      <c r="Y5" s="21">
        <v>0.14754984732512769</v>
      </c>
      <c r="Z5" s="44">
        <v>0.5</v>
      </c>
      <c r="AA5" s="44">
        <v>0</v>
      </c>
      <c r="AB5" s="44">
        <v>0</v>
      </c>
      <c r="AC5" s="44">
        <v>0.5</v>
      </c>
      <c r="AD5" s="44">
        <v>0</v>
      </c>
      <c r="AE5" s="20">
        <v>570.43592056921784</v>
      </c>
      <c r="AF5" s="21">
        <v>603.14775398514018</v>
      </c>
      <c r="AG5" s="4">
        <f t="shared" si="21"/>
        <v>4.2560858349629506E-2</v>
      </c>
      <c r="AH5" s="4">
        <f t="shared" si="21"/>
        <v>0.1023468498949425</v>
      </c>
      <c r="AI5" s="31">
        <v>10.94863855000003</v>
      </c>
      <c r="AJ5" s="20">
        <v>570.43592056921784</v>
      </c>
      <c r="AK5" s="21">
        <v>603.14775398514018</v>
      </c>
      <c r="AL5" s="4">
        <f t="shared" si="22"/>
        <v>4.2560858349629506E-2</v>
      </c>
      <c r="AM5" s="4">
        <f t="shared" si="22"/>
        <v>0.1023468498949425</v>
      </c>
      <c r="AN5" s="31">
        <v>10.92601676999911</v>
      </c>
      <c r="AO5" s="20">
        <v>580.51261518525098</v>
      </c>
      <c r="AP5" s="21">
        <v>614.24571390343056</v>
      </c>
      <c r="AQ5" s="4">
        <f t="shared" si="2"/>
        <v>6.0977593708327581E-2</v>
      </c>
      <c r="AR5" s="4">
        <f t="shared" si="3"/>
        <v>0.1226301073146313</v>
      </c>
      <c r="AS5" s="31">
        <v>10.90942471000017</v>
      </c>
      <c r="AT5" s="20">
        <v>590.96048884286608</v>
      </c>
      <c r="AU5" s="21">
        <v>602.1286564281163</v>
      </c>
      <c r="AV5" s="4">
        <f t="shared" si="4"/>
        <v>8.007271681618236E-2</v>
      </c>
      <c r="AW5" s="4">
        <f t="shared" si="4"/>
        <v>0.10048428972739094</v>
      </c>
      <c r="AX5" s="31">
        <v>11.218035410001169</v>
      </c>
      <c r="AY5" s="20">
        <v>590.70868352933996</v>
      </c>
      <c r="AZ5" s="21">
        <v>629.19844124067345</v>
      </c>
      <c r="BA5" s="4">
        <f t="shared" si="5"/>
        <v>7.9612503224540332E-2</v>
      </c>
      <c r="BB5" s="4">
        <f t="shared" si="5"/>
        <v>0.14995855506004691</v>
      </c>
      <c r="BC5" s="31">
        <v>11.309767230000579</v>
      </c>
      <c r="BD5" s="20">
        <v>579.53510519782571</v>
      </c>
      <c r="BE5" s="21">
        <v>602.41097363569838</v>
      </c>
      <c r="BF5" s="4">
        <f t="shared" si="6"/>
        <v>5.9191041328318823E-2</v>
      </c>
      <c r="BG5" s="4">
        <f t="shared" si="6"/>
        <v>0.10100026857733774</v>
      </c>
      <c r="BH5" s="31">
        <v>12.768410760000551</v>
      </c>
      <c r="BI5" s="20">
        <v>564.12632376883903</v>
      </c>
      <c r="BJ5" s="21">
        <v>575.79965645776406</v>
      </c>
      <c r="BK5" s="4">
        <f t="shared" si="7"/>
        <v>3.1029083405514982E-2</v>
      </c>
      <c r="BL5" s="4">
        <f t="shared" si="7"/>
        <v>5.2363924549148247E-2</v>
      </c>
      <c r="BM5" s="31">
        <v>155.8201462011784</v>
      </c>
      <c r="BN5" s="20">
        <v>554.90415931671691</v>
      </c>
      <c r="BO5" s="21">
        <v>569.58200882117364</v>
      </c>
      <c r="BP5" s="4">
        <f t="shared" si="8"/>
        <v>1.4174135565884306E-2</v>
      </c>
      <c r="BQ5" s="4">
        <f t="shared" si="8"/>
        <v>4.1000201082276082E-2</v>
      </c>
      <c r="BR5" s="31">
        <v>158.36117354165759</v>
      </c>
      <c r="BS5" s="20">
        <v>552.68946292348164</v>
      </c>
      <c r="BT5" s="21">
        <v>571.911829290995</v>
      </c>
      <c r="BU5" s="4">
        <f t="shared" si="9"/>
        <v>1.0126431539091658E-2</v>
      </c>
      <c r="BV5" s="4">
        <f t="shared" si="9"/>
        <v>4.525831236389681E-2</v>
      </c>
      <c r="BW5" s="31">
        <v>22.25836939997971</v>
      </c>
      <c r="BX5" s="20">
        <v>556.32187283829853</v>
      </c>
      <c r="BY5" s="21">
        <v>572.93868747851889</v>
      </c>
      <c r="BZ5" s="4">
        <f t="shared" si="10"/>
        <v>1.6765228750337192E-2</v>
      </c>
      <c r="CA5" s="4">
        <f t="shared" si="10"/>
        <v>4.7135056297413429E-2</v>
      </c>
      <c r="CB5" s="31">
        <v>22.422264727018771</v>
      </c>
      <c r="CC5" s="20">
        <v>561.78524139923627</v>
      </c>
      <c r="CD5" s="21">
        <v>581.70120509126696</v>
      </c>
      <c r="CE5" s="4">
        <f t="shared" si="11"/>
        <v>2.6750389240735299E-2</v>
      </c>
      <c r="CF5" s="4">
        <f t="shared" si="11"/>
        <v>6.3149927651472662E-2</v>
      </c>
      <c r="CG5" s="31">
        <v>23.12072030054405</v>
      </c>
      <c r="CH5" s="20">
        <v>562.14751931584203</v>
      </c>
      <c r="CI5" s="21">
        <v>574.24846807269728</v>
      </c>
      <c r="CJ5" s="4">
        <f t="shared" si="12"/>
        <v>2.7412508791903694E-2</v>
      </c>
      <c r="CK5" s="4">
        <f t="shared" si="12"/>
        <v>4.9528885176831995E-2</v>
      </c>
      <c r="CL5" s="31">
        <v>22.098415120970461</v>
      </c>
      <c r="CM5" s="20">
        <v>552.68946292348164</v>
      </c>
      <c r="CN5" s="21">
        <v>567.41987761112773</v>
      </c>
      <c r="CO5" s="4">
        <f t="shared" si="13"/>
        <v>1.0126431539091658E-2</v>
      </c>
      <c r="CP5" s="4">
        <f t="shared" si="13"/>
        <v>3.7048568148710728E-2</v>
      </c>
      <c r="CQ5" s="31">
        <v>36.817226819321512</v>
      </c>
      <c r="CR5" s="20"/>
      <c r="CS5" s="21"/>
      <c r="CT5" s="4">
        <f t="shared" si="14"/>
        <v>-1</v>
      </c>
      <c r="CU5" s="4">
        <f t="shared" si="14"/>
        <v>-1</v>
      </c>
      <c r="CV5" s="31"/>
      <c r="CW5" s="20"/>
      <c r="CX5" s="21"/>
      <c r="CY5" s="4">
        <f t="shared" si="15"/>
        <v>-1</v>
      </c>
      <c r="CZ5" s="4">
        <f t="shared" si="15"/>
        <v>-1</v>
      </c>
      <c r="DA5" s="31"/>
    </row>
    <row r="6" spans="1:105" x14ac:dyDescent="0.25">
      <c r="A6" s="17" t="s">
        <v>194</v>
      </c>
      <c r="B6" s="31">
        <f t="shared" si="16"/>
        <v>531.72366594847904</v>
      </c>
      <c r="C6" s="20">
        <v>521.11347949355866</v>
      </c>
      <c r="D6" s="21">
        <v>535.64090966792128</v>
      </c>
      <c r="E6" s="5">
        <v>2.712158446479827E-2</v>
      </c>
      <c r="F6" s="5">
        <f t="shared" si="17"/>
        <v>7.3670667120951478E-3</v>
      </c>
      <c r="G6" s="39">
        <v>3600.0047888755798</v>
      </c>
      <c r="H6" s="20">
        <v>531.67467809453285</v>
      </c>
      <c r="I6" s="21">
        <v>531.72366594847904</v>
      </c>
      <c r="J6" s="5">
        <v>9.213028699538823E-5</v>
      </c>
      <c r="K6" s="5">
        <f t="shared" si="18"/>
        <v>0</v>
      </c>
      <c r="L6" s="31">
        <v>538.16470313072205</v>
      </c>
      <c r="M6" s="20">
        <v>590.62220637497887</v>
      </c>
      <c r="N6" s="4">
        <f t="shared" si="0"/>
        <v>0.1107690783735151</v>
      </c>
      <c r="O6" s="21">
        <f t="shared" si="19"/>
        <v>34.613883300000445</v>
      </c>
      <c r="P6" s="21">
        <v>0.14244396419753269</v>
      </c>
      <c r="Q6" s="44">
        <v>0</v>
      </c>
      <c r="R6" s="44">
        <v>0</v>
      </c>
      <c r="S6" s="44">
        <v>0</v>
      </c>
      <c r="T6" s="44">
        <v>0.5</v>
      </c>
      <c r="U6" s="44">
        <v>0</v>
      </c>
      <c r="V6" s="20">
        <v>584.74971089032783</v>
      </c>
      <c r="W6" s="4">
        <f t="shared" si="1"/>
        <v>9.9724816361637575E-2</v>
      </c>
      <c r="X6" s="21">
        <f t="shared" si="20"/>
        <v>34.794558300016433</v>
      </c>
      <c r="Y6" s="21">
        <v>0.143187482716117</v>
      </c>
      <c r="Z6" s="44">
        <v>0.5</v>
      </c>
      <c r="AA6" s="44">
        <v>1</v>
      </c>
      <c r="AB6" s="44">
        <v>0</v>
      </c>
      <c r="AC6" s="44">
        <v>0.5</v>
      </c>
      <c r="AD6" s="44">
        <v>0</v>
      </c>
      <c r="AE6" s="20">
        <v>561.16236637843167</v>
      </c>
      <c r="AF6" s="21">
        <v>579.04218359463857</v>
      </c>
      <c r="AG6" s="4">
        <f t="shared" si="21"/>
        <v>5.5364660847736412E-2</v>
      </c>
      <c r="AH6" s="4">
        <f t="shared" si="21"/>
        <v>8.8990806082993548E-2</v>
      </c>
      <c r="AI6" s="31">
        <v>10.92628887999817</v>
      </c>
      <c r="AJ6" s="20">
        <v>561.16236637843167</v>
      </c>
      <c r="AK6" s="21">
        <v>579.04218359463857</v>
      </c>
      <c r="AL6" s="4">
        <f t="shared" si="22"/>
        <v>5.5364660847736412E-2</v>
      </c>
      <c r="AM6" s="4">
        <f t="shared" si="22"/>
        <v>8.8990806082993548E-2</v>
      </c>
      <c r="AN6" s="31">
        <v>10.91976784999934</v>
      </c>
      <c r="AO6" s="20">
        <v>550.62141596195568</v>
      </c>
      <c r="AP6" s="21">
        <v>572.12217319454294</v>
      </c>
      <c r="AQ6" s="4">
        <f t="shared" si="2"/>
        <v>3.5540547136955383E-2</v>
      </c>
      <c r="AR6" s="4">
        <f t="shared" si="3"/>
        <v>7.5976507786242264E-2</v>
      </c>
      <c r="AS6" s="31">
        <v>10.92021671000184</v>
      </c>
      <c r="AT6" s="20">
        <v>582.02781394107194</v>
      </c>
      <c r="AU6" s="21">
        <v>623.4442441510522</v>
      </c>
      <c r="AV6" s="4">
        <f t="shared" si="4"/>
        <v>9.4605809773129573E-2</v>
      </c>
      <c r="AW6" s="4">
        <f t="shared" si="4"/>
        <v>0.17249670096771724</v>
      </c>
      <c r="AX6" s="31">
        <v>10.8869635899995</v>
      </c>
      <c r="AY6" s="20">
        <v>555.19979039793839</v>
      </c>
      <c r="AZ6" s="21">
        <v>567.55901150516581</v>
      </c>
      <c r="BA6" s="4">
        <f t="shared" si="5"/>
        <v>4.4150986598618033E-2</v>
      </c>
      <c r="BB6" s="4">
        <f t="shared" si="5"/>
        <v>6.7394678573812081E-2</v>
      </c>
      <c r="BC6" s="31">
        <v>11.211201710000751</v>
      </c>
      <c r="BD6" s="20">
        <v>547.76954424074984</v>
      </c>
      <c r="BE6" s="21">
        <v>617.59361538413384</v>
      </c>
      <c r="BF6" s="4">
        <f t="shared" si="6"/>
        <v>3.0177100098880218E-2</v>
      </c>
      <c r="BG6" s="4">
        <f t="shared" si="6"/>
        <v>0.16149356316966171</v>
      </c>
      <c r="BH6" s="31">
        <v>11.961339109999241</v>
      </c>
      <c r="BI6" s="20">
        <v>541.78251702635953</v>
      </c>
      <c r="BJ6" s="21">
        <v>544.53153944601468</v>
      </c>
      <c r="BK6" s="4">
        <f t="shared" si="7"/>
        <v>1.8917440998112607E-2</v>
      </c>
      <c r="BL6" s="4">
        <f t="shared" si="7"/>
        <v>2.4087461810993846E-2</v>
      </c>
      <c r="BM6" s="31">
        <v>86.878224305436021</v>
      </c>
      <c r="BN6" s="20">
        <v>541.78251702635953</v>
      </c>
      <c r="BO6" s="21">
        <v>545.41311061027454</v>
      </c>
      <c r="BP6" s="4">
        <f t="shared" si="8"/>
        <v>1.8917440998112607E-2</v>
      </c>
      <c r="BQ6" s="4">
        <f t="shared" si="8"/>
        <v>2.5745411646059653E-2</v>
      </c>
      <c r="BR6" s="31">
        <v>87.632342485152179</v>
      </c>
      <c r="BS6" s="20">
        <v>540.29515330592119</v>
      </c>
      <c r="BT6" s="21">
        <v>543.6638736547618</v>
      </c>
      <c r="BU6" s="4">
        <f t="shared" si="9"/>
        <v>1.6120191570094002E-2</v>
      </c>
      <c r="BV6" s="4">
        <f t="shared" si="9"/>
        <v>2.2455663478856139E-2</v>
      </c>
      <c r="BW6" s="31">
        <v>16.249892474897209</v>
      </c>
      <c r="BX6" s="20">
        <v>540.35316508021197</v>
      </c>
      <c r="BY6" s="21">
        <v>552.57232421815013</v>
      </c>
      <c r="BZ6" s="4">
        <f t="shared" si="10"/>
        <v>1.6229292928573686E-2</v>
      </c>
      <c r="CA6" s="4">
        <f t="shared" si="10"/>
        <v>3.9209573703065541E-2</v>
      </c>
      <c r="CB6" s="31">
        <v>20.56465914957225</v>
      </c>
      <c r="CC6" s="20">
        <v>542.55291526477777</v>
      </c>
      <c r="CD6" s="21">
        <v>544.43761997662182</v>
      </c>
      <c r="CE6" s="4">
        <f t="shared" si="11"/>
        <v>2.0366310566564138E-2</v>
      </c>
      <c r="CF6" s="4">
        <f t="shared" si="11"/>
        <v>2.3910829707878167E-2</v>
      </c>
      <c r="CG6" s="31">
        <v>16.07362398719415</v>
      </c>
      <c r="CH6" s="20">
        <v>542.49358153260948</v>
      </c>
      <c r="CI6" s="21">
        <v>543.17768855528664</v>
      </c>
      <c r="CJ6" s="4">
        <f t="shared" si="12"/>
        <v>2.0254723033475037E-2</v>
      </c>
      <c r="CK6" s="4">
        <f t="shared" si="12"/>
        <v>2.1541306773276904E-2</v>
      </c>
      <c r="CL6" s="31">
        <v>15.67446484575048</v>
      </c>
      <c r="CM6" s="20">
        <v>540.29515330592119</v>
      </c>
      <c r="CN6" s="21">
        <v>543.05604161264637</v>
      </c>
      <c r="CO6" s="4">
        <f t="shared" si="13"/>
        <v>1.6120191570094002E-2</v>
      </c>
      <c r="CP6" s="4">
        <f t="shared" si="13"/>
        <v>2.1312528273408415E-2</v>
      </c>
      <c r="CQ6" s="31">
        <v>28.928282252419741</v>
      </c>
      <c r="CR6" s="20"/>
      <c r="CS6" s="21"/>
      <c r="CT6" s="4">
        <f t="shared" si="14"/>
        <v>-1</v>
      </c>
      <c r="CU6" s="4">
        <f t="shared" si="14"/>
        <v>-1</v>
      </c>
      <c r="CV6" s="31"/>
      <c r="CW6" s="20"/>
      <c r="CX6" s="21"/>
      <c r="CY6" s="4">
        <f t="shared" si="15"/>
        <v>-1</v>
      </c>
      <c r="CZ6" s="4">
        <f t="shared" si="15"/>
        <v>-1</v>
      </c>
      <c r="DA6" s="31"/>
    </row>
    <row r="7" spans="1:105" x14ac:dyDescent="0.25">
      <c r="A7" s="17" t="s">
        <v>195</v>
      </c>
      <c r="B7" s="31">
        <f t="shared" si="16"/>
        <v>555.3975529736723</v>
      </c>
      <c r="C7" s="20">
        <v>555.34201844252323</v>
      </c>
      <c r="D7" s="21">
        <v>555.3975573916747</v>
      </c>
      <c r="E7" s="5">
        <v>9.999854772910342E-5</v>
      </c>
      <c r="F7" s="5">
        <f t="shared" si="17"/>
        <v>7.9546666472316709E-9</v>
      </c>
      <c r="G7" s="39">
        <v>663.08566999435425</v>
      </c>
      <c r="H7" s="20">
        <v>555.39245560842187</v>
      </c>
      <c r="I7" s="21">
        <v>555.3975529736723</v>
      </c>
      <c r="J7" s="5">
        <v>9.1778676785952995E-6</v>
      </c>
      <c r="K7" s="5">
        <f t="shared" si="18"/>
        <v>0</v>
      </c>
      <c r="L7" s="31">
        <v>25.625617027282711</v>
      </c>
      <c r="M7" s="20">
        <v>784.25444982689532</v>
      </c>
      <c r="N7" s="4">
        <f t="shared" si="0"/>
        <v>0.41205960600275027</v>
      </c>
      <c r="O7" s="21">
        <f t="shared" si="19"/>
        <v>33.081154199997393</v>
      </c>
      <c r="P7" s="21">
        <v>0.1361364370370263</v>
      </c>
      <c r="Q7" s="44">
        <v>0.5</v>
      </c>
      <c r="R7" s="44">
        <v>0</v>
      </c>
      <c r="S7" s="44">
        <v>0</v>
      </c>
      <c r="T7" s="44">
        <v>0</v>
      </c>
      <c r="U7" s="44">
        <v>0</v>
      </c>
      <c r="V7" s="20">
        <v>784.25444982689532</v>
      </c>
      <c r="W7" s="4">
        <f t="shared" si="1"/>
        <v>0.41205960600275027</v>
      </c>
      <c r="X7" s="21">
        <f t="shared" si="20"/>
        <v>33.082350799988504</v>
      </c>
      <c r="Y7" s="21">
        <v>0.13614136131682511</v>
      </c>
      <c r="Z7" s="44">
        <v>0.5</v>
      </c>
      <c r="AA7" s="44">
        <v>0</v>
      </c>
      <c r="AB7" s="44">
        <v>0</v>
      </c>
      <c r="AC7" s="44">
        <v>0</v>
      </c>
      <c r="AD7" s="44">
        <v>0</v>
      </c>
      <c r="AE7" s="20">
        <v>575.21122990641959</v>
      </c>
      <c r="AF7" s="21">
        <v>638.93545528588731</v>
      </c>
      <c r="AG7" s="4">
        <f t="shared" si="21"/>
        <v>3.5674764547777037E-2</v>
      </c>
      <c r="AH7" s="4">
        <f t="shared" si="21"/>
        <v>0.15041100174990327</v>
      </c>
      <c r="AI7" s="31">
        <v>10.9763552700002</v>
      </c>
      <c r="AJ7" s="20">
        <v>575.21122990641959</v>
      </c>
      <c r="AK7" s="21">
        <v>638.93545528588731</v>
      </c>
      <c r="AL7" s="4">
        <f t="shared" si="22"/>
        <v>3.5674764547777037E-2</v>
      </c>
      <c r="AM7" s="4">
        <f t="shared" si="22"/>
        <v>0.15041100174990327</v>
      </c>
      <c r="AN7" s="31">
        <v>10.959063409999359</v>
      </c>
      <c r="AO7" s="20">
        <v>629.05775680387012</v>
      </c>
      <c r="AP7" s="21">
        <v>671.09842464730696</v>
      </c>
      <c r="AQ7" s="4">
        <f t="shared" si="2"/>
        <v>0.13262608636968473</v>
      </c>
      <c r="AR7" s="4">
        <f t="shared" si="3"/>
        <v>0.20832081642088052</v>
      </c>
      <c r="AS7" s="31">
        <v>10.999032390000499</v>
      </c>
      <c r="AT7" s="20">
        <v>589.19502764484423</v>
      </c>
      <c r="AU7" s="21">
        <v>612.27554203862064</v>
      </c>
      <c r="AV7" s="4">
        <f t="shared" si="4"/>
        <v>6.0852761216205864E-2</v>
      </c>
      <c r="AW7" s="4">
        <f t="shared" si="4"/>
        <v>0.10240950605636634</v>
      </c>
      <c r="AX7" s="31">
        <v>11.226497759997439</v>
      </c>
      <c r="AY7" s="20">
        <v>597.67617484979598</v>
      </c>
      <c r="AZ7" s="21">
        <v>652.92379899701712</v>
      </c>
      <c r="BA7" s="4">
        <f t="shared" si="5"/>
        <v>7.6123169160105808E-2</v>
      </c>
      <c r="BB7" s="4">
        <f t="shared" si="5"/>
        <v>0.17559718349707579</v>
      </c>
      <c r="BC7" s="31">
        <v>11.17256606999945</v>
      </c>
      <c r="BD7" s="20">
        <v>611.22521275553959</v>
      </c>
      <c r="BE7" s="21">
        <v>623.28239959921041</v>
      </c>
      <c r="BF7" s="4">
        <f t="shared" si="6"/>
        <v>0.10051837550050154</v>
      </c>
      <c r="BG7" s="4">
        <f t="shared" si="6"/>
        <v>0.1222274859910232</v>
      </c>
      <c r="BH7" s="31">
        <v>13.200820919999391</v>
      </c>
      <c r="BI7" s="20">
        <v>570.42417374157799</v>
      </c>
      <c r="BJ7" s="21">
        <v>604.42139840814502</v>
      </c>
      <c r="BK7" s="4">
        <f t="shared" si="7"/>
        <v>2.7055612124056289E-2</v>
      </c>
      <c r="BL7" s="4">
        <f t="shared" si="7"/>
        <v>8.8268025618752799E-2</v>
      </c>
      <c r="BM7" s="31">
        <v>29.667896107770499</v>
      </c>
      <c r="BN7" s="20">
        <v>570.09476861963299</v>
      </c>
      <c r="BO7" s="21">
        <v>579.5688928511139</v>
      </c>
      <c r="BP7" s="4">
        <f t="shared" si="8"/>
        <v>2.6462514224756369E-2</v>
      </c>
      <c r="BQ7" s="4">
        <f t="shared" si="8"/>
        <v>4.3520789294128198E-2</v>
      </c>
      <c r="BR7" s="31">
        <v>41.465984711796047</v>
      </c>
      <c r="BS7" s="20">
        <v>572.47408014571874</v>
      </c>
      <c r="BT7" s="21">
        <v>579.55821903671017</v>
      </c>
      <c r="BU7" s="4">
        <f t="shared" si="9"/>
        <v>3.0746493355284777E-2</v>
      </c>
      <c r="BV7" s="4">
        <f t="shared" si="9"/>
        <v>4.3501570962418627E-2</v>
      </c>
      <c r="BW7" s="31">
        <v>19.823132714629171</v>
      </c>
      <c r="BX7" s="20">
        <v>576.75213300355369</v>
      </c>
      <c r="BY7" s="21">
        <v>588.64551779325598</v>
      </c>
      <c r="BZ7" s="4">
        <f t="shared" si="10"/>
        <v>3.8449179179033344E-2</v>
      </c>
      <c r="CA7" s="4">
        <f t="shared" si="10"/>
        <v>5.986336209363842E-2</v>
      </c>
      <c r="CB7" s="31">
        <v>20.06035721693188</v>
      </c>
      <c r="CC7" s="20">
        <v>569.52565535923577</v>
      </c>
      <c r="CD7" s="21">
        <v>581.10035654283399</v>
      </c>
      <c r="CE7" s="4">
        <f t="shared" si="11"/>
        <v>2.5437818927936805E-2</v>
      </c>
      <c r="CF7" s="4">
        <f t="shared" si="11"/>
        <v>4.6278208161965179E-2</v>
      </c>
      <c r="CG7" s="31">
        <v>20.182084977813069</v>
      </c>
      <c r="CH7" s="20">
        <v>570.52632155517529</v>
      </c>
      <c r="CI7" s="21">
        <v>580.51725815095824</v>
      </c>
      <c r="CJ7" s="4">
        <f t="shared" si="12"/>
        <v>2.7239530495771082E-2</v>
      </c>
      <c r="CK7" s="4">
        <f t="shared" si="12"/>
        <v>4.522833246706201E-2</v>
      </c>
      <c r="CL7" s="31">
        <v>18.703227436728771</v>
      </c>
      <c r="CM7" s="20">
        <v>572.47408014571874</v>
      </c>
      <c r="CN7" s="21">
        <v>578.74985016942469</v>
      </c>
      <c r="CO7" s="4">
        <f t="shared" si="13"/>
        <v>3.0746493355284777E-2</v>
      </c>
      <c r="CP7" s="4">
        <f t="shared" si="13"/>
        <v>4.2046093056624184E-2</v>
      </c>
      <c r="CQ7" s="31">
        <v>32.478724292758862</v>
      </c>
      <c r="CR7" s="20"/>
      <c r="CS7" s="21"/>
      <c r="CT7" s="4">
        <f t="shared" si="14"/>
        <v>-1</v>
      </c>
      <c r="CU7" s="4">
        <f t="shared" si="14"/>
        <v>-1</v>
      </c>
      <c r="CV7" s="31"/>
      <c r="CW7" s="20"/>
      <c r="CX7" s="21"/>
      <c r="CY7" s="4">
        <f t="shared" si="15"/>
        <v>-1</v>
      </c>
      <c r="CZ7" s="4">
        <f t="shared" si="15"/>
        <v>-1</v>
      </c>
      <c r="DA7" s="31"/>
    </row>
    <row r="8" spans="1:105" x14ac:dyDescent="0.25">
      <c r="A8" s="17" t="s">
        <v>196</v>
      </c>
      <c r="B8" s="31">
        <f t="shared" si="16"/>
        <v>556.91902962634799</v>
      </c>
      <c r="C8" s="20">
        <v>551.09025798323455</v>
      </c>
      <c r="D8" s="21">
        <v>556.91903692418589</v>
      </c>
      <c r="E8" s="5">
        <v>1.04661154575396E-2</v>
      </c>
      <c r="F8" s="5">
        <f t="shared" si="17"/>
        <v>1.3103947806478228E-8</v>
      </c>
      <c r="G8" s="39">
        <v>3600.0056478977199</v>
      </c>
      <c r="H8" s="20">
        <v>556.9190296163315</v>
      </c>
      <c r="I8" s="21">
        <v>556.91902962634799</v>
      </c>
      <c r="J8" s="5">
        <v>1.7985137188336781E-11</v>
      </c>
      <c r="K8" s="5">
        <f t="shared" si="18"/>
        <v>0</v>
      </c>
      <c r="L8" s="31">
        <v>54.295539140701287</v>
      </c>
      <c r="M8" s="20">
        <v>754.49862224602487</v>
      </c>
      <c r="N8" s="4">
        <f t="shared" si="0"/>
        <v>0.35477256496736764</v>
      </c>
      <c r="O8" s="21">
        <f t="shared" si="19"/>
        <v>33.413489299986388</v>
      </c>
      <c r="P8" s="21">
        <v>0.13750407119335961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772.14801264491007</v>
      </c>
      <c r="W8" s="4">
        <f t="shared" si="1"/>
        <v>0.38646368963719019</v>
      </c>
      <c r="X8" s="21">
        <f t="shared" si="20"/>
        <v>34.315901300004043</v>
      </c>
      <c r="Y8" s="21">
        <v>0.1412177008230619</v>
      </c>
      <c r="Z8" s="44">
        <v>0.5</v>
      </c>
      <c r="AA8" s="44">
        <v>0.5</v>
      </c>
      <c r="AB8" s="44">
        <v>0</v>
      </c>
      <c r="AC8" s="44">
        <v>0</v>
      </c>
      <c r="AD8" s="44">
        <v>0</v>
      </c>
      <c r="AE8" s="20">
        <v>578.23764402369329</v>
      </c>
      <c r="AF8" s="21">
        <v>641.23292244364177</v>
      </c>
      <c r="AG8" s="4">
        <f t="shared" si="21"/>
        <v>3.8279558182180512E-2</v>
      </c>
      <c r="AH8" s="4">
        <f t="shared" si="21"/>
        <v>0.15139344919469216</v>
      </c>
      <c r="AI8" s="31">
        <v>11.00994682999954</v>
      </c>
      <c r="AJ8" s="20">
        <v>578.23764402369329</v>
      </c>
      <c r="AK8" s="21">
        <v>641.23292244364177</v>
      </c>
      <c r="AL8" s="4">
        <f t="shared" si="22"/>
        <v>3.8279558182180512E-2</v>
      </c>
      <c r="AM8" s="4">
        <f t="shared" si="22"/>
        <v>0.15139344919469216</v>
      </c>
      <c r="AN8" s="31">
        <v>10.978120680000581</v>
      </c>
      <c r="AO8" s="20">
        <v>654.10236188739145</v>
      </c>
      <c r="AP8" s="21">
        <v>682.5386209996874</v>
      </c>
      <c r="AQ8" s="4">
        <f t="shared" si="2"/>
        <v>0.17450172662666308</v>
      </c>
      <c r="AR8" s="4">
        <f t="shared" si="3"/>
        <v>0.22556167897085683</v>
      </c>
      <c r="AS8" s="31">
        <v>10.972873350000739</v>
      </c>
      <c r="AT8" s="20">
        <v>603.63280676375632</v>
      </c>
      <c r="AU8" s="21">
        <v>662.72969923325604</v>
      </c>
      <c r="AV8" s="4">
        <f t="shared" si="4"/>
        <v>8.3878938682971318E-2</v>
      </c>
      <c r="AW8" s="4">
        <f t="shared" si="4"/>
        <v>0.18999291454971343</v>
      </c>
      <c r="AX8" s="31">
        <v>11.25075987999953</v>
      </c>
      <c r="AY8" s="20">
        <v>591.50023725439405</v>
      </c>
      <c r="AZ8" s="21">
        <v>619.61994695469502</v>
      </c>
      <c r="BA8" s="4">
        <f t="shared" si="5"/>
        <v>6.2093779864637634E-2</v>
      </c>
      <c r="BB8" s="4">
        <f t="shared" si="5"/>
        <v>0.11258533825000516</v>
      </c>
      <c r="BC8" s="31">
        <v>11.18999712000004</v>
      </c>
      <c r="BD8" s="20">
        <v>596.36921900813468</v>
      </c>
      <c r="BE8" s="21">
        <v>639.40177291148427</v>
      </c>
      <c r="BF8" s="4">
        <f t="shared" si="6"/>
        <v>7.0836490195450644E-2</v>
      </c>
      <c r="BG8" s="4">
        <f t="shared" si="6"/>
        <v>0.14810544962070371</v>
      </c>
      <c r="BH8" s="31">
        <v>13.195388869999441</v>
      </c>
      <c r="BI8" s="20">
        <v>576.82235073959123</v>
      </c>
      <c r="BJ8" s="21">
        <v>588.02218613267189</v>
      </c>
      <c r="BK8" s="4">
        <f t="shared" si="7"/>
        <v>3.5738267242541366E-2</v>
      </c>
      <c r="BL8" s="4">
        <f t="shared" si="7"/>
        <v>5.5848615062034861E-2</v>
      </c>
      <c r="BM8" s="31">
        <v>37.866711980476978</v>
      </c>
      <c r="BN8" s="20">
        <v>576.86495413857415</v>
      </c>
      <c r="BO8" s="21">
        <v>585.39693784942961</v>
      </c>
      <c r="BP8" s="4">
        <f t="shared" si="8"/>
        <v>3.5814765614327122E-2</v>
      </c>
      <c r="BQ8" s="4">
        <f t="shared" si="8"/>
        <v>5.1134737202620302E-2</v>
      </c>
      <c r="BR8" s="31">
        <v>38.10613307245076</v>
      </c>
      <c r="BS8" s="20">
        <v>574.755034287385</v>
      </c>
      <c r="BT8" s="21">
        <v>583.54544442050451</v>
      </c>
      <c r="BU8" s="4">
        <f t="shared" si="9"/>
        <v>3.2026207962410021E-2</v>
      </c>
      <c r="BV8" s="4">
        <f t="shared" si="9"/>
        <v>4.7810208266758088E-2</v>
      </c>
      <c r="BW8" s="31">
        <v>19.51608479823917</v>
      </c>
      <c r="BX8" s="20">
        <v>575.01859490039158</v>
      </c>
      <c r="BY8" s="21">
        <v>585.19689670224921</v>
      </c>
      <c r="BZ8" s="4">
        <f t="shared" si="10"/>
        <v>3.249945559624183E-2</v>
      </c>
      <c r="CA8" s="4">
        <f t="shared" si="10"/>
        <v>5.0775544687121928E-2</v>
      </c>
      <c r="CB8" s="31">
        <v>19.881693758442999</v>
      </c>
      <c r="CC8" s="20">
        <v>580.2091931068079</v>
      </c>
      <c r="CD8" s="21">
        <v>585.72717504107004</v>
      </c>
      <c r="CE8" s="4">
        <f t="shared" si="11"/>
        <v>4.1819658229466337E-2</v>
      </c>
      <c r="CF8" s="4">
        <f t="shared" si="11"/>
        <v>5.1727708844946832E-2</v>
      </c>
      <c r="CG8" s="31">
        <v>19.80398933179676</v>
      </c>
      <c r="CH8" s="20">
        <v>574.73341897513762</v>
      </c>
      <c r="CI8" s="21">
        <v>583.17731590078893</v>
      </c>
      <c r="CJ8" s="4">
        <f t="shared" si="12"/>
        <v>3.1987395655597883E-2</v>
      </c>
      <c r="CK8" s="4">
        <f t="shared" si="12"/>
        <v>4.7149199214934941E-2</v>
      </c>
      <c r="CL8" s="31">
        <v>18.78758999332786</v>
      </c>
      <c r="CM8" s="20">
        <v>573.34109370004444</v>
      </c>
      <c r="CN8" s="21">
        <v>579.6870115325097</v>
      </c>
      <c r="CO8" s="4">
        <f t="shared" si="13"/>
        <v>2.9487345915822725E-2</v>
      </c>
      <c r="CP8" s="4">
        <f t="shared" si="13"/>
        <v>4.0882032566632462E-2</v>
      </c>
      <c r="CQ8" s="31">
        <v>33.848241761885582</v>
      </c>
      <c r="CR8" s="20"/>
      <c r="CS8" s="21"/>
      <c r="CT8" s="4">
        <f t="shared" si="14"/>
        <v>-1</v>
      </c>
      <c r="CU8" s="4">
        <f t="shared" si="14"/>
        <v>-1</v>
      </c>
      <c r="CV8" s="31"/>
      <c r="CW8" s="20"/>
      <c r="CX8" s="21"/>
      <c r="CY8" s="4">
        <f t="shared" si="15"/>
        <v>-1</v>
      </c>
      <c r="CZ8" s="4">
        <f t="shared" si="15"/>
        <v>-1</v>
      </c>
      <c r="DA8" s="31"/>
    </row>
    <row r="9" spans="1:105" x14ac:dyDescent="0.25">
      <c r="A9" s="17" t="s">
        <v>197</v>
      </c>
      <c r="B9" s="31">
        <f t="shared" si="16"/>
        <v>554.79914066778372</v>
      </c>
      <c r="C9" s="20">
        <v>554.74367834880968</v>
      </c>
      <c r="D9" s="21">
        <v>554.7991442306311</v>
      </c>
      <c r="E9" s="5">
        <v>9.9974706879418039E-5</v>
      </c>
      <c r="F9" s="5">
        <f t="shared" si="17"/>
        <v>6.421868963542505E-9</v>
      </c>
      <c r="G9" s="39">
        <v>2325.6840691566472</v>
      </c>
      <c r="H9" s="20">
        <v>554.79914063999365</v>
      </c>
      <c r="I9" s="21">
        <v>554.79914066778372</v>
      </c>
      <c r="J9" s="5">
        <v>5.0090113044760002E-11</v>
      </c>
      <c r="K9" s="83">
        <f t="shared" si="18"/>
        <v>0</v>
      </c>
      <c r="L9" s="31">
        <v>120.2491929531097</v>
      </c>
      <c r="M9" s="20">
        <v>776.69996242285993</v>
      </c>
      <c r="N9" s="4">
        <f t="shared" si="0"/>
        <v>0.39996605165607391</v>
      </c>
      <c r="O9" s="21">
        <f t="shared" si="19"/>
        <v>33.289295499978834</v>
      </c>
      <c r="P9" s="21">
        <v>0.13699298559662071</v>
      </c>
      <c r="Q9" s="44">
        <v>0</v>
      </c>
      <c r="R9" s="44">
        <v>0</v>
      </c>
      <c r="S9" s="44">
        <v>1</v>
      </c>
      <c r="T9" s="44">
        <v>0</v>
      </c>
      <c r="U9" s="44">
        <v>0</v>
      </c>
      <c r="V9" s="20">
        <v>784.25444982689532</v>
      </c>
      <c r="W9" s="4">
        <f t="shared" si="1"/>
        <v>0.41358266864459781</v>
      </c>
      <c r="X9" s="21">
        <f t="shared" si="20"/>
        <v>34.358554200014623</v>
      </c>
      <c r="Y9" s="21">
        <v>0.141393227160554</v>
      </c>
      <c r="Z9" s="44">
        <v>0.5</v>
      </c>
      <c r="AA9" s="44">
        <v>0</v>
      </c>
      <c r="AB9" s="44">
        <v>0</v>
      </c>
      <c r="AC9" s="44">
        <v>0</v>
      </c>
      <c r="AD9" s="44">
        <v>0</v>
      </c>
      <c r="AE9" s="20">
        <v>619.11972980159169</v>
      </c>
      <c r="AF9" s="21">
        <v>663.52033371006041</v>
      </c>
      <c r="AG9" s="4">
        <f t="shared" si="21"/>
        <v>0.11593491124803929</v>
      </c>
      <c r="AH9" s="4">
        <f t="shared" si="21"/>
        <v>0.19596496294391244</v>
      </c>
      <c r="AI9" s="31">
        <v>11.015636779999481</v>
      </c>
      <c r="AJ9" s="20">
        <v>619.11972980159169</v>
      </c>
      <c r="AK9" s="21">
        <v>663.52033371006041</v>
      </c>
      <c r="AL9" s="4">
        <f t="shared" si="22"/>
        <v>0.11593491124803929</v>
      </c>
      <c r="AM9" s="4">
        <f t="shared" si="22"/>
        <v>0.19596496294391244</v>
      </c>
      <c r="AN9" s="31">
        <v>10.94373531999954</v>
      </c>
      <c r="AO9" s="20">
        <v>595.2076642115012</v>
      </c>
      <c r="AP9" s="21">
        <v>660.67455387941641</v>
      </c>
      <c r="AQ9" s="4">
        <f t="shared" si="2"/>
        <v>7.2834509972527675E-2</v>
      </c>
      <c r="AR9" s="4">
        <f t="shared" si="3"/>
        <v>0.19083557534749568</v>
      </c>
      <c r="AS9" s="31">
        <v>11.05349064000038</v>
      </c>
      <c r="AT9" s="20">
        <v>588.5180444333746</v>
      </c>
      <c r="AU9" s="21">
        <v>595.85840902121799</v>
      </c>
      <c r="AV9" s="4">
        <f t="shared" si="4"/>
        <v>6.0776777204458426E-2</v>
      </c>
      <c r="AW9" s="4">
        <f t="shared" si="4"/>
        <v>7.4007447639542673E-2</v>
      </c>
      <c r="AX9" s="31">
        <v>11.22781289999984</v>
      </c>
      <c r="AY9" s="20">
        <v>588.43824838153989</v>
      </c>
      <c r="AZ9" s="21">
        <v>649.70219532555552</v>
      </c>
      <c r="BA9" s="4">
        <f t="shared" si="5"/>
        <v>6.0632948481618917E-2</v>
      </c>
      <c r="BB9" s="4">
        <f t="shared" si="5"/>
        <v>0.17105840240405165</v>
      </c>
      <c r="BC9" s="31">
        <v>11.20043837999838</v>
      </c>
      <c r="BD9" s="20">
        <v>582.2709918006766</v>
      </c>
      <c r="BE9" s="21">
        <v>596.61012917693654</v>
      </c>
      <c r="BF9" s="4">
        <f t="shared" si="6"/>
        <v>4.9516751413541123E-2</v>
      </c>
      <c r="BG9" s="4">
        <f t="shared" si="6"/>
        <v>7.5362388735546793E-2</v>
      </c>
      <c r="BH9" s="31">
        <v>13.069441989999911</v>
      </c>
      <c r="BI9" s="20">
        <v>572.39165977498874</v>
      </c>
      <c r="BJ9" s="21">
        <v>594.25018331951583</v>
      </c>
      <c r="BK9" s="4">
        <f t="shared" si="7"/>
        <v>3.1709708645240135E-2</v>
      </c>
      <c r="BL9" s="4">
        <f t="shared" si="7"/>
        <v>7.1108694588544033E-2</v>
      </c>
      <c r="BM9" s="31">
        <v>31.150952080637222</v>
      </c>
      <c r="BN9" s="20">
        <v>570.82244706456186</v>
      </c>
      <c r="BO9" s="21">
        <v>595.69453789096474</v>
      </c>
      <c r="BP9" s="4">
        <f t="shared" si="8"/>
        <v>2.8881274721319312E-2</v>
      </c>
      <c r="BQ9" s="4">
        <f t="shared" si="8"/>
        <v>7.3712077444743868E-2</v>
      </c>
      <c r="BR9" s="31">
        <v>34.764437577500942</v>
      </c>
      <c r="BS9" s="20">
        <v>572.47408014571874</v>
      </c>
      <c r="BT9" s="21">
        <v>580.38811745238115</v>
      </c>
      <c r="BU9" s="4">
        <f t="shared" si="9"/>
        <v>3.1858267582499489E-2</v>
      </c>
      <c r="BV9" s="4">
        <f t="shared" si="9"/>
        <v>4.6122956776388072E-2</v>
      </c>
      <c r="BW9" s="31">
        <v>20.46985013075173</v>
      </c>
      <c r="BX9" s="20">
        <v>563.772556029621</v>
      </c>
      <c r="BY9" s="21">
        <v>582.29174505251444</v>
      </c>
      <c r="BZ9" s="4">
        <f t="shared" si="10"/>
        <v>1.6174169540054507E-2</v>
      </c>
      <c r="CA9" s="4">
        <f t="shared" si="10"/>
        <v>4.9554158197936765E-2</v>
      </c>
      <c r="CB9" s="31">
        <v>22.42087794113904</v>
      </c>
      <c r="CC9" s="20">
        <v>576.28607601032115</v>
      </c>
      <c r="CD9" s="21">
        <v>586.78368817149953</v>
      </c>
      <c r="CE9" s="4">
        <f t="shared" si="11"/>
        <v>3.8729215255587271E-2</v>
      </c>
      <c r="CF9" s="4">
        <f t="shared" si="11"/>
        <v>5.7650679604906441E-2</v>
      </c>
      <c r="CG9" s="31">
        <v>21.572090116422618</v>
      </c>
      <c r="CH9" s="20">
        <v>570.52632155517529</v>
      </c>
      <c r="CI9" s="21">
        <v>582.03285320960333</v>
      </c>
      <c r="CJ9" s="4">
        <f t="shared" si="12"/>
        <v>2.8347522075217266E-2</v>
      </c>
      <c r="CK9" s="4">
        <f t="shared" si="12"/>
        <v>4.9087517527586236E-2</v>
      </c>
      <c r="CL9" s="31">
        <v>20.613396169990299</v>
      </c>
      <c r="CM9" s="20">
        <v>570.52632155517529</v>
      </c>
      <c r="CN9" s="21">
        <v>576.14203538487038</v>
      </c>
      <c r="CO9" s="4">
        <f t="shared" si="13"/>
        <v>2.8347522075217266E-2</v>
      </c>
      <c r="CP9" s="4">
        <f t="shared" si="13"/>
        <v>3.8469588635983286E-2</v>
      </c>
      <c r="CQ9" s="31">
        <v>34.958309860434383</v>
      </c>
      <c r="CR9" s="20"/>
      <c r="CS9" s="21"/>
      <c r="CT9" s="4">
        <f t="shared" si="14"/>
        <v>-1</v>
      </c>
      <c r="CU9" s="4">
        <f t="shared" si="14"/>
        <v>-1</v>
      </c>
      <c r="CV9" s="31"/>
      <c r="CW9" s="20"/>
      <c r="CX9" s="21"/>
      <c r="CY9" s="4">
        <f t="shared" si="15"/>
        <v>-1</v>
      </c>
      <c r="CZ9" s="4">
        <f t="shared" si="15"/>
        <v>-1</v>
      </c>
      <c r="DA9" s="31"/>
    </row>
    <row r="10" spans="1:105" x14ac:dyDescent="0.25">
      <c r="A10" s="17" t="s">
        <v>198</v>
      </c>
      <c r="B10" s="31">
        <f t="shared" si="16"/>
        <v>550.07485007561786</v>
      </c>
      <c r="C10" s="20">
        <v>545.88360938565495</v>
      </c>
      <c r="D10" s="21">
        <v>550.07485083135919</v>
      </c>
      <c r="E10" s="5">
        <v>7.6194020493193133E-3</v>
      </c>
      <c r="F10" s="5">
        <f t="shared" si="17"/>
        <v>1.3738881634309046E-9</v>
      </c>
      <c r="G10" s="39">
        <v>3600.00718998909</v>
      </c>
      <c r="H10" s="20">
        <v>550.07485007561775</v>
      </c>
      <c r="I10" s="21">
        <v>550.07485007561786</v>
      </c>
      <c r="J10" s="5">
        <v>0</v>
      </c>
      <c r="K10" s="83">
        <f t="shared" si="18"/>
        <v>0</v>
      </c>
      <c r="L10" s="31">
        <v>332.59095406532288</v>
      </c>
      <c r="M10" s="20">
        <v>740.54395302239129</v>
      </c>
      <c r="N10" s="4">
        <f t="shared" si="0"/>
        <v>0.34626033697157754</v>
      </c>
      <c r="O10" s="21">
        <f t="shared" si="19"/>
        <v>34.025527500007229</v>
      </c>
      <c r="P10" s="21">
        <v>0.14002274691361</v>
      </c>
      <c r="Q10" s="44">
        <v>1</v>
      </c>
      <c r="R10" s="44">
        <v>0</v>
      </c>
      <c r="S10" s="44">
        <v>1</v>
      </c>
      <c r="T10" s="44">
        <v>0</v>
      </c>
      <c r="U10" s="44">
        <v>0</v>
      </c>
      <c r="V10" s="20">
        <v>776.33625798382877</v>
      </c>
      <c r="W10" s="4">
        <f t="shared" si="1"/>
        <v>0.41132839990249898</v>
      </c>
      <c r="X10" s="21">
        <f t="shared" si="20"/>
        <v>34.519233899991384</v>
      </c>
      <c r="Y10" s="21">
        <v>0.1420544604937917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20">
        <v>597.03136282732203</v>
      </c>
      <c r="AF10" s="21">
        <v>628.58085219540885</v>
      </c>
      <c r="AG10" s="4">
        <f t="shared" si="21"/>
        <v>8.5363860473259473E-2</v>
      </c>
      <c r="AH10" s="4">
        <f t="shared" si="21"/>
        <v>0.14271876292653426</v>
      </c>
      <c r="AI10" s="31">
        <v>11.03125641000006</v>
      </c>
      <c r="AJ10" s="20">
        <v>597.03136282732203</v>
      </c>
      <c r="AK10" s="21">
        <v>628.58085219540885</v>
      </c>
      <c r="AL10" s="4">
        <f t="shared" si="22"/>
        <v>8.5363860473259473E-2</v>
      </c>
      <c r="AM10" s="4">
        <f t="shared" si="22"/>
        <v>0.14271876292653426</v>
      </c>
      <c r="AN10" s="31">
        <v>11.133581259999479</v>
      </c>
      <c r="AO10" s="20">
        <v>590.06526082663504</v>
      </c>
      <c r="AP10" s="21">
        <v>617.68218112789964</v>
      </c>
      <c r="AQ10" s="4">
        <f t="shared" si="2"/>
        <v>7.2699943917668236E-2</v>
      </c>
      <c r="AR10" s="4">
        <f t="shared" si="3"/>
        <v>0.1229056937305676</v>
      </c>
      <c r="AS10" s="31">
        <v>11.0864453599992</v>
      </c>
      <c r="AT10" s="20">
        <v>581.92350062364608</v>
      </c>
      <c r="AU10" s="21">
        <v>622.68910883870046</v>
      </c>
      <c r="AV10" s="4">
        <f t="shared" si="4"/>
        <v>5.7898757857498914E-2</v>
      </c>
      <c r="AW10" s="4">
        <f t="shared" si="4"/>
        <v>0.13200795992236411</v>
      </c>
      <c r="AX10" s="31">
        <v>11.163472330000509</v>
      </c>
      <c r="AY10" s="20">
        <v>581.1140588138818</v>
      </c>
      <c r="AZ10" s="21">
        <v>643.64180593784999</v>
      </c>
      <c r="BA10" s="4">
        <f t="shared" si="5"/>
        <v>5.6427245735734016E-2</v>
      </c>
      <c r="BB10" s="4">
        <f t="shared" si="5"/>
        <v>0.17009858903632777</v>
      </c>
      <c r="BC10" s="31">
        <v>11.09153735999935</v>
      </c>
      <c r="BD10" s="20">
        <v>586.8339268981465</v>
      </c>
      <c r="BE10" s="21">
        <v>616.67602234440551</v>
      </c>
      <c r="BF10" s="4">
        <f t="shared" si="6"/>
        <v>6.6825590767284546E-2</v>
      </c>
      <c r="BG10" s="4">
        <f t="shared" si="6"/>
        <v>0.12107656305252294</v>
      </c>
      <c r="BH10" s="31">
        <v>13.01098348999985</v>
      </c>
      <c r="BI10" s="20">
        <v>569.28286309108398</v>
      </c>
      <c r="BJ10" s="21">
        <v>577.84005469542831</v>
      </c>
      <c r="BK10" s="4">
        <f t="shared" si="7"/>
        <v>3.4918907877401831E-2</v>
      </c>
      <c r="BL10" s="4">
        <f t="shared" si="7"/>
        <v>5.0475320978578847E-2</v>
      </c>
      <c r="BM10" s="31">
        <v>41.436858211085202</v>
      </c>
      <c r="BN10" s="20">
        <v>567.31537705767312</v>
      </c>
      <c r="BO10" s="21">
        <v>575.80314142731845</v>
      </c>
      <c r="BP10" s="4">
        <f t="shared" si="8"/>
        <v>3.1342147309016639E-2</v>
      </c>
      <c r="BQ10" s="4">
        <f t="shared" si="8"/>
        <v>4.6772346250994329E-2</v>
      </c>
      <c r="BR10" s="31">
        <v>43.615578805468978</v>
      </c>
      <c r="BS10" s="20">
        <v>567.37326325922982</v>
      </c>
      <c r="BT10" s="21">
        <v>576.27595597853224</v>
      </c>
      <c r="BU10" s="4">
        <f t="shared" si="9"/>
        <v>3.1447380626898273E-2</v>
      </c>
      <c r="BV10" s="4">
        <f t="shared" si="9"/>
        <v>4.763189209488955E-2</v>
      </c>
      <c r="BW10" s="31">
        <v>23.704997855424882</v>
      </c>
      <c r="BX10" s="20">
        <v>566.84824817300068</v>
      </c>
      <c r="BY10" s="21">
        <v>580.42808880932546</v>
      </c>
      <c r="BZ10" s="4">
        <f t="shared" si="10"/>
        <v>3.0492937633991107E-2</v>
      </c>
      <c r="CA10" s="4">
        <f t="shared" si="10"/>
        <v>5.5180197257764088E-2</v>
      </c>
      <c r="CB10" s="31">
        <v>24.58549414817244</v>
      </c>
      <c r="CC10" s="20">
        <v>569.62440803737627</v>
      </c>
      <c r="CD10" s="21">
        <v>597.30410464996771</v>
      </c>
      <c r="CE10" s="4">
        <f t="shared" si="11"/>
        <v>3.5539814189052575E-2</v>
      </c>
      <c r="CF10" s="4">
        <f t="shared" si="11"/>
        <v>8.5859687218670919E-2</v>
      </c>
      <c r="CG10" s="31">
        <v>22.886297949589789</v>
      </c>
      <c r="CH10" s="20">
        <v>562.04403567448287</v>
      </c>
      <c r="CI10" s="21">
        <v>575.65972351302935</v>
      </c>
      <c r="CJ10" s="4">
        <f t="shared" si="12"/>
        <v>2.1759194402761056E-2</v>
      </c>
      <c r="CK10" s="4">
        <f t="shared" si="12"/>
        <v>4.6511621889083601E-2</v>
      </c>
      <c r="CL10" s="31">
        <v>22.856703092996032</v>
      </c>
      <c r="CM10" s="20">
        <v>566.33790541421774</v>
      </c>
      <c r="CN10" s="21">
        <v>573.34634144276811</v>
      </c>
      <c r="CO10" s="4">
        <f t="shared" si="13"/>
        <v>2.9565167970075763E-2</v>
      </c>
      <c r="CP10" s="4">
        <f t="shared" si="13"/>
        <v>4.2306045011785497E-2</v>
      </c>
      <c r="CQ10" s="31">
        <v>38.408233568910511</v>
      </c>
      <c r="CR10" s="20"/>
      <c r="CS10" s="21"/>
      <c r="CT10" s="4">
        <f t="shared" si="14"/>
        <v>-1</v>
      </c>
      <c r="CU10" s="4">
        <f t="shared" si="14"/>
        <v>-1</v>
      </c>
      <c r="CV10" s="31"/>
      <c r="CW10" s="20"/>
      <c r="CX10" s="21"/>
      <c r="CY10" s="4">
        <f t="shared" si="15"/>
        <v>-1</v>
      </c>
      <c r="CZ10" s="4">
        <f t="shared" si="15"/>
        <v>-1</v>
      </c>
      <c r="DA10" s="31"/>
    </row>
    <row r="11" spans="1:105" x14ac:dyDescent="0.25">
      <c r="A11" s="17" t="s">
        <v>199</v>
      </c>
      <c r="B11" s="31">
        <f t="shared" si="16"/>
        <v>542.76496838898584</v>
      </c>
      <c r="C11" s="20">
        <v>530.71274813786385</v>
      </c>
      <c r="D11" s="21">
        <v>542.764968388988</v>
      </c>
      <c r="E11" s="5">
        <v>2.2205228695755381E-2</v>
      </c>
      <c r="F11" s="5">
        <f t="shared" si="17"/>
        <v>3.9797150562647436E-15</v>
      </c>
      <c r="G11" s="39">
        <v>3600.0098819732671</v>
      </c>
      <c r="H11" s="20">
        <v>542.71622310458565</v>
      </c>
      <c r="I11" s="21">
        <v>542.76496838898584</v>
      </c>
      <c r="J11" s="5">
        <v>8.9809194105950124E-5</v>
      </c>
      <c r="K11" s="5">
        <f t="shared" si="18"/>
        <v>0</v>
      </c>
      <c r="L11" s="31">
        <v>974.56594514846802</v>
      </c>
      <c r="M11" s="20">
        <v>621.44277927200426</v>
      </c>
      <c r="N11" s="4">
        <f t="shared" si="0"/>
        <v>0.1449574225774867</v>
      </c>
      <c r="O11" s="21">
        <f t="shared" si="19"/>
        <v>33.818312199991851</v>
      </c>
      <c r="P11" s="21">
        <v>0.13917000905346441</v>
      </c>
      <c r="Q11" s="44">
        <v>0.5</v>
      </c>
      <c r="R11" s="44">
        <v>0</v>
      </c>
      <c r="S11" s="44">
        <v>0</v>
      </c>
      <c r="T11" s="44">
        <v>0.5</v>
      </c>
      <c r="U11" s="44">
        <v>0</v>
      </c>
      <c r="V11" s="20">
        <v>603.30246786488533</v>
      </c>
      <c r="W11" s="4">
        <f t="shared" si="1"/>
        <v>0.11153538456172767</v>
      </c>
      <c r="X11" s="21">
        <f t="shared" si="20"/>
        <v>34.264433299991644</v>
      </c>
      <c r="Y11" s="21">
        <v>0.14100589835387509</v>
      </c>
      <c r="Z11" s="44">
        <v>0.5</v>
      </c>
      <c r="AA11" s="44">
        <v>1</v>
      </c>
      <c r="AB11" s="44">
        <v>0</v>
      </c>
      <c r="AC11" s="44">
        <v>0.5</v>
      </c>
      <c r="AD11" s="44">
        <v>0</v>
      </c>
      <c r="AE11" s="20">
        <v>582.03368027984413</v>
      </c>
      <c r="AF11" s="21">
        <v>628.23046038040877</v>
      </c>
      <c r="AG11" s="4">
        <f t="shared" si="21"/>
        <v>7.2349385420754364E-2</v>
      </c>
      <c r="AH11" s="4">
        <f t="shared" si="21"/>
        <v>0.1574631690860564</v>
      </c>
      <c r="AI11" s="31">
        <v>10.944278199999831</v>
      </c>
      <c r="AJ11" s="20">
        <v>582.03368027984413</v>
      </c>
      <c r="AK11" s="21">
        <v>628.23046038040877</v>
      </c>
      <c r="AL11" s="4">
        <f t="shared" si="22"/>
        <v>7.2349385420754364E-2</v>
      </c>
      <c r="AM11" s="4">
        <f t="shared" si="22"/>
        <v>0.1574631690860564</v>
      </c>
      <c r="AN11" s="31">
        <v>10.87423548000006</v>
      </c>
      <c r="AO11" s="20">
        <v>585.6046914655891</v>
      </c>
      <c r="AP11" s="21">
        <v>634.50708064270998</v>
      </c>
      <c r="AQ11" s="4">
        <f t="shared" si="2"/>
        <v>7.8928681052792493E-2</v>
      </c>
      <c r="AR11" s="4">
        <f t="shared" si="3"/>
        <v>0.16902732784326441</v>
      </c>
      <c r="AS11" s="31">
        <v>10.920405759999269</v>
      </c>
      <c r="AT11" s="20">
        <v>558.72817848563045</v>
      </c>
      <c r="AU11" s="21">
        <v>568.15610403302378</v>
      </c>
      <c r="AV11" s="4">
        <f t="shared" si="4"/>
        <v>2.9410907163050712E-2</v>
      </c>
      <c r="AW11" s="4">
        <f t="shared" si="4"/>
        <v>4.6781087805653598E-2</v>
      </c>
      <c r="AX11" s="31">
        <v>11.07688702999803</v>
      </c>
      <c r="AY11" s="20">
        <v>585.85286267765548</v>
      </c>
      <c r="AZ11" s="21">
        <v>605.18505594763724</v>
      </c>
      <c r="BA11" s="4">
        <f t="shared" si="5"/>
        <v>7.9385916184976868E-2</v>
      </c>
      <c r="BB11" s="4">
        <f t="shared" si="5"/>
        <v>0.11500389891397066</v>
      </c>
      <c r="BC11" s="31">
        <v>11.212920420000589</v>
      </c>
      <c r="BD11" s="20">
        <v>556.08257505664801</v>
      </c>
      <c r="BE11" s="21">
        <v>567.65393671761217</v>
      </c>
      <c r="BF11" s="4">
        <f t="shared" si="6"/>
        <v>2.4536599528873399E-2</v>
      </c>
      <c r="BG11" s="4">
        <f t="shared" si="6"/>
        <v>4.5855885656181559E-2</v>
      </c>
      <c r="BH11" s="31">
        <v>12.658727089999591</v>
      </c>
      <c r="BI11" s="20">
        <v>547.12490985103693</v>
      </c>
      <c r="BJ11" s="21">
        <v>548.46937308373924</v>
      </c>
      <c r="BK11" s="4">
        <f t="shared" si="7"/>
        <v>8.0328350501177488E-3</v>
      </c>
      <c r="BL11" s="4">
        <f t="shared" si="7"/>
        <v>1.0509898440359926E-2</v>
      </c>
      <c r="BM11" s="31">
        <v>107.8082495735958</v>
      </c>
      <c r="BN11" s="20">
        <v>547.12490985103693</v>
      </c>
      <c r="BO11" s="21">
        <v>548.09215617354539</v>
      </c>
      <c r="BP11" s="4">
        <f t="shared" si="8"/>
        <v>8.0328350501177488E-3</v>
      </c>
      <c r="BQ11" s="4">
        <f t="shared" si="8"/>
        <v>9.8149071786477124E-3</v>
      </c>
      <c r="BR11" s="31">
        <v>104.02964657712729</v>
      </c>
      <c r="BS11" s="20">
        <v>547.12490985103693</v>
      </c>
      <c r="BT11" s="21">
        <v>547.95519535989729</v>
      </c>
      <c r="BU11" s="4">
        <f t="shared" si="9"/>
        <v>8.0328350501177488E-3</v>
      </c>
      <c r="BV11" s="4">
        <f t="shared" si="9"/>
        <v>9.5625680970473949E-3</v>
      </c>
      <c r="BW11" s="31">
        <v>18.490752261504529</v>
      </c>
      <c r="BX11" s="20">
        <v>553.99949146764311</v>
      </c>
      <c r="BY11" s="21">
        <v>572.32143908716387</v>
      </c>
      <c r="BZ11" s="4">
        <f t="shared" si="10"/>
        <v>2.0698688627608292E-2</v>
      </c>
      <c r="CA11" s="4">
        <f t="shared" si="10"/>
        <v>5.4455376488107575E-2</v>
      </c>
      <c r="CB11" s="31">
        <v>23.941867696866389</v>
      </c>
      <c r="CC11" s="20">
        <v>547.12490985103693</v>
      </c>
      <c r="CD11" s="21">
        <v>548.55521118226079</v>
      </c>
      <c r="CE11" s="4">
        <f t="shared" si="11"/>
        <v>8.0328350501177488E-3</v>
      </c>
      <c r="CF11" s="4">
        <f t="shared" si="11"/>
        <v>1.0668048106460026E-2</v>
      </c>
      <c r="CG11" s="31">
        <v>18.34502133596688</v>
      </c>
      <c r="CH11" s="20">
        <v>547.12490985103693</v>
      </c>
      <c r="CI11" s="21">
        <v>549.19628297242105</v>
      </c>
      <c r="CJ11" s="4">
        <f t="shared" si="12"/>
        <v>8.0328350501177488E-3</v>
      </c>
      <c r="CK11" s="4">
        <f t="shared" si="12"/>
        <v>1.1849170373917814E-2</v>
      </c>
      <c r="CL11" s="31">
        <v>18.711888118367639</v>
      </c>
      <c r="CM11" s="20">
        <v>543.73176214007208</v>
      </c>
      <c r="CN11" s="21">
        <v>547.22374743498824</v>
      </c>
      <c r="CO11" s="4">
        <f t="shared" si="13"/>
        <v>1.781238302751637E-3</v>
      </c>
      <c r="CP11" s="4">
        <f t="shared" si="13"/>
        <v>8.214935203421073E-3</v>
      </c>
      <c r="CQ11" s="31">
        <v>33.014200847968461</v>
      </c>
      <c r="CR11" s="20"/>
      <c r="CS11" s="21"/>
      <c r="CT11" s="4">
        <f t="shared" si="14"/>
        <v>-1</v>
      </c>
      <c r="CU11" s="4">
        <f t="shared" si="14"/>
        <v>-1</v>
      </c>
      <c r="CV11" s="31"/>
      <c r="CW11" s="20"/>
      <c r="CX11" s="21"/>
      <c r="CY11" s="4">
        <f t="shared" si="15"/>
        <v>-1</v>
      </c>
      <c r="CZ11" s="4">
        <f t="shared" si="15"/>
        <v>-1</v>
      </c>
      <c r="DA11" s="31"/>
    </row>
    <row r="12" spans="1:105" x14ac:dyDescent="0.25">
      <c r="A12" s="17" t="s">
        <v>200</v>
      </c>
      <c r="B12" s="31">
        <f t="shared" si="16"/>
        <v>680.8074109931116</v>
      </c>
      <c r="C12" s="20">
        <v>668.3622329291079</v>
      </c>
      <c r="D12" s="21">
        <v>680.80741798331474</v>
      </c>
      <c r="E12" s="5">
        <v>1.8280037387180779E-2</v>
      </c>
      <c r="F12" s="5">
        <f t="shared" si="17"/>
        <v>1.0267519154317201E-8</v>
      </c>
      <c r="G12" s="39">
        <v>3600.010967969894</v>
      </c>
      <c r="H12" s="20">
        <v>673.69490213073118</v>
      </c>
      <c r="I12" s="21">
        <v>680.8074109931116</v>
      </c>
      <c r="J12" s="5">
        <v>1.044716721283156E-2</v>
      </c>
      <c r="K12" s="5">
        <f t="shared" si="18"/>
        <v>0</v>
      </c>
      <c r="L12" s="31">
        <v>3600.015048027039</v>
      </c>
      <c r="M12" s="20">
        <v>825.01877165871667</v>
      </c>
      <c r="N12" s="4">
        <f t="shared" si="0"/>
        <v>0.21182401709646517</v>
      </c>
      <c r="O12" s="21">
        <f t="shared" si="19"/>
        <v>33.62073409998083</v>
      </c>
      <c r="P12" s="21">
        <v>0.13835693045259601</v>
      </c>
      <c r="Q12" s="44">
        <v>0.5</v>
      </c>
      <c r="R12" s="44">
        <v>0</v>
      </c>
      <c r="S12" s="44">
        <v>0</v>
      </c>
      <c r="T12" s="44">
        <v>0.5</v>
      </c>
      <c r="U12" s="44">
        <v>0</v>
      </c>
      <c r="V12" s="20">
        <v>825.01877165871667</v>
      </c>
      <c r="W12" s="4">
        <f t="shared" si="1"/>
        <v>0.21182401709646517</v>
      </c>
      <c r="X12" s="21">
        <f t="shared" si="20"/>
        <v>35.003937300018144</v>
      </c>
      <c r="Y12" s="21">
        <v>0.14404912469143269</v>
      </c>
      <c r="Z12" s="44">
        <v>0.5</v>
      </c>
      <c r="AA12" s="44">
        <v>0</v>
      </c>
      <c r="AB12" s="44">
        <v>0</v>
      </c>
      <c r="AC12" s="44">
        <v>0.5</v>
      </c>
      <c r="AD12" s="44">
        <v>0</v>
      </c>
      <c r="AE12" s="20">
        <v>759.90010186474547</v>
      </c>
      <c r="AF12" s="21">
        <v>777.95992342062334</v>
      </c>
      <c r="AG12" s="4">
        <f t="shared" si="21"/>
        <v>0.1161748382795353</v>
      </c>
      <c r="AH12" s="4">
        <f t="shared" si="21"/>
        <v>0.14270190197517507</v>
      </c>
      <c r="AI12" s="31">
        <v>11.144732630000361</v>
      </c>
      <c r="AJ12" s="20">
        <v>759.90010186474547</v>
      </c>
      <c r="AK12" s="21">
        <v>777.95992342062334</v>
      </c>
      <c r="AL12" s="4">
        <f t="shared" si="22"/>
        <v>0.1161748382795353</v>
      </c>
      <c r="AM12" s="4">
        <f t="shared" si="22"/>
        <v>0.14270190197517507</v>
      </c>
      <c r="AN12" s="31">
        <v>11.1665954300006</v>
      </c>
      <c r="AO12" s="20">
        <v>738.20169828369785</v>
      </c>
      <c r="AP12" s="21">
        <v>765.89726085677557</v>
      </c>
      <c r="AQ12" s="4">
        <f t="shared" si="2"/>
        <v>8.4303264570612851E-2</v>
      </c>
      <c r="AR12" s="4">
        <f t="shared" si="3"/>
        <v>0.12498373033210843</v>
      </c>
      <c r="AS12" s="31">
        <v>11.0692209199995</v>
      </c>
      <c r="AT12" s="20">
        <v>740.61575825557213</v>
      </c>
      <c r="AU12" s="21">
        <v>771.85752477727294</v>
      </c>
      <c r="AV12" s="4">
        <f t="shared" si="4"/>
        <v>8.7849142498634861E-2</v>
      </c>
      <c r="AW12" s="4">
        <f t="shared" si="4"/>
        <v>0.13373842927377091</v>
      </c>
      <c r="AX12" s="31">
        <v>11.152974449999601</v>
      </c>
      <c r="AY12" s="20">
        <v>742.05367889585352</v>
      </c>
      <c r="AZ12" s="21">
        <v>779.10746844858443</v>
      </c>
      <c r="BA12" s="4">
        <f t="shared" si="5"/>
        <v>8.9961223855363717E-2</v>
      </c>
      <c r="BB12" s="4">
        <f t="shared" si="5"/>
        <v>0.14438746680515707</v>
      </c>
      <c r="BC12" s="31">
        <v>11.23462258999934</v>
      </c>
      <c r="BD12" s="20">
        <v>747.69820883253647</v>
      </c>
      <c r="BE12" s="21">
        <v>769.37514909507843</v>
      </c>
      <c r="BF12" s="4">
        <f t="shared" si="6"/>
        <v>9.8252158774020257E-2</v>
      </c>
      <c r="BG12" s="4">
        <f t="shared" si="6"/>
        <v>0.13009220621257742</v>
      </c>
      <c r="BH12" s="31">
        <v>12.848765450000061</v>
      </c>
      <c r="BI12" s="20">
        <v>706.05997758977935</v>
      </c>
      <c r="BJ12" s="21">
        <v>733.3039305579041</v>
      </c>
      <c r="BK12" s="4">
        <f t="shared" si="7"/>
        <v>3.7092085351760742E-2</v>
      </c>
      <c r="BL12" s="4">
        <f t="shared" si="7"/>
        <v>7.7109206975603348E-2</v>
      </c>
      <c r="BM12" s="31">
        <v>37.967958788014947</v>
      </c>
      <c r="BN12" s="20">
        <v>701.33850609272667</v>
      </c>
      <c r="BO12" s="21">
        <v>719.55035242039025</v>
      </c>
      <c r="BP12" s="4">
        <f t="shared" si="8"/>
        <v>3.0156979445429107E-2</v>
      </c>
      <c r="BQ12" s="4">
        <f t="shared" si="8"/>
        <v>5.6907343841576738E-2</v>
      </c>
      <c r="BR12" s="31">
        <v>40.342696651816368</v>
      </c>
      <c r="BS12" s="20">
        <v>701.63242435453105</v>
      </c>
      <c r="BT12" s="21">
        <v>725.1931990424863</v>
      </c>
      <c r="BU12" s="4">
        <f t="shared" si="9"/>
        <v>3.0588699572235058E-2</v>
      </c>
      <c r="BV12" s="4">
        <f t="shared" si="9"/>
        <v>6.5195806233407455E-2</v>
      </c>
      <c r="BW12" s="31">
        <v>19.235939627513289</v>
      </c>
      <c r="BX12" s="20">
        <v>701.90001410819207</v>
      </c>
      <c r="BY12" s="21">
        <v>740.33622948102311</v>
      </c>
      <c r="BZ12" s="4">
        <f t="shared" si="10"/>
        <v>3.0981747223215641E-2</v>
      </c>
      <c r="CA12" s="4">
        <f t="shared" si="10"/>
        <v>8.7438558286366569E-2</v>
      </c>
      <c r="CB12" s="31">
        <v>18.521466737240551</v>
      </c>
      <c r="CC12" s="20">
        <v>719.21103990912968</v>
      </c>
      <c r="CD12" s="21">
        <v>732.77063647250066</v>
      </c>
      <c r="CE12" s="4">
        <f t="shared" si="11"/>
        <v>5.640894663587416E-2</v>
      </c>
      <c r="CF12" s="4">
        <f t="shared" si="11"/>
        <v>7.6325881064644899E-2</v>
      </c>
      <c r="CG12" s="31">
        <v>19.218663354497401</v>
      </c>
      <c r="CH12" s="20">
        <v>708.34382931804544</v>
      </c>
      <c r="CI12" s="21">
        <v>726.31505578486167</v>
      </c>
      <c r="CJ12" s="4">
        <f t="shared" si="12"/>
        <v>4.0446707659609255E-2</v>
      </c>
      <c r="CK12" s="4">
        <f t="shared" si="12"/>
        <v>6.6843638974738648E-2</v>
      </c>
      <c r="CL12" s="31">
        <v>18.861311662755909</v>
      </c>
      <c r="CM12" s="20">
        <v>701.56955510997466</v>
      </c>
      <c r="CN12" s="21">
        <v>718.27201213066235</v>
      </c>
      <c r="CO12" s="4">
        <f t="shared" si="13"/>
        <v>3.0496354448575659E-2</v>
      </c>
      <c r="CP12" s="4">
        <f t="shared" si="13"/>
        <v>5.5029661153218279E-2</v>
      </c>
      <c r="CQ12" s="31">
        <v>33.622043228894469</v>
      </c>
      <c r="CR12" s="20"/>
      <c r="CS12" s="21"/>
      <c r="CT12" s="4">
        <f t="shared" si="14"/>
        <v>-1</v>
      </c>
      <c r="CU12" s="4">
        <f t="shared" si="14"/>
        <v>-1</v>
      </c>
      <c r="CV12" s="31"/>
      <c r="CW12" s="20"/>
      <c r="CX12" s="21"/>
      <c r="CY12" s="4">
        <f t="shared" si="15"/>
        <v>-1</v>
      </c>
      <c r="CZ12" s="4">
        <f t="shared" si="15"/>
        <v>-1</v>
      </c>
      <c r="DA12" s="31"/>
    </row>
    <row r="13" spans="1:105" x14ac:dyDescent="0.25">
      <c r="A13" s="17" t="s">
        <v>201</v>
      </c>
      <c r="B13" s="31">
        <f t="shared" si="16"/>
        <v>665.07361628003059</v>
      </c>
      <c r="C13" s="20">
        <v>644.05594492906584</v>
      </c>
      <c r="D13" s="21">
        <v>665.07361628003059</v>
      </c>
      <c r="E13" s="5">
        <v>3.1602022447560232E-2</v>
      </c>
      <c r="F13" s="5">
        <f t="shared" si="17"/>
        <v>0</v>
      </c>
      <c r="G13" s="39">
        <v>3600.0067448616028</v>
      </c>
      <c r="H13" s="20">
        <v>651.13983306468901</v>
      </c>
      <c r="I13" s="21">
        <v>665.07361628003082</v>
      </c>
      <c r="J13" s="5">
        <v>2.0950738195386068E-2</v>
      </c>
      <c r="K13" s="83">
        <f t="shared" si="18"/>
        <v>3.4187745518309044E-16</v>
      </c>
      <c r="L13" s="31">
        <v>3600.0137708187099</v>
      </c>
      <c r="M13" s="20">
        <v>873.17557533196953</v>
      </c>
      <c r="N13" s="4">
        <f t="shared" si="0"/>
        <v>0.31290063830214726</v>
      </c>
      <c r="O13" s="21">
        <f t="shared" si="19"/>
        <v>35.23034809996534</v>
      </c>
      <c r="P13" s="21">
        <v>0.1449808563784582</v>
      </c>
      <c r="Q13" s="44">
        <v>1</v>
      </c>
      <c r="R13" s="44">
        <v>0.5</v>
      </c>
      <c r="S13" s="44">
        <v>0</v>
      </c>
      <c r="T13" s="44">
        <v>0</v>
      </c>
      <c r="U13" s="44">
        <v>0</v>
      </c>
      <c r="V13" s="20">
        <v>976.16244293767591</v>
      </c>
      <c r="W13" s="4">
        <f t="shared" si="1"/>
        <v>0.4677509662729738</v>
      </c>
      <c r="X13" s="21">
        <f t="shared" si="20"/>
        <v>33.8692826000024</v>
      </c>
      <c r="Y13" s="21">
        <v>0.1393797637860181</v>
      </c>
      <c r="Z13" s="44">
        <v>0</v>
      </c>
      <c r="AA13" s="44">
        <v>1</v>
      </c>
      <c r="AB13" s="44">
        <v>1</v>
      </c>
      <c r="AC13" s="44">
        <v>0</v>
      </c>
      <c r="AD13" s="44">
        <v>0</v>
      </c>
      <c r="AE13" s="20">
        <v>743.46140285904471</v>
      </c>
      <c r="AF13" s="21">
        <v>770.03103088103103</v>
      </c>
      <c r="AG13" s="4">
        <f t="shared" si="21"/>
        <v>0.11786332318738199</v>
      </c>
      <c r="AH13" s="4">
        <f t="shared" si="21"/>
        <v>0.15781322853861024</v>
      </c>
      <c r="AI13" s="31">
        <v>10.990997149998289</v>
      </c>
      <c r="AJ13" s="20">
        <v>743.46140285904471</v>
      </c>
      <c r="AK13" s="21">
        <v>770.03103088103103</v>
      </c>
      <c r="AL13" s="4">
        <f t="shared" si="22"/>
        <v>0.11786332318738199</v>
      </c>
      <c r="AM13" s="4">
        <f t="shared" si="22"/>
        <v>0.15781322853861024</v>
      </c>
      <c r="AN13" s="31">
        <v>11.097886659999491</v>
      </c>
      <c r="AO13" s="20">
        <v>746.36380863579222</v>
      </c>
      <c r="AP13" s="21">
        <v>781.04386570932172</v>
      </c>
      <c r="AQ13" s="4">
        <f t="shared" si="2"/>
        <v>0.1222273600484164</v>
      </c>
      <c r="AR13" s="4">
        <f t="shared" si="3"/>
        <v>0.17437204933485381</v>
      </c>
      <c r="AS13" s="31">
        <v>11.019601449999749</v>
      </c>
      <c r="AT13" s="20">
        <v>745.99603816267847</v>
      </c>
      <c r="AU13" s="21">
        <v>769.60365174089907</v>
      </c>
      <c r="AV13" s="4">
        <f t="shared" si="4"/>
        <v>0.12167438295819472</v>
      </c>
      <c r="AW13" s="4">
        <f t="shared" si="4"/>
        <v>0.15717062427696107</v>
      </c>
      <c r="AX13" s="31">
        <v>11.13954708000019</v>
      </c>
      <c r="AY13" s="20">
        <v>745.60047879148362</v>
      </c>
      <c r="AZ13" s="21">
        <v>780.42588059889601</v>
      </c>
      <c r="BA13" s="4">
        <f t="shared" si="5"/>
        <v>0.12107962267675798</v>
      </c>
      <c r="BB13" s="4">
        <f t="shared" si="5"/>
        <v>0.17344285128023498</v>
      </c>
      <c r="BC13" s="31">
        <v>11.194037109999771</v>
      </c>
      <c r="BD13" s="20">
        <v>747.4167663030513</v>
      </c>
      <c r="BE13" s="21">
        <v>775.78971665595031</v>
      </c>
      <c r="BF13" s="4">
        <f t="shared" si="6"/>
        <v>0.12381057977249538</v>
      </c>
      <c r="BG13" s="4">
        <f t="shared" si="6"/>
        <v>0.16647194786524577</v>
      </c>
      <c r="BH13" s="31">
        <v>12.760652479999409</v>
      </c>
      <c r="BI13" s="20">
        <v>693.63250069179765</v>
      </c>
      <c r="BJ13" s="21">
        <v>713.59916910395339</v>
      </c>
      <c r="BK13" s="4">
        <f t="shared" si="7"/>
        <v>4.2940937232642043E-2</v>
      </c>
      <c r="BL13" s="4">
        <f t="shared" si="7"/>
        <v>7.2962679072042777E-2</v>
      </c>
      <c r="BM13" s="31">
        <v>49.040798870660367</v>
      </c>
      <c r="BN13" s="20">
        <v>703.25946994389165</v>
      </c>
      <c r="BO13" s="21">
        <v>716.20426321134289</v>
      </c>
      <c r="BP13" s="4">
        <f t="shared" si="8"/>
        <v>5.7415980320264008E-2</v>
      </c>
      <c r="BQ13" s="4">
        <f t="shared" si="8"/>
        <v>7.6879680203377126E-2</v>
      </c>
      <c r="BR13" s="31">
        <v>46.575475267134607</v>
      </c>
      <c r="BS13" s="20">
        <v>703.25946994389165</v>
      </c>
      <c r="BT13" s="21">
        <v>717.32215585838026</v>
      </c>
      <c r="BU13" s="4">
        <f t="shared" si="9"/>
        <v>5.7415980320264008E-2</v>
      </c>
      <c r="BV13" s="4">
        <f t="shared" si="9"/>
        <v>7.8560535705193738E-2</v>
      </c>
      <c r="BW13" s="31">
        <v>21.58289454616606</v>
      </c>
      <c r="BX13" s="20">
        <v>702.24163412261123</v>
      </c>
      <c r="BY13" s="21">
        <v>721.27095200974225</v>
      </c>
      <c r="BZ13" s="4">
        <f t="shared" si="10"/>
        <v>5.5885569556154174E-2</v>
      </c>
      <c r="CA13" s="4">
        <f t="shared" si="10"/>
        <v>8.449791775539274E-2</v>
      </c>
      <c r="CB13" s="31">
        <v>21.733322640694681</v>
      </c>
      <c r="CC13" s="20">
        <v>703.56104457348192</v>
      </c>
      <c r="CD13" s="21">
        <v>728.53080316990349</v>
      </c>
      <c r="CE13" s="4">
        <f t="shared" si="11"/>
        <v>5.7869425806911158E-2</v>
      </c>
      <c r="CF13" s="4">
        <f t="shared" si="11"/>
        <v>9.54137787705506E-2</v>
      </c>
      <c r="CG13" s="31">
        <v>21.517893699929122</v>
      </c>
      <c r="CH13" s="20">
        <v>712.98635172379306</v>
      </c>
      <c r="CI13" s="21">
        <v>720.85050899161251</v>
      </c>
      <c r="CJ13" s="4">
        <f t="shared" si="12"/>
        <v>7.2041251180213289E-2</v>
      </c>
      <c r="CK13" s="4">
        <f t="shared" si="12"/>
        <v>8.3865742597879489E-2</v>
      </c>
      <c r="CL13" s="31">
        <v>20.40971296699718</v>
      </c>
      <c r="CM13" s="20">
        <v>703.25946994389165</v>
      </c>
      <c r="CN13" s="21">
        <v>714.53270367260029</v>
      </c>
      <c r="CO13" s="4">
        <f t="shared" si="13"/>
        <v>5.7415980320264008E-2</v>
      </c>
      <c r="CP13" s="4">
        <f t="shared" si="13"/>
        <v>7.436633506710158E-2</v>
      </c>
      <c r="CQ13" s="31">
        <v>35.920255254395308</v>
      </c>
      <c r="CR13" s="20"/>
      <c r="CS13" s="21"/>
      <c r="CT13" s="4">
        <f t="shared" si="14"/>
        <v>-1</v>
      </c>
      <c r="CU13" s="4">
        <f t="shared" si="14"/>
        <v>-1</v>
      </c>
      <c r="CV13" s="31"/>
      <c r="CW13" s="20"/>
      <c r="CX13" s="21"/>
      <c r="CY13" s="4">
        <f t="shared" si="15"/>
        <v>-1</v>
      </c>
      <c r="CZ13" s="4">
        <f t="shared" si="15"/>
        <v>-1</v>
      </c>
      <c r="DA13" s="31"/>
    </row>
    <row r="14" spans="1:105" x14ac:dyDescent="0.25">
      <c r="A14" s="17" t="s">
        <v>202</v>
      </c>
      <c r="B14" s="31">
        <f t="shared" si="16"/>
        <v>647.58527375324979</v>
      </c>
      <c r="C14" s="20">
        <v>621.31813016353385</v>
      </c>
      <c r="D14" s="21">
        <v>647.58527375324979</v>
      </c>
      <c r="E14" s="5">
        <v>4.0561675279417307E-2</v>
      </c>
      <c r="F14" s="5">
        <f t="shared" si="17"/>
        <v>0</v>
      </c>
      <c r="G14" s="39">
        <v>3600.0118160247798</v>
      </c>
      <c r="H14" s="20">
        <v>630.66426936173627</v>
      </c>
      <c r="I14" s="21">
        <v>650.40672461109205</v>
      </c>
      <c r="J14" s="5">
        <v>3.0354014653154529E-2</v>
      </c>
      <c r="K14" s="5">
        <f t="shared" si="18"/>
        <v>4.3568792747398265E-3</v>
      </c>
      <c r="L14" s="31">
        <v>3600.010797977448</v>
      </c>
      <c r="M14" s="20">
        <v>846.14588394163036</v>
      </c>
      <c r="N14" s="4">
        <f t="shared" si="0"/>
        <v>0.3066169325277745</v>
      </c>
      <c r="O14" s="21">
        <f t="shared" si="19"/>
        <v>35.854439499997163</v>
      </c>
      <c r="P14" s="21">
        <v>0.1475491337448443</v>
      </c>
      <c r="Q14" s="44">
        <v>1</v>
      </c>
      <c r="R14" s="44">
        <v>0.5</v>
      </c>
      <c r="S14" s="44">
        <v>0.5</v>
      </c>
      <c r="T14" s="44">
        <v>0</v>
      </c>
      <c r="U14" s="44">
        <v>0</v>
      </c>
      <c r="V14" s="20">
        <v>870.06342840087734</v>
      </c>
      <c r="W14" s="4">
        <f t="shared" si="1"/>
        <v>0.34355036111027853</v>
      </c>
      <c r="X14" s="21">
        <f t="shared" si="20"/>
        <v>34.930566099992582</v>
      </c>
      <c r="Y14" s="21">
        <v>0.14374718559667729</v>
      </c>
      <c r="Z14" s="44">
        <v>1</v>
      </c>
      <c r="AA14" s="44">
        <v>0.5</v>
      </c>
      <c r="AB14" s="44">
        <v>0</v>
      </c>
      <c r="AC14" s="44">
        <v>0</v>
      </c>
      <c r="AD14" s="44">
        <v>0</v>
      </c>
      <c r="AE14" s="20">
        <v>763.93065510601616</v>
      </c>
      <c r="AF14" s="21">
        <v>786.19526717919291</v>
      </c>
      <c r="AG14" s="4">
        <f t="shared" si="21"/>
        <v>0.17966032593430714</v>
      </c>
      <c r="AH14" s="4">
        <f t="shared" si="21"/>
        <v>0.21404129933744889</v>
      </c>
      <c r="AI14" s="31">
        <v>11.090684730000071</v>
      </c>
      <c r="AJ14" s="20">
        <v>763.93065510601616</v>
      </c>
      <c r="AK14" s="21">
        <v>786.19526717919291</v>
      </c>
      <c r="AL14" s="4">
        <f t="shared" si="22"/>
        <v>0.17966032593430714</v>
      </c>
      <c r="AM14" s="4">
        <f t="shared" si="22"/>
        <v>0.21404129933744889</v>
      </c>
      <c r="AN14" s="31">
        <v>10.97244510000019</v>
      </c>
      <c r="AO14" s="20">
        <v>730.34851691461643</v>
      </c>
      <c r="AP14" s="21">
        <v>781.00463269719762</v>
      </c>
      <c r="AQ14" s="4">
        <f t="shared" si="2"/>
        <v>0.12780284931695654</v>
      </c>
      <c r="AR14" s="4">
        <f t="shared" si="3"/>
        <v>0.20602593102632036</v>
      </c>
      <c r="AS14" s="31">
        <v>10.94741224000099</v>
      </c>
      <c r="AT14" s="20">
        <v>729.49970832594488</v>
      </c>
      <c r="AU14" s="21">
        <v>767.07797472291691</v>
      </c>
      <c r="AV14" s="4">
        <f t="shared" si="4"/>
        <v>0.12649212064063559</v>
      </c>
      <c r="AW14" s="4">
        <f t="shared" si="4"/>
        <v>0.18452041115313805</v>
      </c>
      <c r="AX14" s="31">
        <v>11.21032459000053</v>
      </c>
      <c r="AY14" s="20">
        <v>730.27403877648942</v>
      </c>
      <c r="AZ14" s="21">
        <v>784.34998950927172</v>
      </c>
      <c r="BA14" s="4">
        <f t="shared" si="5"/>
        <v>0.12768784031174035</v>
      </c>
      <c r="BB14" s="4">
        <f t="shared" si="5"/>
        <v>0.21119182492116637</v>
      </c>
      <c r="BC14" s="31">
        <v>11.21113186999937</v>
      </c>
      <c r="BD14" s="20">
        <v>728.62680516708542</v>
      </c>
      <c r="BE14" s="21">
        <v>763.60601704194573</v>
      </c>
      <c r="BF14" s="4">
        <f t="shared" si="6"/>
        <v>0.12514418517292439</v>
      </c>
      <c r="BG14" s="4">
        <f t="shared" si="6"/>
        <v>0.1791590204271746</v>
      </c>
      <c r="BH14" s="31">
        <v>12.759383900000829</v>
      </c>
      <c r="BI14" s="20">
        <v>675.83482681953114</v>
      </c>
      <c r="BJ14" s="21">
        <v>701.32711463242117</v>
      </c>
      <c r="BK14" s="4">
        <f t="shared" si="7"/>
        <v>4.3622908381708063E-2</v>
      </c>
      <c r="BL14" s="4">
        <f t="shared" si="7"/>
        <v>8.2988052782140165E-2</v>
      </c>
      <c r="BM14" s="31">
        <v>158.5180122451857</v>
      </c>
      <c r="BN14" s="20">
        <v>667.07748384232241</v>
      </c>
      <c r="BO14" s="21">
        <v>696.91163737886654</v>
      </c>
      <c r="BP14" s="4">
        <f t="shared" si="8"/>
        <v>3.0099835309874194E-2</v>
      </c>
      <c r="BQ14" s="4">
        <f t="shared" si="8"/>
        <v>7.6169680851037438E-2</v>
      </c>
      <c r="BR14" s="31">
        <v>125.14809367395939</v>
      </c>
      <c r="BS14" s="20">
        <v>680.64600224089247</v>
      </c>
      <c r="BT14" s="21">
        <v>693.6171402161649</v>
      </c>
      <c r="BU14" s="4">
        <f t="shared" si="9"/>
        <v>5.1052316702680067E-2</v>
      </c>
      <c r="BV14" s="4">
        <f t="shared" si="9"/>
        <v>7.1082324334099486E-2</v>
      </c>
      <c r="BW14" s="31">
        <v>20.612720315717159</v>
      </c>
      <c r="BX14" s="20">
        <v>688.41721529629194</v>
      </c>
      <c r="BY14" s="21">
        <v>714.54058768807226</v>
      </c>
      <c r="BZ14" s="4">
        <f t="shared" si="10"/>
        <v>6.3052609745724991E-2</v>
      </c>
      <c r="CA14" s="4">
        <f t="shared" si="10"/>
        <v>0.10339227380320964</v>
      </c>
      <c r="CB14" s="31">
        <v>22.29069897122681</v>
      </c>
      <c r="CC14" s="20">
        <v>683.26350951844972</v>
      </c>
      <c r="CD14" s="21">
        <v>713.8350530807262</v>
      </c>
      <c r="CE14" s="4">
        <f t="shared" si="11"/>
        <v>5.5094266672275273E-2</v>
      </c>
      <c r="CF14" s="4">
        <f t="shared" si="11"/>
        <v>0.10230278854784403</v>
      </c>
      <c r="CG14" s="31">
        <v>20.904294907301669</v>
      </c>
      <c r="CH14" s="20">
        <v>678.51563234107994</v>
      </c>
      <c r="CI14" s="21">
        <v>690.16968059816895</v>
      </c>
      <c r="CJ14" s="4">
        <f t="shared" si="12"/>
        <v>4.7762603384362279E-2</v>
      </c>
      <c r="CK14" s="4">
        <f t="shared" si="12"/>
        <v>6.5758763472353363E-2</v>
      </c>
      <c r="CL14" s="31">
        <v>21.70335755674169</v>
      </c>
      <c r="CM14" s="20">
        <v>671.45193562570194</v>
      </c>
      <c r="CN14" s="21">
        <v>691.05224816991927</v>
      </c>
      <c r="CO14" s="4">
        <f t="shared" si="13"/>
        <v>3.6854855784670119E-2</v>
      </c>
      <c r="CP14" s="4">
        <f t="shared" si="13"/>
        <v>6.7121622708844586E-2</v>
      </c>
      <c r="CQ14" s="31">
        <v>33.136421396024517</v>
      </c>
      <c r="CR14" s="20"/>
      <c r="CS14" s="21"/>
      <c r="CT14" s="4">
        <f t="shared" si="14"/>
        <v>-1</v>
      </c>
      <c r="CU14" s="4">
        <f t="shared" si="14"/>
        <v>-1</v>
      </c>
      <c r="CV14" s="31"/>
      <c r="CW14" s="20"/>
      <c r="CX14" s="21"/>
      <c r="CY14" s="4">
        <f t="shared" si="15"/>
        <v>-1</v>
      </c>
      <c r="CZ14" s="4">
        <f t="shared" si="15"/>
        <v>-1</v>
      </c>
      <c r="DA14" s="31"/>
    </row>
    <row r="15" spans="1:105" x14ac:dyDescent="0.25">
      <c r="A15" s="17" t="s">
        <v>203</v>
      </c>
      <c r="B15" s="31">
        <f t="shared" si="16"/>
        <v>639.78704119405518</v>
      </c>
      <c r="C15" s="20">
        <v>610.96792112939511</v>
      </c>
      <c r="D15" s="21">
        <v>639.78704119405518</v>
      </c>
      <c r="E15" s="5">
        <v>4.5044863695378252E-2</v>
      </c>
      <c r="F15" s="5">
        <f t="shared" si="17"/>
        <v>0</v>
      </c>
      <c r="G15" s="39">
        <v>3600.0067629814148</v>
      </c>
      <c r="H15" s="20">
        <v>619.5724461615423</v>
      </c>
      <c r="I15" s="21">
        <v>639.78704119424754</v>
      </c>
      <c r="J15" s="5">
        <v>3.1595818188145518E-2</v>
      </c>
      <c r="K15" s="83">
        <f t="shared" si="18"/>
        <v>3.0065962115451749E-13</v>
      </c>
      <c r="L15" s="31">
        <v>3600.0122020244598</v>
      </c>
      <c r="M15" s="20">
        <v>802.37593498106651</v>
      </c>
      <c r="N15" s="4">
        <f t="shared" si="0"/>
        <v>0.25412970772831917</v>
      </c>
      <c r="O15" s="21">
        <f t="shared" si="19"/>
        <v>35.688478900006878</v>
      </c>
      <c r="P15" s="21">
        <v>0.14686616831278551</v>
      </c>
      <c r="Q15" s="44">
        <v>1</v>
      </c>
      <c r="R15" s="44">
        <v>0.5</v>
      </c>
      <c r="S15" s="44">
        <v>0.5</v>
      </c>
      <c r="T15" s="44">
        <v>0</v>
      </c>
      <c r="U15" s="44">
        <v>0</v>
      </c>
      <c r="V15" s="20">
        <v>837.23952376133536</v>
      </c>
      <c r="W15" s="4">
        <f t="shared" si="1"/>
        <v>0.30862219747178415</v>
      </c>
      <c r="X15" s="21">
        <f t="shared" si="20"/>
        <v>36.797182800002716</v>
      </c>
      <c r="Y15" s="21">
        <v>0.15142873580248031</v>
      </c>
      <c r="Z15" s="44">
        <v>0.5</v>
      </c>
      <c r="AA15" s="44">
        <v>0</v>
      </c>
      <c r="AB15" s="44">
        <v>0</v>
      </c>
      <c r="AC15" s="44">
        <v>0</v>
      </c>
      <c r="AD15" s="44">
        <v>0</v>
      </c>
      <c r="AE15" s="20">
        <v>743.95564095248767</v>
      </c>
      <c r="AF15" s="21">
        <v>768.19696673980729</v>
      </c>
      <c r="AG15" s="4">
        <f t="shared" si="21"/>
        <v>0.16281761437996506</v>
      </c>
      <c r="AH15" s="4">
        <f t="shared" si="21"/>
        <v>0.20070729364273546</v>
      </c>
      <c r="AI15" s="31">
        <v>10.89016355000058</v>
      </c>
      <c r="AJ15" s="20">
        <v>743.95564095248767</v>
      </c>
      <c r="AK15" s="21">
        <v>768.19696673980729</v>
      </c>
      <c r="AL15" s="4">
        <f t="shared" si="22"/>
        <v>0.16281761437996506</v>
      </c>
      <c r="AM15" s="4">
        <f t="shared" si="22"/>
        <v>0.20070729364273546</v>
      </c>
      <c r="AN15" s="31">
        <v>10.92280667000086</v>
      </c>
      <c r="AO15" s="20">
        <v>736.53348440107595</v>
      </c>
      <c r="AP15" s="21">
        <v>766.33791220662272</v>
      </c>
      <c r="AQ15" s="4">
        <f t="shared" si="2"/>
        <v>0.15121663456399456</v>
      </c>
      <c r="AR15" s="4">
        <f t="shared" si="3"/>
        <v>0.19780155405520808</v>
      </c>
      <c r="AS15" s="31">
        <v>10.871583850000031</v>
      </c>
      <c r="AT15" s="20">
        <v>711.98560085674092</v>
      </c>
      <c r="AU15" s="21">
        <v>734.32872620129888</v>
      </c>
      <c r="AV15" s="4">
        <f t="shared" si="4"/>
        <v>0.11284779936764465</v>
      </c>
      <c r="AW15" s="4">
        <f t="shared" si="4"/>
        <v>0.14777055319969831</v>
      </c>
      <c r="AX15" s="31">
        <v>11.07347383000088</v>
      </c>
      <c r="AY15" s="20">
        <v>750.75966188720122</v>
      </c>
      <c r="AZ15" s="21">
        <v>785.28585122681318</v>
      </c>
      <c r="BA15" s="4">
        <f t="shared" si="5"/>
        <v>0.17345243580744346</v>
      </c>
      <c r="BB15" s="4">
        <f t="shared" si="5"/>
        <v>0.22741756344612557</v>
      </c>
      <c r="BC15" s="31">
        <v>11.179592500001309</v>
      </c>
      <c r="BD15" s="20">
        <v>697.46525038615925</v>
      </c>
      <c r="BE15" s="21">
        <v>737.86282175780514</v>
      </c>
      <c r="BF15" s="4">
        <f t="shared" si="6"/>
        <v>9.015219983896107E-2</v>
      </c>
      <c r="BG15" s="4">
        <f t="shared" si="6"/>
        <v>0.15329441556163434</v>
      </c>
      <c r="BH15" s="31">
        <v>12.61163865999915</v>
      </c>
      <c r="BI15" s="20">
        <v>684.12446304191565</v>
      </c>
      <c r="BJ15" s="21">
        <v>714.17385381709732</v>
      </c>
      <c r="BK15" s="4">
        <f t="shared" si="7"/>
        <v>6.9300281176549169E-2</v>
      </c>
      <c r="BL15" s="4">
        <f t="shared" si="7"/>
        <v>0.11626808271110281</v>
      </c>
      <c r="BM15" s="31">
        <v>219.74356433972719</v>
      </c>
      <c r="BN15" s="20">
        <v>674.58191909728328</v>
      </c>
      <c r="BO15" s="21">
        <v>698.18057211847952</v>
      </c>
      <c r="BP15" s="4">
        <f t="shared" si="8"/>
        <v>5.4385093262109989E-2</v>
      </c>
      <c r="BQ15" s="4">
        <f t="shared" si="8"/>
        <v>9.1270262078835818E-2</v>
      </c>
      <c r="BR15" s="31">
        <v>203.7325510006398</v>
      </c>
      <c r="BS15" s="20">
        <v>664.75649891859234</v>
      </c>
      <c r="BT15" s="21">
        <v>693.21990193976058</v>
      </c>
      <c r="BU15" s="4">
        <f t="shared" si="9"/>
        <v>3.9027764110282477E-2</v>
      </c>
      <c r="BV15" s="4">
        <f t="shared" si="9"/>
        <v>8.3516634919616264E-2</v>
      </c>
      <c r="BW15" s="31">
        <v>20.3084184885025</v>
      </c>
      <c r="BX15" s="20">
        <v>657.46516491775583</v>
      </c>
      <c r="BY15" s="21">
        <v>693.36867747318149</v>
      </c>
      <c r="BZ15" s="4">
        <f t="shared" si="10"/>
        <v>2.7631262569350262E-2</v>
      </c>
      <c r="CA15" s="4">
        <f t="shared" si="10"/>
        <v>8.3749174067554069E-2</v>
      </c>
      <c r="CB15" s="31">
        <v>21.08514766525477</v>
      </c>
      <c r="CC15" s="20">
        <v>679.21641537716266</v>
      </c>
      <c r="CD15" s="21">
        <v>701.95095294260682</v>
      </c>
      <c r="CE15" s="4">
        <f t="shared" si="11"/>
        <v>6.1628904063950989E-2</v>
      </c>
      <c r="CF15" s="4">
        <f t="shared" si="11"/>
        <v>9.7163443061511728E-2</v>
      </c>
      <c r="CG15" s="31">
        <v>20.75131148342043</v>
      </c>
      <c r="CH15" s="20">
        <v>658.04972829913777</v>
      </c>
      <c r="CI15" s="21">
        <v>693.31868112605071</v>
      </c>
      <c r="CJ15" s="4">
        <f t="shared" si="12"/>
        <v>2.8544946879509078E-2</v>
      </c>
      <c r="CK15" s="4">
        <f t="shared" si="12"/>
        <v>8.3671028772461076E-2</v>
      </c>
      <c r="CL15" s="31">
        <v>19.960136283934119</v>
      </c>
      <c r="CM15" s="20">
        <v>663.29908787203783</v>
      </c>
      <c r="CN15" s="21">
        <v>683.99001652121399</v>
      </c>
      <c r="CO15" s="4">
        <f t="shared" si="13"/>
        <v>3.6749801362186647E-2</v>
      </c>
      <c r="CP15" s="4">
        <f t="shared" si="13"/>
        <v>6.9090138563390358E-2</v>
      </c>
      <c r="CQ15" s="31">
        <v>33.303131237812337</v>
      </c>
      <c r="CR15" s="20"/>
      <c r="CS15" s="21"/>
      <c r="CT15" s="4">
        <f t="shared" si="14"/>
        <v>-1</v>
      </c>
      <c r="CU15" s="4">
        <f t="shared" si="14"/>
        <v>-1</v>
      </c>
      <c r="CV15" s="31"/>
      <c r="CW15" s="20"/>
      <c r="CX15" s="21"/>
      <c r="CY15" s="4">
        <f t="shared" si="15"/>
        <v>-1</v>
      </c>
      <c r="CZ15" s="4">
        <f t="shared" si="15"/>
        <v>-1</v>
      </c>
      <c r="DA15" s="31"/>
    </row>
    <row r="16" spans="1:105" x14ac:dyDescent="0.25">
      <c r="A16" s="17" t="s">
        <v>204</v>
      </c>
      <c r="B16" s="31">
        <f t="shared" si="16"/>
        <v>663.26009005097558</v>
      </c>
      <c r="C16" s="20">
        <v>635.30592630621493</v>
      </c>
      <c r="D16" s="21">
        <v>663.26009005097558</v>
      </c>
      <c r="E16" s="5">
        <v>4.2146609096603387E-2</v>
      </c>
      <c r="F16" s="5">
        <f t="shared" si="17"/>
        <v>0</v>
      </c>
      <c r="G16" s="39">
        <v>3600.0098090171809</v>
      </c>
      <c r="H16" s="20">
        <v>642.91871732390541</v>
      </c>
      <c r="I16" s="21">
        <v>663.26009005132369</v>
      </c>
      <c r="J16" s="5">
        <v>3.066877237531964E-2</v>
      </c>
      <c r="K16" s="83">
        <f t="shared" si="18"/>
        <v>5.2484553544723911E-13</v>
      </c>
      <c r="L16" s="31">
        <v>3600.012730121613</v>
      </c>
      <c r="M16" s="20">
        <v>746.4396814561328</v>
      </c>
      <c r="N16" s="4">
        <f t="shared" si="0"/>
        <v>0.12541021637343561</v>
      </c>
      <c r="O16" s="21">
        <f t="shared" si="19"/>
        <v>33.505581099987467</v>
      </c>
      <c r="P16" s="21">
        <v>0.13788304979418711</v>
      </c>
      <c r="Q16" s="44">
        <v>0.5</v>
      </c>
      <c r="R16" s="44">
        <v>0</v>
      </c>
      <c r="S16" s="44">
        <v>0</v>
      </c>
      <c r="T16" s="44">
        <v>0.5</v>
      </c>
      <c r="U16" s="44">
        <v>0</v>
      </c>
      <c r="V16" s="20">
        <v>746.4396814561328</v>
      </c>
      <c r="W16" s="4">
        <f t="shared" si="1"/>
        <v>0.12541021637343561</v>
      </c>
      <c r="X16" s="21">
        <f t="shared" si="20"/>
        <v>34.531393400025983</v>
      </c>
      <c r="Y16" s="21">
        <v>0.14210449958858429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704.91259623623728</v>
      </c>
      <c r="AF16" s="21">
        <v>741.06456227916522</v>
      </c>
      <c r="AG16" s="4">
        <f t="shared" si="21"/>
        <v>6.2799657042624787E-2</v>
      </c>
      <c r="AH16" s="4">
        <f t="shared" si="21"/>
        <v>0.11730612680496107</v>
      </c>
      <c r="AI16" s="31">
        <v>11.08567001000047</v>
      </c>
      <c r="AJ16" s="20">
        <v>704.91259623623728</v>
      </c>
      <c r="AK16" s="21">
        <v>741.06456227916522</v>
      </c>
      <c r="AL16" s="4">
        <f t="shared" si="22"/>
        <v>6.2799657042624787E-2</v>
      </c>
      <c r="AM16" s="4">
        <f t="shared" si="22"/>
        <v>0.11730612680496107</v>
      </c>
      <c r="AN16" s="31">
        <v>11.015403480000529</v>
      </c>
      <c r="AO16" s="20">
        <v>720.42443462867436</v>
      </c>
      <c r="AP16" s="21">
        <v>736.79646948325137</v>
      </c>
      <c r="AQ16" s="4">
        <f t="shared" si="2"/>
        <v>8.6186920387905985E-2</v>
      </c>
      <c r="AR16" s="4">
        <f t="shared" si="3"/>
        <v>0.11087110552155199</v>
      </c>
      <c r="AS16" s="31">
        <v>11.04747674000027</v>
      </c>
      <c r="AT16" s="20">
        <v>699.64293746455212</v>
      </c>
      <c r="AU16" s="21">
        <v>712.88515181635523</v>
      </c>
      <c r="AV16" s="4">
        <f t="shared" si="4"/>
        <v>5.4854570566397712E-2</v>
      </c>
      <c r="AW16" s="4">
        <f t="shared" si="4"/>
        <v>7.481991229348002E-2</v>
      </c>
      <c r="AX16" s="31">
        <v>11.105975169999869</v>
      </c>
      <c r="AY16" s="20">
        <v>708.45679787439246</v>
      </c>
      <c r="AZ16" s="21">
        <v>722.47018113146885</v>
      </c>
      <c r="BA16" s="4">
        <f t="shared" si="5"/>
        <v>6.8143264612745266E-2</v>
      </c>
      <c r="BB16" s="4">
        <f t="shared" si="5"/>
        <v>8.9271300909938081E-2</v>
      </c>
      <c r="BC16" s="31">
        <v>11.258199079999761</v>
      </c>
      <c r="BD16" s="20">
        <v>709.70416926297935</v>
      </c>
      <c r="BE16" s="21">
        <v>716.22695762349667</v>
      </c>
      <c r="BF16" s="4">
        <f t="shared" si="6"/>
        <v>7.0023931650152901E-2</v>
      </c>
      <c r="BG16" s="4">
        <f t="shared" si="6"/>
        <v>7.9858366826278171E-2</v>
      </c>
      <c r="BH16" s="31">
        <v>12.643800389999891</v>
      </c>
      <c r="BI16" s="20">
        <v>692.49873814220916</v>
      </c>
      <c r="BJ16" s="21">
        <v>703.35881291827968</v>
      </c>
      <c r="BK16" s="4">
        <f t="shared" si="7"/>
        <v>4.4083231495183763E-2</v>
      </c>
      <c r="BL16" s="4">
        <f t="shared" si="7"/>
        <v>6.0457011463213889E-2</v>
      </c>
      <c r="BM16" s="31">
        <v>37.832651355117562</v>
      </c>
      <c r="BN16" s="20">
        <v>681.72108792136146</v>
      </c>
      <c r="BO16" s="21">
        <v>695.36746682558328</v>
      </c>
      <c r="BP16" s="4">
        <f t="shared" si="8"/>
        <v>2.7833723372330515E-2</v>
      </c>
      <c r="BQ16" s="4">
        <f t="shared" si="8"/>
        <v>4.8408425678288666E-2</v>
      </c>
      <c r="BR16" s="31">
        <v>43.271498592756693</v>
      </c>
      <c r="BS16" s="20">
        <v>683.35825323593747</v>
      </c>
      <c r="BT16" s="21">
        <v>696.20082576356504</v>
      </c>
      <c r="BU16" s="4">
        <f t="shared" si="9"/>
        <v>3.0302084335297824E-2</v>
      </c>
      <c r="BV16" s="4">
        <f t="shared" si="9"/>
        <v>4.9664884419711973E-2</v>
      </c>
      <c r="BW16" s="31">
        <v>20.295266653783621</v>
      </c>
      <c r="BX16" s="20">
        <v>681.456294576353</v>
      </c>
      <c r="BY16" s="21">
        <v>712.08091202509831</v>
      </c>
      <c r="BZ16" s="4">
        <f t="shared" si="10"/>
        <v>2.7434493343296045E-2</v>
      </c>
      <c r="CA16" s="4">
        <f t="shared" si="10"/>
        <v>7.360735661084411E-2</v>
      </c>
      <c r="CB16" s="31">
        <v>21.302580900862811</v>
      </c>
      <c r="CC16" s="20">
        <v>685.61484827535094</v>
      </c>
      <c r="CD16" s="21">
        <v>702.96684348193617</v>
      </c>
      <c r="CE16" s="4">
        <f t="shared" si="11"/>
        <v>3.3704362074095641E-2</v>
      </c>
      <c r="CF16" s="4">
        <f t="shared" si="11"/>
        <v>5.9866037511632705E-2</v>
      </c>
      <c r="CG16" s="31">
        <v>19.792131670936939</v>
      </c>
      <c r="CH16" s="20">
        <v>683.54826093981103</v>
      </c>
      <c r="CI16" s="21">
        <v>696.88548435394921</v>
      </c>
      <c r="CJ16" s="4">
        <f t="shared" si="12"/>
        <v>3.0588559741738994E-2</v>
      </c>
      <c r="CK16" s="4">
        <f t="shared" si="12"/>
        <v>5.0697147027781088E-2</v>
      </c>
      <c r="CL16" s="31">
        <v>20.174325885716829</v>
      </c>
      <c r="CM16" s="20">
        <v>677.0874077408838</v>
      </c>
      <c r="CN16" s="21">
        <v>687.59812517261742</v>
      </c>
      <c r="CO16" s="4">
        <f t="shared" si="13"/>
        <v>2.0847504466679902E-2</v>
      </c>
      <c r="CP16" s="4">
        <f t="shared" si="13"/>
        <v>3.6694556911710627E-2</v>
      </c>
      <c r="CQ16" s="31">
        <v>35.580120922531933</v>
      </c>
      <c r="CR16" s="20"/>
      <c r="CS16" s="21"/>
      <c r="CT16" s="4">
        <f t="shared" si="14"/>
        <v>-1</v>
      </c>
      <c r="CU16" s="4">
        <f t="shared" si="14"/>
        <v>-1</v>
      </c>
      <c r="CV16" s="31"/>
      <c r="CW16" s="20"/>
      <c r="CX16" s="21"/>
      <c r="CY16" s="4">
        <f t="shared" si="15"/>
        <v>-1</v>
      </c>
      <c r="CZ16" s="4">
        <f t="shared" si="15"/>
        <v>-1</v>
      </c>
      <c r="DA16" s="31"/>
    </row>
    <row r="17" spans="1:105" x14ac:dyDescent="0.25">
      <c r="A17" s="17" t="s">
        <v>205</v>
      </c>
      <c r="B17" s="31">
        <f t="shared" si="16"/>
        <v>654.67629798045448</v>
      </c>
      <c r="C17" s="20">
        <v>620.89753322344075</v>
      </c>
      <c r="D17" s="21">
        <v>657.70132998527549</v>
      </c>
      <c r="E17" s="5">
        <v>5.5958221587681913E-2</v>
      </c>
      <c r="F17" s="5">
        <f t="shared" si="17"/>
        <v>4.6206530069175149E-3</v>
      </c>
      <c r="G17" s="39">
        <v>3600.007704019547</v>
      </c>
      <c r="H17" s="20">
        <v>626.20804532389377</v>
      </c>
      <c r="I17" s="21">
        <v>654.67629798045448</v>
      </c>
      <c r="J17" s="5">
        <v>4.3484471248431099E-2</v>
      </c>
      <c r="K17" s="83">
        <f t="shared" si="18"/>
        <v>0</v>
      </c>
      <c r="L17" s="31">
        <v>3600.0122489929199</v>
      </c>
      <c r="M17" s="20">
        <v>734.19552773211728</v>
      </c>
      <c r="N17" s="4">
        <f t="shared" si="0"/>
        <v>0.12146343161798241</v>
      </c>
      <c r="O17" s="21">
        <f t="shared" si="19"/>
        <v>34.955623200001362</v>
      </c>
      <c r="P17" s="21">
        <v>0.14385030123457351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734.19552773211728</v>
      </c>
      <c r="W17" s="4">
        <f t="shared" si="1"/>
        <v>0.12146343161798241</v>
      </c>
      <c r="X17" s="21">
        <f t="shared" si="20"/>
        <v>34.817064600005324</v>
      </c>
      <c r="Y17" s="21">
        <v>0.14328010123458981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701.5054104227363</v>
      </c>
      <c r="AF17" s="21">
        <v>726.12112657116961</v>
      </c>
      <c r="AG17" s="4">
        <f t="shared" si="21"/>
        <v>7.1530178481701998E-2</v>
      </c>
      <c r="AH17" s="4">
        <f t="shared" si="21"/>
        <v>0.10913000640332964</v>
      </c>
      <c r="AI17" s="31">
        <v>11.115836239999769</v>
      </c>
      <c r="AJ17" s="20">
        <v>701.5054104227363</v>
      </c>
      <c r="AK17" s="21">
        <v>726.12112657116961</v>
      </c>
      <c r="AL17" s="4">
        <f t="shared" si="22"/>
        <v>7.1530178481701998E-2</v>
      </c>
      <c r="AM17" s="4">
        <f t="shared" si="22"/>
        <v>0.10913000640332964</v>
      </c>
      <c r="AN17" s="31">
        <v>11.029646299999881</v>
      </c>
      <c r="AO17" s="20">
        <v>708.34607694792692</v>
      </c>
      <c r="AP17" s="21">
        <v>731.86974039816744</v>
      </c>
      <c r="AQ17" s="4">
        <f t="shared" si="2"/>
        <v>8.1979108046271079E-2</v>
      </c>
      <c r="AR17" s="4">
        <f t="shared" si="3"/>
        <v>0.11791085557219545</v>
      </c>
      <c r="AS17" s="31">
        <v>11.07297621999969</v>
      </c>
      <c r="AT17" s="20">
        <v>713.47006404126785</v>
      </c>
      <c r="AU17" s="21">
        <v>731.64334271849305</v>
      </c>
      <c r="AV17" s="4">
        <f t="shared" si="4"/>
        <v>8.9805857096370192E-2</v>
      </c>
      <c r="AW17" s="4">
        <f t="shared" si="4"/>
        <v>0.11756503935680353</v>
      </c>
      <c r="AX17" s="31">
        <v>11.15626155999926</v>
      </c>
      <c r="AY17" s="20">
        <v>711.02397204803106</v>
      </c>
      <c r="AZ17" s="21">
        <v>736.74470040459551</v>
      </c>
      <c r="BA17" s="4">
        <f t="shared" si="5"/>
        <v>8.6069518999538991E-2</v>
      </c>
      <c r="BB17" s="4">
        <f t="shared" si="5"/>
        <v>0.12535722261109139</v>
      </c>
      <c r="BC17" s="31">
        <v>11.249224349999711</v>
      </c>
      <c r="BD17" s="20">
        <v>709.62594328242881</v>
      </c>
      <c r="BE17" s="21">
        <v>724.42256316748387</v>
      </c>
      <c r="BF17" s="4">
        <f t="shared" si="6"/>
        <v>8.3934068594636771E-2</v>
      </c>
      <c r="BG17" s="4">
        <f t="shared" si="6"/>
        <v>0.10653549762253908</v>
      </c>
      <c r="BH17" s="31">
        <v>12.95351012000028</v>
      </c>
      <c r="BI17" s="20">
        <v>679.43843391301789</v>
      </c>
      <c r="BJ17" s="21">
        <v>692.95389453157088</v>
      </c>
      <c r="BK17" s="4">
        <f t="shared" si="7"/>
        <v>3.7823480106045769E-2</v>
      </c>
      <c r="BL17" s="4">
        <f t="shared" si="7"/>
        <v>5.8467973667589823E-2</v>
      </c>
      <c r="BM17" s="31">
        <v>102.8284379215911</v>
      </c>
      <c r="BN17" s="20">
        <v>668.70465923979998</v>
      </c>
      <c r="BO17" s="21">
        <v>687.21647506428667</v>
      </c>
      <c r="BP17" s="4">
        <f t="shared" si="8"/>
        <v>2.1427935153021719E-2</v>
      </c>
      <c r="BQ17" s="4">
        <f t="shared" si="8"/>
        <v>4.9704223574630904E-2</v>
      </c>
      <c r="BR17" s="31">
        <v>112.6507156537846</v>
      </c>
      <c r="BS17" s="20">
        <v>672.3311203932069</v>
      </c>
      <c r="BT17" s="21">
        <v>694.83879816961132</v>
      </c>
      <c r="BU17" s="4">
        <f t="shared" si="9"/>
        <v>2.6967254606916458E-2</v>
      </c>
      <c r="BV17" s="4">
        <f t="shared" si="9"/>
        <v>6.1347112020169556E-2</v>
      </c>
      <c r="BW17" s="31">
        <v>19.751255507767201</v>
      </c>
      <c r="BX17" s="20">
        <v>662.48231265411493</v>
      </c>
      <c r="BY17" s="21">
        <v>674.97663703928811</v>
      </c>
      <c r="BZ17" s="4">
        <f t="shared" si="10"/>
        <v>1.1923472252990449E-2</v>
      </c>
      <c r="CA17" s="4">
        <f t="shared" si="10"/>
        <v>3.1008208364127612E-2</v>
      </c>
      <c r="CB17" s="31">
        <v>21.016875809431081</v>
      </c>
      <c r="CC17" s="20">
        <v>677.79227330321351</v>
      </c>
      <c r="CD17" s="21">
        <v>694.70323867391153</v>
      </c>
      <c r="CE17" s="4">
        <f t="shared" si="11"/>
        <v>3.5309015148504978E-2</v>
      </c>
      <c r="CF17" s="4">
        <f t="shared" si="11"/>
        <v>6.1140048626981247E-2</v>
      </c>
      <c r="CG17" s="31">
        <v>21.277477916888891</v>
      </c>
      <c r="CH17" s="20">
        <v>667.55899101133059</v>
      </c>
      <c r="CI17" s="21">
        <v>684.11406313515602</v>
      </c>
      <c r="CJ17" s="4">
        <f t="shared" si="12"/>
        <v>1.9677958512652201E-2</v>
      </c>
      <c r="CK17" s="4">
        <f t="shared" si="12"/>
        <v>4.4965374866191364E-2</v>
      </c>
      <c r="CL17" s="31">
        <v>19.689070761762562</v>
      </c>
      <c r="CM17" s="20">
        <v>668.78713955048056</v>
      </c>
      <c r="CN17" s="21">
        <v>685.96620496962021</v>
      </c>
      <c r="CO17" s="4">
        <f t="shared" si="13"/>
        <v>2.155392155414089E-2</v>
      </c>
      <c r="CP17" s="4">
        <f t="shared" si="13"/>
        <v>4.7794470466838095E-2</v>
      </c>
      <c r="CQ17" s="31">
        <v>34.505178765673193</v>
      </c>
      <c r="CR17" s="20"/>
      <c r="CS17" s="21"/>
      <c r="CT17" s="4">
        <f t="shared" si="14"/>
        <v>-1</v>
      </c>
      <c r="CU17" s="4">
        <f t="shared" si="14"/>
        <v>-1</v>
      </c>
      <c r="CV17" s="31"/>
      <c r="CW17" s="20"/>
      <c r="CX17" s="21"/>
      <c r="CY17" s="4">
        <f t="shared" si="15"/>
        <v>-1</v>
      </c>
      <c r="CZ17" s="4">
        <f t="shared" si="15"/>
        <v>-1</v>
      </c>
      <c r="DA17" s="31"/>
    </row>
    <row r="18" spans="1:105" x14ac:dyDescent="0.25">
      <c r="A18" s="17" t="s">
        <v>206</v>
      </c>
      <c r="B18" s="31">
        <f t="shared" si="16"/>
        <v>642.01655826195872</v>
      </c>
      <c r="C18" s="20">
        <v>619.20303118306629</v>
      </c>
      <c r="D18" s="21">
        <v>642.33076445350844</v>
      </c>
      <c r="E18" s="5">
        <v>3.6005956043714482E-2</v>
      </c>
      <c r="F18" s="5">
        <f t="shared" si="17"/>
        <v>4.8940512126403955E-4</v>
      </c>
      <c r="G18" s="39">
        <v>3600.0067930221562</v>
      </c>
      <c r="H18" s="20">
        <v>625.02834038403898</v>
      </c>
      <c r="I18" s="21">
        <v>642.01655826195872</v>
      </c>
      <c r="J18" s="5">
        <v>2.6460716097275499E-2</v>
      </c>
      <c r="K18" s="83">
        <f t="shared" si="18"/>
        <v>0</v>
      </c>
      <c r="L18" s="31">
        <v>3600.0141940116878</v>
      </c>
      <c r="M18" s="20">
        <v>757.92442689876134</v>
      </c>
      <c r="N18" s="4">
        <f t="shared" si="0"/>
        <v>0.18053719510067423</v>
      </c>
      <c r="O18" s="21">
        <f t="shared" si="19"/>
        <v>35.454199000017987</v>
      </c>
      <c r="P18" s="21">
        <v>0.14590205349801641</v>
      </c>
      <c r="Q18" s="44">
        <v>0.5</v>
      </c>
      <c r="R18" s="44">
        <v>0.5</v>
      </c>
      <c r="S18" s="44">
        <v>0</v>
      </c>
      <c r="T18" s="44">
        <v>0.5</v>
      </c>
      <c r="U18" s="44">
        <v>0</v>
      </c>
      <c r="V18" s="20">
        <v>749.75855150855602</v>
      </c>
      <c r="W18" s="4">
        <f t="shared" si="1"/>
        <v>0.16781809107583157</v>
      </c>
      <c r="X18" s="21">
        <f t="shared" si="20"/>
        <v>34.999280899997757</v>
      </c>
      <c r="Y18" s="21">
        <v>0.14402996255143111</v>
      </c>
      <c r="Z18" s="44">
        <v>0.5</v>
      </c>
      <c r="AA18" s="44">
        <v>1</v>
      </c>
      <c r="AB18" s="44">
        <v>0</v>
      </c>
      <c r="AC18" s="44">
        <v>0</v>
      </c>
      <c r="AD18" s="44">
        <v>0</v>
      </c>
      <c r="AE18" s="20">
        <v>690.50189253139797</v>
      </c>
      <c r="AF18" s="21">
        <v>714.16985025642111</v>
      </c>
      <c r="AG18" s="4">
        <f t="shared" si="21"/>
        <v>7.5520379724623901E-2</v>
      </c>
      <c r="AH18" s="4">
        <f t="shared" si="21"/>
        <v>0.11238540667828392</v>
      </c>
      <c r="AI18" s="31">
        <v>10.946971399999891</v>
      </c>
      <c r="AJ18" s="20">
        <v>690.50189253139797</v>
      </c>
      <c r="AK18" s="21">
        <v>714.16985025642111</v>
      </c>
      <c r="AL18" s="4">
        <f t="shared" si="22"/>
        <v>7.5520379724623901E-2</v>
      </c>
      <c r="AM18" s="4">
        <f t="shared" si="22"/>
        <v>0.11238540667828392</v>
      </c>
      <c r="AN18" s="31">
        <v>10.920806109998381</v>
      </c>
      <c r="AO18" s="20">
        <v>707.16558588215707</v>
      </c>
      <c r="AP18" s="21">
        <v>716.48492313274539</v>
      </c>
      <c r="AQ18" s="4">
        <f t="shared" si="2"/>
        <v>0.10147561894130451</v>
      </c>
      <c r="AR18" s="4">
        <f t="shared" si="3"/>
        <v>0.11599134619266584</v>
      </c>
      <c r="AS18" s="31">
        <v>10.92121679000047</v>
      </c>
      <c r="AT18" s="20">
        <v>691.87861789048907</v>
      </c>
      <c r="AU18" s="21">
        <v>729.08956857973885</v>
      </c>
      <c r="AV18" s="4">
        <f t="shared" si="4"/>
        <v>7.7664756441040858E-2</v>
      </c>
      <c r="AW18" s="4">
        <f t="shared" si="4"/>
        <v>0.13562424395018824</v>
      </c>
      <c r="AX18" s="31">
        <v>11.138172520000079</v>
      </c>
      <c r="AY18" s="20">
        <v>688.44069773544174</v>
      </c>
      <c r="AZ18" s="21">
        <v>709.61988599616211</v>
      </c>
      <c r="BA18" s="4">
        <f t="shared" si="5"/>
        <v>7.2309878734530736E-2</v>
      </c>
      <c r="BB18" s="4">
        <f t="shared" si="5"/>
        <v>0.10529841771872113</v>
      </c>
      <c r="BC18" s="31">
        <v>11.126304700000761</v>
      </c>
      <c r="BD18" s="20">
        <v>706.28048360167861</v>
      </c>
      <c r="BE18" s="21">
        <v>723.41127933004839</v>
      </c>
      <c r="BF18" s="4">
        <f t="shared" si="6"/>
        <v>0.10009699051017094</v>
      </c>
      <c r="BG18" s="4">
        <f t="shared" si="6"/>
        <v>0.12677978475888249</v>
      </c>
      <c r="BH18" s="31">
        <v>12.72863870999972</v>
      </c>
      <c r="BI18" s="20">
        <v>674.85185328712839</v>
      </c>
      <c r="BJ18" s="21">
        <v>691.55489582108839</v>
      </c>
      <c r="BK18" s="4">
        <f t="shared" si="7"/>
        <v>5.1144000263887358E-2</v>
      </c>
      <c r="BL18" s="4">
        <f t="shared" si="7"/>
        <v>7.7160529462414265E-2</v>
      </c>
      <c r="BM18" s="31">
        <v>151.75413912385699</v>
      </c>
      <c r="BN18" s="20">
        <v>690.28999568032339</v>
      </c>
      <c r="BO18" s="21">
        <v>707.05562872149653</v>
      </c>
      <c r="BP18" s="4">
        <f t="shared" si="8"/>
        <v>7.5190330836713254E-2</v>
      </c>
      <c r="BQ18" s="4">
        <f t="shared" si="8"/>
        <v>0.10130435052268583</v>
      </c>
      <c r="BR18" s="31">
        <v>137.29800181090829</v>
      </c>
      <c r="BS18" s="20">
        <v>679.62356678020922</v>
      </c>
      <c r="BT18" s="21">
        <v>704.97906905449156</v>
      </c>
      <c r="BU18" s="4">
        <f t="shared" si="9"/>
        <v>5.8576384104576162E-2</v>
      </c>
      <c r="BV18" s="4">
        <f t="shared" si="9"/>
        <v>9.8069917328896319E-2</v>
      </c>
      <c r="BW18" s="31">
        <v>19.519774385914211</v>
      </c>
      <c r="BX18" s="20">
        <v>660.8934259306634</v>
      </c>
      <c r="BY18" s="21">
        <v>684.86061714410027</v>
      </c>
      <c r="BZ18" s="4">
        <f t="shared" si="10"/>
        <v>2.9402462328709043E-2</v>
      </c>
      <c r="CA18" s="4">
        <f t="shared" si="10"/>
        <v>6.6733573037628904E-2</v>
      </c>
      <c r="CB18" s="31">
        <v>18.786289901472632</v>
      </c>
      <c r="CC18" s="20">
        <v>681.6854043382591</v>
      </c>
      <c r="CD18" s="21">
        <v>703.85106025734331</v>
      </c>
      <c r="CE18" s="4">
        <f t="shared" si="11"/>
        <v>6.1787886255909474E-2</v>
      </c>
      <c r="CF18" s="4">
        <f t="shared" si="11"/>
        <v>9.6312939595795552E-2</v>
      </c>
      <c r="CG18" s="31">
        <v>19.43019627528265</v>
      </c>
      <c r="CH18" s="20">
        <v>679.26566208421195</v>
      </c>
      <c r="CI18" s="21">
        <v>696.65251015037154</v>
      </c>
      <c r="CJ18" s="4">
        <f t="shared" si="12"/>
        <v>5.8018914532504427E-2</v>
      </c>
      <c r="CK18" s="4">
        <f t="shared" si="12"/>
        <v>8.5100533911961804E-2</v>
      </c>
      <c r="CL18" s="31">
        <v>19.15514263473451</v>
      </c>
      <c r="CM18" s="20">
        <v>675.21410001905417</v>
      </c>
      <c r="CN18" s="21">
        <v>696.8337296300067</v>
      </c>
      <c r="CO18" s="4">
        <f t="shared" si="13"/>
        <v>5.170823295736561E-2</v>
      </c>
      <c r="CP18" s="4">
        <f t="shared" si="13"/>
        <v>8.5382799964609651E-2</v>
      </c>
      <c r="CQ18" s="31">
        <v>34.148652436211712</v>
      </c>
      <c r="CR18" s="20"/>
      <c r="CS18" s="21"/>
      <c r="CT18" s="4">
        <f t="shared" si="14"/>
        <v>-1</v>
      </c>
      <c r="CU18" s="4">
        <f t="shared" si="14"/>
        <v>-1</v>
      </c>
      <c r="CV18" s="31"/>
      <c r="CW18" s="20"/>
      <c r="CX18" s="21"/>
      <c r="CY18" s="4">
        <f t="shared" si="15"/>
        <v>-1</v>
      </c>
      <c r="CZ18" s="4">
        <f t="shared" si="15"/>
        <v>-1</v>
      </c>
      <c r="DA18" s="31"/>
    </row>
    <row r="19" spans="1:105" x14ac:dyDescent="0.25">
      <c r="A19" s="17" t="s">
        <v>207</v>
      </c>
      <c r="B19" s="31">
        <f t="shared" si="16"/>
        <v>646.41274727730331</v>
      </c>
      <c r="C19" s="20">
        <v>610.69950907969405</v>
      </c>
      <c r="D19" s="21">
        <v>647.59723749138016</v>
      </c>
      <c r="E19" s="5">
        <v>5.6976352392441337E-2</v>
      </c>
      <c r="F19" s="5">
        <f t="shared" si="17"/>
        <v>1.8324054082564578E-3</v>
      </c>
      <c r="G19" s="39">
        <v>3600.0066499710078</v>
      </c>
      <c r="H19" s="20">
        <v>617.08147703143652</v>
      </c>
      <c r="I19" s="21">
        <v>646.41274727730331</v>
      </c>
      <c r="J19" s="5">
        <v>4.5375451473397263E-2</v>
      </c>
      <c r="K19" s="5">
        <f t="shared" si="18"/>
        <v>0</v>
      </c>
      <c r="L19" s="31">
        <v>3600.0137810707088</v>
      </c>
      <c r="M19" s="20">
        <v>731.95172029332639</v>
      </c>
      <c r="N19" s="4">
        <f t="shared" si="0"/>
        <v>0.1323287224398251</v>
      </c>
      <c r="O19" s="21">
        <f t="shared" si="19"/>
        <v>34.345695700012577</v>
      </c>
      <c r="P19" s="21">
        <v>0.1413403115226855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731.95172029332639</v>
      </c>
      <c r="W19" s="4">
        <f t="shared" si="1"/>
        <v>0.1323287224398251</v>
      </c>
      <c r="X19" s="21">
        <f t="shared" si="20"/>
        <v>33.931597499986317</v>
      </c>
      <c r="Y19" s="21">
        <v>0.1396362037036474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698.10797626683859</v>
      </c>
      <c r="AF19" s="21">
        <v>719.21532806146593</v>
      </c>
      <c r="AG19" s="4">
        <f t="shared" si="21"/>
        <v>7.9972477658084684E-2</v>
      </c>
      <c r="AH19" s="4">
        <f t="shared" si="21"/>
        <v>0.11262553390354349</v>
      </c>
      <c r="AI19" s="31">
        <v>11.0610035600017</v>
      </c>
      <c r="AJ19" s="20">
        <v>698.10797626683859</v>
      </c>
      <c r="AK19" s="21">
        <v>719.21532806146593</v>
      </c>
      <c r="AL19" s="4">
        <f t="shared" si="22"/>
        <v>7.9972477658084684E-2</v>
      </c>
      <c r="AM19" s="4">
        <f t="shared" si="22"/>
        <v>0.11262553390354349</v>
      </c>
      <c r="AN19" s="31">
        <v>11.036079249999601</v>
      </c>
      <c r="AO19" s="20">
        <v>698.9546081672903</v>
      </c>
      <c r="AP19" s="21">
        <v>723.70299106241839</v>
      </c>
      <c r="AQ19" s="4">
        <f t="shared" si="2"/>
        <v>8.1282216526969514E-2</v>
      </c>
      <c r="AR19" s="4">
        <f t="shared" si="3"/>
        <v>0.11956794495569947</v>
      </c>
      <c r="AS19" s="31">
        <v>10.98461608999933</v>
      </c>
      <c r="AT19" s="20">
        <v>689.28266807533248</v>
      </c>
      <c r="AU19" s="21">
        <v>715.94796553615731</v>
      </c>
      <c r="AV19" s="4">
        <f t="shared" si="4"/>
        <v>6.631973298577061E-2</v>
      </c>
      <c r="AW19" s="4">
        <f t="shared" si="4"/>
        <v>0.10757092670547883</v>
      </c>
      <c r="AX19" s="31">
        <v>11.04229965999984</v>
      </c>
      <c r="AY19" s="20">
        <v>687.66716588673785</v>
      </c>
      <c r="AZ19" s="21">
        <v>713.49285574362455</v>
      </c>
      <c r="BA19" s="4">
        <f t="shared" si="5"/>
        <v>6.3820552399683553E-2</v>
      </c>
      <c r="BB19" s="4">
        <f t="shared" si="5"/>
        <v>0.10377287383156242</v>
      </c>
      <c r="BC19" s="31">
        <v>11.26225167000011</v>
      </c>
      <c r="BD19" s="20">
        <v>687.80478252561011</v>
      </c>
      <c r="BE19" s="21">
        <v>710.27723360808841</v>
      </c>
      <c r="BF19" s="4">
        <f t="shared" si="6"/>
        <v>6.4033445229306582E-2</v>
      </c>
      <c r="BG19" s="4">
        <f t="shared" si="6"/>
        <v>9.8798308974850702E-2</v>
      </c>
      <c r="BH19" s="31">
        <v>12.78017219000067</v>
      </c>
      <c r="BI19" s="20">
        <v>665.29937775280052</v>
      </c>
      <c r="BJ19" s="21">
        <v>677.73530218931967</v>
      </c>
      <c r="BK19" s="4">
        <f t="shared" si="7"/>
        <v>2.9217602151331144E-2</v>
      </c>
      <c r="BL19" s="4">
        <f t="shared" si="7"/>
        <v>4.8455967249945581E-2</v>
      </c>
      <c r="BM19" s="31">
        <v>197.02289623431861</v>
      </c>
      <c r="BN19" s="20">
        <v>661.91815411441451</v>
      </c>
      <c r="BO19" s="21">
        <v>675.67681813371325</v>
      </c>
      <c r="BP19" s="4">
        <f t="shared" si="8"/>
        <v>2.3986851902936812E-2</v>
      </c>
      <c r="BQ19" s="4">
        <f t="shared" si="8"/>
        <v>4.5271494071969481E-2</v>
      </c>
      <c r="BR19" s="31">
        <v>201.1179831173271</v>
      </c>
      <c r="BS19" s="20">
        <v>655.69115716770989</v>
      </c>
      <c r="BT19" s="21">
        <v>672.54725863721887</v>
      </c>
      <c r="BU19" s="4">
        <f t="shared" si="9"/>
        <v>1.4353692635993535E-2</v>
      </c>
      <c r="BV19" s="4">
        <f t="shared" si="9"/>
        <v>4.0430068048618123E-2</v>
      </c>
      <c r="BW19" s="31">
        <v>19.871223925054071</v>
      </c>
      <c r="BX19" s="20">
        <v>654.03195112428091</v>
      </c>
      <c r="BY19" s="21">
        <v>675.20572100640652</v>
      </c>
      <c r="BZ19" s="4">
        <f t="shared" si="10"/>
        <v>1.1786902221637426E-2</v>
      </c>
      <c r="CA19" s="4">
        <f t="shared" si="10"/>
        <v>4.4542707195022825E-2</v>
      </c>
      <c r="CB19" s="31">
        <v>19.361891414411371</v>
      </c>
      <c r="CC19" s="20">
        <v>669.54833084294444</v>
      </c>
      <c r="CD19" s="21">
        <v>693.02074940314537</v>
      </c>
      <c r="CE19" s="4">
        <f t="shared" si="11"/>
        <v>3.5790729163508034E-2</v>
      </c>
      <c r="CF19" s="4">
        <f t="shared" si="11"/>
        <v>7.2102541792616895E-2</v>
      </c>
      <c r="CG19" s="31">
        <v>19.912846724782138</v>
      </c>
      <c r="CH19" s="20">
        <v>656.40276671305526</v>
      </c>
      <c r="CI19" s="21">
        <v>672.04999855420442</v>
      </c>
      <c r="CJ19" s="4">
        <f t="shared" si="12"/>
        <v>1.5454552030154115E-2</v>
      </c>
      <c r="CK19" s="4">
        <f t="shared" si="12"/>
        <v>3.9660807100239684E-2</v>
      </c>
      <c r="CL19" s="31">
        <v>19.623308808542792</v>
      </c>
      <c r="CM19" s="20">
        <v>655.69115716770989</v>
      </c>
      <c r="CN19" s="21">
        <v>668.4440736578174</v>
      </c>
      <c r="CO19" s="4">
        <f t="shared" si="13"/>
        <v>1.4353692635993535E-2</v>
      </c>
      <c r="CP19" s="4">
        <f t="shared" si="13"/>
        <v>3.4082444186489584E-2</v>
      </c>
      <c r="CQ19" s="31">
        <v>35.479050655011093</v>
      </c>
      <c r="CR19" s="20"/>
      <c r="CS19" s="21"/>
      <c r="CT19" s="4">
        <f t="shared" si="14"/>
        <v>-1</v>
      </c>
      <c r="CU19" s="4">
        <f t="shared" si="14"/>
        <v>-1</v>
      </c>
      <c r="CV19" s="31"/>
      <c r="CW19" s="20"/>
      <c r="CX19" s="21"/>
      <c r="CY19" s="4">
        <f t="shared" si="15"/>
        <v>-1</v>
      </c>
      <c r="CZ19" s="4">
        <f t="shared" si="15"/>
        <v>-1</v>
      </c>
      <c r="DA19" s="31"/>
    </row>
    <row r="20" spans="1:105" x14ac:dyDescent="0.25">
      <c r="A20" s="22" t="s">
        <v>208</v>
      </c>
      <c r="B20" s="31">
        <f t="shared" si="16"/>
        <v>847.72948938512957</v>
      </c>
      <c r="C20" s="23">
        <v>847.6467457270378</v>
      </c>
      <c r="D20" s="24">
        <v>847.72948938512957</v>
      </c>
      <c r="E20" s="7">
        <v>9.7606204724312915E-5</v>
      </c>
      <c r="F20" s="7">
        <f t="shared" si="17"/>
        <v>0</v>
      </c>
      <c r="G20" s="40">
        <v>5.8175680637359619</v>
      </c>
      <c r="H20" s="23">
        <v>847.65156415271747</v>
      </c>
      <c r="I20" s="24">
        <v>847.72948938535706</v>
      </c>
      <c r="J20" s="7">
        <v>9.1922286077467547E-5</v>
      </c>
      <c r="K20" s="84">
        <f t="shared" si="18"/>
        <v>2.6834900180947293E-13</v>
      </c>
      <c r="L20" s="32">
        <v>3.9507510662078862</v>
      </c>
      <c r="M20" s="23">
        <v>1072.603163934627</v>
      </c>
      <c r="N20" s="8">
        <f t="shared" si="0"/>
        <v>0.26526583935708259</v>
      </c>
      <c r="O20" s="24">
        <f t="shared" si="19"/>
        <v>33.703840100000896</v>
      </c>
      <c r="P20" s="24">
        <v>0.13869893045267859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1072.603163934627</v>
      </c>
      <c r="W20" s="8">
        <f t="shared" si="1"/>
        <v>0.26526583935708259</v>
      </c>
      <c r="X20" s="24">
        <f t="shared" si="20"/>
        <v>33.784347199973119</v>
      </c>
      <c r="Y20" s="24">
        <v>0.13903023539083589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888.02564865589932</v>
      </c>
      <c r="AF20" s="24">
        <v>916.85238978827806</v>
      </c>
      <c r="AG20" s="8">
        <f t="shared" si="21"/>
        <v>4.7534219082076681E-2</v>
      </c>
      <c r="AH20" s="8">
        <f t="shared" si="21"/>
        <v>8.1538865013749059E-2</v>
      </c>
      <c r="AI20" s="32">
        <v>11.4722050700002</v>
      </c>
      <c r="AJ20" s="23">
        <v>888.02564865589932</v>
      </c>
      <c r="AK20" s="24">
        <v>916.85238978827806</v>
      </c>
      <c r="AL20" s="8">
        <f t="shared" si="22"/>
        <v>4.7534219082076681E-2</v>
      </c>
      <c r="AM20" s="8">
        <f t="shared" si="22"/>
        <v>8.1538865013749059E-2</v>
      </c>
      <c r="AN20" s="32">
        <v>11.45172935999944</v>
      </c>
      <c r="AO20" s="23">
        <v>896.85859466041961</v>
      </c>
      <c r="AP20" s="24">
        <v>914.21081165213911</v>
      </c>
      <c r="AQ20" s="8">
        <f t="shared" si="2"/>
        <v>5.7953752807306601E-2</v>
      </c>
      <c r="AR20" s="8">
        <f t="shared" si="3"/>
        <v>7.8422802438109604E-2</v>
      </c>
      <c r="AS20" s="32">
        <v>11.47463982000045</v>
      </c>
      <c r="AT20" s="23">
        <v>888.60315002409811</v>
      </c>
      <c r="AU20" s="24">
        <v>909.36051858497353</v>
      </c>
      <c r="AV20" s="8">
        <f t="shared" si="4"/>
        <v>4.8215452158700767E-2</v>
      </c>
      <c r="AW20" s="8">
        <f t="shared" si="4"/>
        <v>7.2701292064931991E-2</v>
      </c>
      <c r="AX20" s="32">
        <v>11.861288939998481</v>
      </c>
      <c r="AY20" s="23">
        <v>906.35701123162664</v>
      </c>
      <c r="AZ20" s="24">
        <v>919.42454125203835</v>
      </c>
      <c r="BA20" s="8">
        <f t="shared" si="5"/>
        <v>6.9158289974105377E-2</v>
      </c>
      <c r="BB20" s="8">
        <f t="shared" si="5"/>
        <v>8.4573030388396933E-2</v>
      </c>
      <c r="BC20" s="32">
        <v>11.805792700000159</v>
      </c>
      <c r="BD20" s="23">
        <v>888.72019391690219</v>
      </c>
      <c r="BE20" s="24">
        <v>906.85243516010325</v>
      </c>
      <c r="BF20" s="8">
        <f t="shared" si="6"/>
        <v>4.8353519660503698E-2</v>
      </c>
      <c r="BG20" s="8">
        <f t="shared" si="6"/>
        <v>6.9742702731571141E-2</v>
      </c>
      <c r="BH20" s="32">
        <v>13.90530117999988</v>
      </c>
      <c r="BI20" s="23">
        <v>882.3693720286476</v>
      </c>
      <c r="BJ20" s="24">
        <v>904.42490604265254</v>
      </c>
      <c r="BK20" s="8">
        <f t="shared" si="7"/>
        <v>4.0861953107993024E-2</v>
      </c>
      <c r="BL20" s="8">
        <f t="shared" si="7"/>
        <v>6.6879136997634675E-2</v>
      </c>
      <c r="BM20" s="32">
        <v>34.45148473717272</v>
      </c>
      <c r="BN20" s="23">
        <v>886.31409484278367</v>
      </c>
      <c r="BO20" s="24">
        <v>909.4569264116268</v>
      </c>
      <c r="BP20" s="8">
        <f t="shared" si="8"/>
        <v>4.5515233268150289E-2</v>
      </c>
      <c r="BQ20" s="8">
        <f t="shared" si="8"/>
        <v>7.2815016817769349E-2</v>
      </c>
      <c r="BR20" s="32">
        <v>38.812268825620407</v>
      </c>
      <c r="BS20" s="23">
        <v>886.31409484278367</v>
      </c>
      <c r="BT20" s="24">
        <v>910.93136635390294</v>
      </c>
      <c r="BU20" s="8">
        <f t="shared" si="9"/>
        <v>4.5515233268150289E-2</v>
      </c>
      <c r="BV20" s="8">
        <f t="shared" si="9"/>
        <v>7.4554297992646928E-2</v>
      </c>
      <c r="BW20" s="32">
        <v>18.942744533531371</v>
      </c>
      <c r="BX20" s="23">
        <v>865.13122841869802</v>
      </c>
      <c r="BY20" s="24">
        <v>892.95051220613755</v>
      </c>
      <c r="BZ20" s="8">
        <f t="shared" si="10"/>
        <v>2.052746690007231E-2</v>
      </c>
      <c r="CA20" s="8">
        <f t="shared" si="10"/>
        <v>5.3343694406345871E-2</v>
      </c>
      <c r="CB20" s="32">
        <v>19.764855585806071</v>
      </c>
      <c r="CC20" s="23">
        <v>873.01821999395895</v>
      </c>
      <c r="CD20" s="24">
        <v>900.37323749928441</v>
      </c>
      <c r="CE20" s="8">
        <f t="shared" si="11"/>
        <v>2.9831132366495431E-2</v>
      </c>
      <c r="CF20" s="8">
        <f t="shared" si="11"/>
        <v>6.2099701347346208E-2</v>
      </c>
      <c r="CG20" s="32">
        <v>20.57237125867978</v>
      </c>
      <c r="CH20" s="23">
        <v>884.77547133581493</v>
      </c>
      <c r="CI20" s="24">
        <v>903.56502444697094</v>
      </c>
      <c r="CJ20" s="8">
        <f t="shared" si="12"/>
        <v>4.3700239775255834E-2</v>
      </c>
      <c r="CK20" s="8">
        <f t="shared" si="12"/>
        <v>6.5864802110800327E-2</v>
      </c>
      <c r="CL20" s="32">
        <v>18.356354802194979</v>
      </c>
      <c r="CM20" s="23">
        <v>884.03954953724713</v>
      </c>
      <c r="CN20" s="24">
        <v>898.10638562307008</v>
      </c>
      <c r="CO20" s="8">
        <f t="shared" si="13"/>
        <v>4.2832130540195988E-2</v>
      </c>
      <c r="CP20" s="8">
        <f t="shared" si="13"/>
        <v>5.9425673954647491E-2</v>
      </c>
      <c r="CQ20" s="32">
        <v>35.971593487821522</v>
      </c>
      <c r="CR20" s="23"/>
      <c r="CS20" s="24"/>
      <c r="CT20" s="8">
        <f t="shared" si="14"/>
        <v>-1</v>
      </c>
      <c r="CU20" s="8">
        <f t="shared" si="14"/>
        <v>-1</v>
      </c>
      <c r="CV20" s="32"/>
      <c r="CW20" s="23"/>
      <c r="CX20" s="24"/>
      <c r="CY20" s="8">
        <f t="shared" si="15"/>
        <v>-1</v>
      </c>
      <c r="CZ20" s="8">
        <f t="shared" si="15"/>
        <v>-1</v>
      </c>
      <c r="DA20" s="32"/>
    </row>
    <row r="21" spans="1:105" x14ac:dyDescent="0.25">
      <c r="A21" s="22" t="s">
        <v>209</v>
      </c>
      <c r="B21" s="31">
        <f t="shared" si="16"/>
        <v>755.25946601696421</v>
      </c>
      <c r="C21" s="23">
        <v>736.73603040661999</v>
      </c>
      <c r="D21" s="24">
        <v>758.8418870497544</v>
      </c>
      <c r="E21" s="7">
        <v>2.9131044319489579E-2</v>
      </c>
      <c r="F21" s="7">
        <f t="shared" si="17"/>
        <v>4.7432984212470997E-3</v>
      </c>
      <c r="G21" s="40">
        <v>3600.0074698925018</v>
      </c>
      <c r="H21" s="23">
        <v>744.16440013211388</v>
      </c>
      <c r="I21" s="24">
        <v>755.25946601696421</v>
      </c>
      <c r="J21" s="7">
        <v>1.4690402946371471E-2</v>
      </c>
      <c r="K21" s="84">
        <f t="shared" si="18"/>
        <v>0</v>
      </c>
      <c r="L21" s="32">
        <v>3600.0138208866119</v>
      </c>
      <c r="M21" s="23">
        <v>951.216284927228</v>
      </c>
      <c r="N21" s="8">
        <f t="shared" si="0"/>
        <v>0.25945628982803415</v>
      </c>
      <c r="O21" s="24">
        <f t="shared" si="19"/>
        <v>34.367851800014243</v>
      </c>
      <c r="P21" s="24">
        <v>0.14143148888894749</v>
      </c>
      <c r="Q21" s="45">
        <v>1</v>
      </c>
      <c r="R21" s="45">
        <v>0.5</v>
      </c>
      <c r="S21" s="45">
        <v>0</v>
      </c>
      <c r="T21" s="45">
        <v>0</v>
      </c>
      <c r="U21" s="45">
        <v>0</v>
      </c>
      <c r="V21" s="23">
        <v>1053.227298490747</v>
      </c>
      <c r="W21" s="8">
        <f t="shared" si="1"/>
        <v>0.39452379729205539</v>
      </c>
      <c r="X21" s="24">
        <f t="shared" si="20"/>
        <v>35.517748100004603</v>
      </c>
      <c r="Y21" s="24">
        <v>0.14616357242800249</v>
      </c>
      <c r="Z21" s="45">
        <v>1</v>
      </c>
      <c r="AA21" s="45">
        <v>1</v>
      </c>
      <c r="AB21" s="45">
        <v>0</v>
      </c>
      <c r="AC21" s="45">
        <v>0</v>
      </c>
      <c r="AD21" s="45">
        <v>0</v>
      </c>
      <c r="AE21" s="23">
        <v>877.47437532465381</v>
      </c>
      <c r="AF21" s="24">
        <v>897.77234625280164</v>
      </c>
      <c r="AG21" s="8">
        <f t="shared" si="21"/>
        <v>0.16181844095542189</v>
      </c>
      <c r="AH21" s="8">
        <f t="shared" si="21"/>
        <v>0.18869393453274028</v>
      </c>
      <c r="AI21" s="32">
        <v>11.24270776000048</v>
      </c>
      <c r="AJ21" s="23">
        <v>877.47437532465381</v>
      </c>
      <c r="AK21" s="24">
        <v>897.77234625280164</v>
      </c>
      <c r="AL21" s="8">
        <f t="shared" si="22"/>
        <v>0.16181844095542189</v>
      </c>
      <c r="AM21" s="8">
        <f t="shared" si="22"/>
        <v>0.18869393453274028</v>
      </c>
      <c r="AN21" s="32">
        <v>11.237496949999329</v>
      </c>
      <c r="AO21" s="23">
        <v>891.80350716706744</v>
      </c>
      <c r="AP21" s="24">
        <v>902.99464068672989</v>
      </c>
      <c r="AQ21" s="8">
        <f t="shared" si="2"/>
        <v>0.18079090338344234</v>
      </c>
      <c r="AR21" s="8">
        <f t="shared" si="3"/>
        <v>0.19560850451684023</v>
      </c>
      <c r="AS21" s="32">
        <v>11.284239110000639</v>
      </c>
      <c r="AT21" s="23">
        <v>880.90279341973428</v>
      </c>
      <c r="AU21" s="24">
        <v>908.29765255087023</v>
      </c>
      <c r="AV21" s="8">
        <f t="shared" si="4"/>
        <v>0.16635783205125421</v>
      </c>
      <c r="AW21" s="8">
        <f t="shared" si="4"/>
        <v>0.20262994827590622</v>
      </c>
      <c r="AX21" s="32">
        <v>11.6213952399994</v>
      </c>
      <c r="AY21" s="23">
        <v>884.13144525398388</v>
      </c>
      <c r="AZ21" s="24">
        <v>895.3889218980637</v>
      </c>
      <c r="BA21" s="8">
        <f t="shared" si="5"/>
        <v>0.17063272297222029</v>
      </c>
      <c r="BB21" s="8">
        <f t="shared" si="5"/>
        <v>0.18553816560566216</v>
      </c>
      <c r="BC21" s="32">
        <v>11.58636172000115</v>
      </c>
      <c r="BD21" s="23">
        <v>884.75756304369281</v>
      </c>
      <c r="BE21" s="24">
        <v>912.54937002337124</v>
      </c>
      <c r="BF21" s="8">
        <f t="shared" si="6"/>
        <v>0.17146173315730398</v>
      </c>
      <c r="BG21" s="8">
        <f t="shared" si="6"/>
        <v>0.20825942749968004</v>
      </c>
      <c r="BH21" s="32">
        <v>13.67355827000029</v>
      </c>
      <c r="BI21" s="23">
        <v>800.40314051483642</v>
      </c>
      <c r="BJ21" s="24">
        <v>841.28816409396643</v>
      </c>
      <c r="BK21" s="8">
        <f t="shared" si="7"/>
        <v>5.9772404755080846E-2</v>
      </c>
      <c r="BL21" s="8">
        <f t="shared" si="7"/>
        <v>0.1139061500687896</v>
      </c>
      <c r="BM21" s="32">
        <v>63.70061551891267</v>
      </c>
      <c r="BN21" s="23">
        <v>810.04836575524871</v>
      </c>
      <c r="BO21" s="24">
        <v>835.2921162213612</v>
      </c>
      <c r="BP21" s="8">
        <f t="shared" si="8"/>
        <v>7.2543148684023062E-2</v>
      </c>
      <c r="BQ21" s="8">
        <f t="shared" si="8"/>
        <v>0.1059670931719237</v>
      </c>
      <c r="BR21" s="32">
        <v>70.382239693216974</v>
      </c>
      <c r="BS21" s="23">
        <v>797.90601808132226</v>
      </c>
      <c r="BT21" s="24">
        <v>824.26149492450293</v>
      </c>
      <c r="BU21" s="8">
        <f t="shared" si="9"/>
        <v>5.6466094081898136E-2</v>
      </c>
      <c r="BV21" s="8">
        <f t="shared" si="9"/>
        <v>9.1362017971700377E-2</v>
      </c>
      <c r="BW21" s="32">
        <v>23.050379510410131</v>
      </c>
      <c r="BX21" s="23">
        <v>799.08667275038465</v>
      </c>
      <c r="BY21" s="24">
        <v>835.53239058690383</v>
      </c>
      <c r="BZ21" s="8">
        <f t="shared" si="10"/>
        <v>5.8029337870537878E-2</v>
      </c>
      <c r="CA21" s="8">
        <f t="shared" si="10"/>
        <v>0.10628522803332408</v>
      </c>
      <c r="CB21" s="32">
        <v>20.997057957015929</v>
      </c>
      <c r="CC21" s="23">
        <v>799.03895426135625</v>
      </c>
      <c r="CD21" s="24">
        <v>842.02271253668118</v>
      </c>
      <c r="CE21" s="8">
        <f t="shared" si="11"/>
        <v>5.7966156287021883E-2</v>
      </c>
      <c r="CF21" s="8">
        <f t="shared" si="11"/>
        <v>0.11487872767392517</v>
      </c>
      <c r="CG21" s="32">
        <v>22.205706676188861</v>
      </c>
      <c r="CH21" s="23">
        <v>801.36571074530832</v>
      </c>
      <c r="CI21" s="24">
        <v>829.24974331534395</v>
      </c>
      <c r="CJ21" s="8">
        <f t="shared" si="12"/>
        <v>6.1046894217024611E-2</v>
      </c>
      <c r="CK21" s="8">
        <f t="shared" si="12"/>
        <v>9.7966699694059592E-2</v>
      </c>
      <c r="CL21" s="32">
        <v>21.213644597120581</v>
      </c>
      <c r="CM21" s="23">
        <v>794.76311683870097</v>
      </c>
      <c r="CN21" s="24">
        <v>814.00498494216799</v>
      </c>
      <c r="CO21" s="8">
        <f t="shared" si="13"/>
        <v>5.2304741084634676E-2</v>
      </c>
      <c r="CP21" s="8">
        <f t="shared" si="13"/>
        <v>7.7781903529143284E-2</v>
      </c>
      <c r="CQ21" s="32">
        <v>42.131459632236513</v>
      </c>
      <c r="CR21" s="23"/>
      <c r="CS21" s="24"/>
      <c r="CT21" s="8">
        <f t="shared" si="14"/>
        <v>-1</v>
      </c>
      <c r="CU21" s="8">
        <f t="shared" si="14"/>
        <v>-1</v>
      </c>
      <c r="CV21" s="32"/>
      <c r="CW21" s="23"/>
      <c r="CX21" s="24"/>
      <c r="CY21" s="8">
        <f t="shared" si="15"/>
        <v>-1</v>
      </c>
      <c r="CZ21" s="8">
        <f t="shared" si="15"/>
        <v>-1</v>
      </c>
      <c r="DA21" s="32"/>
    </row>
    <row r="22" spans="1:105" x14ac:dyDescent="0.25">
      <c r="A22" s="22" t="s">
        <v>210</v>
      </c>
      <c r="B22" s="31">
        <f t="shared" si="16"/>
        <v>683.50112984526345</v>
      </c>
      <c r="C22" s="23">
        <v>666.50395001971333</v>
      </c>
      <c r="D22" s="24">
        <v>685.57919172145148</v>
      </c>
      <c r="E22" s="7">
        <v>2.782354238879171E-2</v>
      </c>
      <c r="F22" s="7">
        <f t="shared" si="17"/>
        <v>3.0403195919492905E-3</v>
      </c>
      <c r="G22" s="40">
        <v>3600.013818025589</v>
      </c>
      <c r="H22" s="23">
        <v>671.12816579680782</v>
      </c>
      <c r="I22" s="24">
        <v>683.50112984526345</v>
      </c>
      <c r="J22" s="7">
        <v>1.8102331522490269E-2</v>
      </c>
      <c r="K22" s="7">
        <f t="shared" si="18"/>
        <v>0</v>
      </c>
      <c r="L22" s="32">
        <v>3600.0109329223628</v>
      </c>
      <c r="M22" s="23">
        <v>872.23722446062857</v>
      </c>
      <c r="N22" s="8">
        <f t="shared" si="0"/>
        <v>0.27613135717579973</v>
      </c>
      <c r="O22" s="24">
        <f t="shared" si="19"/>
        <v>35.255846499983811</v>
      </c>
      <c r="P22" s="24">
        <v>0.14508578806577699</v>
      </c>
      <c r="Q22" s="45">
        <v>0</v>
      </c>
      <c r="R22" s="45">
        <v>0.5</v>
      </c>
      <c r="S22" s="45">
        <v>0</v>
      </c>
      <c r="T22" s="45">
        <v>1</v>
      </c>
      <c r="U22" s="45">
        <v>0</v>
      </c>
      <c r="V22" s="23">
        <v>870.75310072630475</v>
      </c>
      <c r="W22" s="8">
        <f t="shared" si="1"/>
        <v>0.27396000197312464</v>
      </c>
      <c r="X22" s="24">
        <f t="shared" si="20"/>
        <v>34.010377999988123</v>
      </c>
      <c r="Y22" s="24">
        <v>0.13996040329213219</v>
      </c>
      <c r="Z22" s="45">
        <v>1</v>
      </c>
      <c r="AA22" s="45">
        <v>0.5</v>
      </c>
      <c r="AB22" s="45">
        <v>0</v>
      </c>
      <c r="AC22" s="45">
        <v>0</v>
      </c>
      <c r="AD22" s="45">
        <v>0</v>
      </c>
      <c r="AE22" s="23">
        <v>819.36615179551802</v>
      </c>
      <c r="AF22" s="24">
        <v>851.19079524446204</v>
      </c>
      <c r="AG22" s="8">
        <f t="shared" si="21"/>
        <v>0.1987780502733226</v>
      </c>
      <c r="AH22" s="8">
        <f t="shared" si="21"/>
        <v>0.24533926584314725</v>
      </c>
      <c r="AI22" s="32">
        <v>11.325802950000799</v>
      </c>
      <c r="AJ22" s="23">
        <v>819.36615179551802</v>
      </c>
      <c r="AK22" s="24">
        <v>851.19079524446204</v>
      </c>
      <c r="AL22" s="8">
        <f t="shared" si="22"/>
        <v>0.1987780502733226</v>
      </c>
      <c r="AM22" s="8">
        <f t="shared" si="22"/>
        <v>0.24533926584314725</v>
      </c>
      <c r="AN22" s="32">
        <v>11.37835165999932</v>
      </c>
      <c r="AO22" s="23">
        <v>813.73950503561639</v>
      </c>
      <c r="AP22" s="24">
        <v>850.26654218394435</v>
      </c>
      <c r="AQ22" s="8">
        <f t="shared" si="2"/>
        <v>0.19054595450315842</v>
      </c>
      <c r="AR22" s="8">
        <f t="shared" si="3"/>
        <v>0.24398703243758296</v>
      </c>
      <c r="AS22" s="32">
        <v>11.76482692000063</v>
      </c>
      <c r="AT22" s="23">
        <v>806.16887175806414</v>
      </c>
      <c r="AU22" s="24">
        <v>828.59328227642675</v>
      </c>
      <c r="AV22" s="8">
        <f t="shared" si="4"/>
        <v>0.17946969881464747</v>
      </c>
      <c r="AW22" s="8">
        <f t="shared" si="4"/>
        <v>0.21227785309442054</v>
      </c>
      <c r="AX22" s="32">
        <v>11.571214060000781</v>
      </c>
      <c r="AY22" s="23">
        <v>818.32365928912623</v>
      </c>
      <c r="AZ22" s="24">
        <v>837.47643220598638</v>
      </c>
      <c r="BA22" s="8">
        <f t="shared" si="5"/>
        <v>0.19725282601125327</v>
      </c>
      <c r="BB22" s="8">
        <f t="shared" si="5"/>
        <v>0.22527439332189708</v>
      </c>
      <c r="BC22" s="32">
        <v>11.63115378000148</v>
      </c>
      <c r="BD22" s="23">
        <v>804.41744033893985</v>
      </c>
      <c r="BE22" s="24">
        <v>828.42044970284007</v>
      </c>
      <c r="BF22" s="8">
        <f t="shared" si="6"/>
        <v>0.17690725766766535</v>
      </c>
      <c r="BG22" s="8">
        <f t="shared" si="6"/>
        <v>0.21202498946912443</v>
      </c>
      <c r="BH22" s="32">
        <v>13.29395917999973</v>
      </c>
      <c r="BI22" s="23">
        <v>758.6202205270589</v>
      </c>
      <c r="BJ22" s="24">
        <v>778.98668446094541</v>
      </c>
      <c r="BK22" s="8">
        <f t="shared" si="7"/>
        <v>0.10990338918503548</v>
      </c>
      <c r="BL22" s="8">
        <f t="shared" si="7"/>
        <v>0.13970065365846399</v>
      </c>
      <c r="BM22" s="32">
        <v>53.629527041688561</v>
      </c>
      <c r="BN22" s="23">
        <v>741.23886863928794</v>
      </c>
      <c r="BO22" s="24">
        <v>767.28284044019506</v>
      </c>
      <c r="BP22" s="8">
        <f t="shared" si="8"/>
        <v>8.4473508927623328E-2</v>
      </c>
      <c r="BQ22" s="8">
        <f t="shared" si="8"/>
        <v>0.12257728178722806</v>
      </c>
      <c r="BR22" s="32">
        <v>57.470387035422029</v>
      </c>
      <c r="BS22" s="23">
        <v>731.03404463908453</v>
      </c>
      <c r="BT22" s="24">
        <v>767.61055788916872</v>
      </c>
      <c r="BU22" s="8">
        <f t="shared" si="9"/>
        <v>6.95432863506487E-2</v>
      </c>
      <c r="BV22" s="8">
        <f t="shared" si="9"/>
        <v>0.12305675056154866</v>
      </c>
      <c r="BW22" s="32">
        <v>21.975084007345139</v>
      </c>
      <c r="BX22" s="23">
        <v>739.98232435981652</v>
      </c>
      <c r="BY22" s="24">
        <v>752.88158876996351</v>
      </c>
      <c r="BZ22" s="8">
        <f t="shared" si="10"/>
        <v>8.2635115068997386E-2</v>
      </c>
      <c r="CA22" s="8">
        <f t="shared" si="10"/>
        <v>0.10150745316310886</v>
      </c>
      <c r="CB22" s="32">
        <v>22.707087584584951</v>
      </c>
      <c r="CC22" s="23">
        <v>757.1708615285612</v>
      </c>
      <c r="CD22" s="24">
        <v>779.90779534113562</v>
      </c>
      <c r="CE22" s="8">
        <f t="shared" si="11"/>
        <v>0.10778289671587772</v>
      </c>
      <c r="CF22" s="8">
        <f t="shared" si="11"/>
        <v>0.14104828988021936</v>
      </c>
      <c r="CG22" s="32">
        <v>20.979124514851719</v>
      </c>
      <c r="CH22" s="23">
        <v>745.13570703082951</v>
      </c>
      <c r="CI22" s="24">
        <v>773.12115362046234</v>
      </c>
      <c r="CJ22" s="8">
        <f t="shared" si="12"/>
        <v>9.0174799271391687E-2</v>
      </c>
      <c r="CK22" s="8">
        <f t="shared" si="12"/>
        <v>0.1311190572508458</v>
      </c>
      <c r="CL22" s="32">
        <v>20.748445386905221</v>
      </c>
      <c r="CM22" s="23">
        <v>727.64279286378382</v>
      </c>
      <c r="CN22" s="24">
        <v>752.20632844128011</v>
      </c>
      <c r="CO22" s="8">
        <f t="shared" si="13"/>
        <v>6.458169722193953E-2</v>
      </c>
      <c r="CP22" s="8">
        <f t="shared" si="13"/>
        <v>0.10051950991152085</v>
      </c>
      <c r="CQ22" s="32">
        <v>36.006220486201343</v>
      </c>
      <c r="CR22" s="23"/>
      <c r="CS22" s="24"/>
      <c r="CT22" s="8">
        <f t="shared" si="14"/>
        <v>-1</v>
      </c>
      <c r="CU22" s="8">
        <f t="shared" si="14"/>
        <v>-1</v>
      </c>
      <c r="CV22" s="32"/>
      <c r="CW22" s="23"/>
      <c r="CX22" s="24"/>
      <c r="CY22" s="8">
        <f t="shared" si="15"/>
        <v>-1</v>
      </c>
      <c r="CZ22" s="8">
        <f t="shared" si="15"/>
        <v>-1</v>
      </c>
      <c r="DA22" s="32"/>
    </row>
    <row r="23" spans="1:105" x14ac:dyDescent="0.25">
      <c r="A23" s="22" t="s">
        <v>211</v>
      </c>
      <c r="B23" s="31">
        <f t="shared" si="16"/>
        <v>649.60424164603296</v>
      </c>
      <c r="C23" s="23">
        <v>641.659696908103</v>
      </c>
      <c r="D23" s="24">
        <v>649.60424424324492</v>
      </c>
      <c r="E23" s="7">
        <v>1.2229826706867781E-2</v>
      </c>
      <c r="F23" s="7">
        <f t="shared" si="17"/>
        <v>3.9981450145455256E-9</v>
      </c>
      <c r="G23" s="40">
        <v>3600.006683826447</v>
      </c>
      <c r="H23" s="23">
        <v>645.01866379749777</v>
      </c>
      <c r="I23" s="24">
        <v>649.60424164603296</v>
      </c>
      <c r="J23" s="7">
        <v>7.0590331074742996E-3</v>
      </c>
      <c r="K23" s="7">
        <f t="shared" si="18"/>
        <v>0</v>
      </c>
      <c r="L23" s="32">
        <v>3600.0116879940028</v>
      </c>
      <c r="M23" s="23">
        <v>762.03411450573753</v>
      </c>
      <c r="N23" s="8">
        <f t="shared" si="0"/>
        <v>0.17307441308390842</v>
      </c>
      <c r="O23" s="24">
        <f t="shared" si="19"/>
        <v>36.163797500015775</v>
      </c>
      <c r="P23" s="24">
        <v>0.14882221193422129</v>
      </c>
      <c r="Q23" s="45">
        <v>0</v>
      </c>
      <c r="R23" s="45">
        <v>0</v>
      </c>
      <c r="S23" s="45">
        <v>0.5</v>
      </c>
      <c r="T23" s="45">
        <v>0.5</v>
      </c>
      <c r="U23" s="45">
        <v>0</v>
      </c>
      <c r="V23" s="23">
        <v>761.60474929227996</v>
      </c>
      <c r="W23" s="8">
        <f t="shared" si="1"/>
        <v>0.17241344878298329</v>
      </c>
      <c r="X23" s="24">
        <f t="shared" si="20"/>
        <v>36.127527299988301</v>
      </c>
      <c r="Y23" s="24">
        <v>0.14867295185180371</v>
      </c>
      <c r="Z23" s="45">
        <v>1</v>
      </c>
      <c r="AA23" s="45">
        <v>0</v>
      </c>
      <c r="AB23" s="45">
        <v>0</v>
      </c>
      <c r="AC23" s="45">
        <v>1</v>
      </c>
      <c r="AD23" s="45">
        <v>0</v>
      </c>
      <c r="AE23" s="23">
        <v>750.36658172966543</v>
      </c>
      <c r="AF23" s="24">
        <v>757.21534535794831</v>
      </c>
      <c r="AG23" s="8">
        <f t="shared" si="21"/>
        <v>0.1551134269510166</v>
      </c>
      <c r="AH23" s="8">
        <f t="shared" si="21"/>
        <v>0.16565640556662536</v>
      </c>
      <c r="AI23" s="32">
        <v>11.080634719999219</v>
      </c>
      <c r="AJ23" s="23">
        <v>750.36658172966543</v>
      </c>
      <c r="AK23" s="24">
        <v>757.21534535794831</v>
      </c>
      <c r="AL23" s="8">
        <f t="shared" si="22"/>
        <v>0.1551134269510166</v>
      </c>
      <c r="AM23" s="8">
        <f t="shared" si="22"/>
        <v>0.16565640556662536</v>
      </c>
      <c r="AN23" s="32">
        <v>11.15037680999958</v>
      </c>
      <c r="AO23" s="23">
        <v>744.91968680926914</v>
      </c>
      <c r="AP23" s="24">
        <v>756.99743972501142</v>
      </c>
      <c r="AQ23" s="8">
        <f t="shared" si="2"/>
        <v>0.14672848336352648</v>
      </c>
      <c r="AR23" s="8">
        <f t="shared" si="3"/>
        <v>0.1653209618934364</v>
      </c>
      <c r="AS23" s="32">
        <v>11.201221600000281</v>
      </c>
      <c r="AT23" s="23">
        <v>746.83660451490368</v>
      </c>
      <c r="AU23" s="24">
        <v>763.70898291540936</v>
      </c>
      <c r="AV23" s="8">
        <f t="shared" si="4"/>
        <v>0.14967938420859681</v>
      </c>
      <c r="AW23" s="8">
        <f t="shared" si="4"/>
        <v>0.17565270352953094</v>
      </c>
      <c r="AX23" s="32">
        <v>11.151229980001521</v>
      </c>
      <c r="AY23" s="23">
        <v>730.38837568198028</v>
      </c>
      <c r="AZ23" s="24">
        <v>747.3697898408775</v>
      </c>
      <c r="BA23" s="8">
        <f t="shared" si="5"/>
        <v>0.12435900022950636</v>
      </c>
      <c r="BB23" s="8">
        <f t="shared" si="5"/>
        <v>0.15050016906773314</v>
      </c>
      <c r="BC23" s="32">
        <v>11.26398498999915</v>
      </c>
      <c r="BD23" s="23">
        <v>733.92534887434863</v>
      </c>
      <c r="BE23" s="24">
        <v>761.67656171704925</v>
      </c>
      <c r="BF23" s="8">
        <f t="shared" si="6"/>
        <v>0.12980381257156559</v>
      </c>
      <c r="BG23" s="8">
        <f t="shared" si="6"/>
        <v>0.17252399674459654</v>
      </c>
      <c r="BH23" s="32">
        <v>12.57587119000018</v>
      </c>
      <c r="BI23" s="23">
        <v>715.90924859299139</v>
      </c>
      <c r="BJ23" s="24">
        <v>730.82495895520231</v>
      </c>
      <c r="BK23" s="8">
        <f t="shared" si="7"/>
        <v>0.10206984914222249</v>
      </c>
      <c r="BL23" s="8">
        <f t="shared" si="7"/>
        <v>0.12503107600308161</v>
      </c>
      <c r="BM23" s="32">
        <v>135.2231607362628</v>
      </c>
      <c r="BN23" s="23">
        <v>704.11327248283476</v>
      </c>
      <c r="BO23" s="24">
        <v>726.71826668985864</v>
      </c>
      <c r="BP23" s="8">
        <f t="shared" si="8"/>
        <v>8.391113749300852E-2</v>
      </c>
      <c r="BQ23" s="8">
        <f t="shared" si="8"/>
        <v>0.11870923879503366</v>
      </c>
      <c r="BR23" s="32">
        <v>116.241967975162</v>
      </c>
      <c r="BS23" s="23">
        <v>706.424484257676</v>
      </c>
      <c r="BT23" s="24">
        <v>725.11225194744839</v>
      </c>
      <c r="BU23" s="8">
        <f t="shared" si="9"/>
        <v>8.7469014161093164E-2</v>
      </c>
      <c r="BV23" s="8">
        <f t="shared" si="9"/>
        <v>0.11623694160322227</v>
      </c>
      <c r="BW23" s="32">
        <v>19.589686381816861</v>
      </c>
      <c r="BX23" s="23">
        <v>711.58376302771296</v>
      </c>
      <c r="BY23" s="24">
        <v>732.60063585306966</v>
      </c>
      <c r="BZ23" s="8">
        <f t="shared" si="10"/>
        <v>9.5411201787460653E-2</v>
      </c>
      <c r="CA23" s="8">
        <f t="shared" si="10"/>
        <v>0.12776455091600394</v>
      </c>
      <c r="CB23" s="32">
        <v>19.241767704673109</v>
      </c>
      <c r="CC23" s="23">
        <v>703.1446492942863</v>
      </c>
      <c r="CD23" s="24">
        <v>731.85466700117536</v>
      </c>
      <c r="CE23" s="8">
        <f t="shared" si="11"/>
        <v>8.24200401040905E-2</v>
      </c>
      <c r="CF23" s="8">
        <f t="shared" si="11"/>
        <v>0.12661620734915147</v>
      </c>
      <c r="CG23" s="32">
        <v>19.914847928099331</v>
      </c>
      <c r="CH23" s="23">
        <v>704.91878882898084</v>
      </c>
      <c r="CI23" s="24">
        <v>722.69095450058865</v>
      </c>
      <c r="CJ23" s="8">
        <f t="shared" si="12"/>
        <v>8.5151148401965915E-2</v>
      </c>
      <c r="CK23" s="8">
        <f t="shared" si="12"/>
        <v>0.11250959918205149</v>
      </c>
      <c r="CL23" s="32">
        <v>19.373028382658958</v>
      </c>
      <c r="CM23" s="23">
        <v>695.71992634019568</v>
      </c>
      <c r="CN23" s="24">
        <v>714.77746783227451</v>
      </c>
      <c r="CO23" s="8">
        <f t="shared" si="13"/>
        <v>7.099043038467566E-2</v>
      </c>
      <c r="CP23" s="8">
        <f t="shared" si="13"/>
        <v>0.10032758718000215</v>
      </c>
      <c r="CQ23" s="32">
        <v>32.664159904886027</v>
      </c>
      <c r="CR23" s="23"/>
      <c r="CS23" s="24"/>
      <c r="CT23" s="8">
        <f t="shared" si="14"/>
        <v>-1</v>
      </c>
      <c r="CU23" s="8">
        <f t="shared" si="14"/>
        <v>-1</v>
      </c>
      <c r="CV23" s="32"/>
      <c r="CW23" s="23"/>
      <c r="CX23" s="24"/>
      <c r="CY23" s="8">
        <f t="shared" si="15"/>
        <v>-1</v>
      </c>
      <c r="CZ23" s="8">
        <f t="shared" si="15"/>
        <v>-1</v>
      </c>
      <c r="DA23" s="32"/>
    </row>
    <row r="24" spans="1:105" x14ac:dyDescent="0.25">
      <c r="A24" s="22" t="s">
        <v>212</v>
      </c>
      <c r="B24" s="31">
        <f t="shared" si="16"/>
        <v>753.01743721905882</v>
      </c>
      <c r="C24" s="23">
        <v>752.94214734419973</v>
      </c>
      <c r="D24" s="24">
        <v>753.01743771421104</v>
      </c>
      <c r="E24" s="7">
        <v>9.9984895754673259E-5</v>
      </c>
      <c r="F24" s="7">
        <f t="shared" si="17"/>
        <v>6.5755744418820313E-10</v>
      </c>
      <c r="G24" s="40">
        <v>1161.2142579555509</v>
      </c>
      <c r="H24" s="23">
        <v>752.94510950368681</v>
      </c>
      <c r="I24" s="24">
        <v>753.01743721905882</v>
      </c>
      <c r="J24" s="7">
        <v>9.6050518616003593E-5</v>
      </c>
      <c r="K24" s="84">
        <f t="shared" si="18"/>
        <v>0</v>
      </c>
      <c r="L24" s="32">
        <v>260.62676310539251</v>
      </c>
      <c r="M24" s="23">
        <v>925.14216470029112</v>
      </c>
      <c r="N24" s="8">
        <f t="shared" si="0"/>
        <v>0.2285800022332814</v>
      </c>
      <c r="O24" s="24">
        <f t="shared" si="19"/>
        <v>33.553616599985617</v>
      </c>
      <c r="P24" s="24">
        <v>0.138080726748912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946.92501683358557</v>
      </c>
      <c r="W24" s="8">
        <f t="shared" si="1"/>
        <v>0.25750742284353967</v>
      </c>
      <c r="X24" s="24">
        <f t="shared" si="20"/>
        <v>34.869723099995106</v>
      </c>
      <c r="Y24" s="24">
        <v>0.14349680288063829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23">
        <v>809.58590659987635</v>
      </c>
      <c r="AF24" s="24">
        <v>833.9223056104529</v>
      </c>
      <c r="AG24" s="8">
        <f t="shared" si="21"/>
        <v>7.5122389714809903E-2</v>
      </c>
      <c r="AH24" s="8">
        <f t="shared" si="21"/>
        <v>0.10744089630936156</v>
      </c>
      <c r="AI24" s="32">
        <v>11.338360380001539</v>
      </c>
      <c r="AJ24" s="23">
        <v>809.58590659987635</v>
      </c>
      <c r="AK24" s="24">
        <v>833.9223056104529</v>
      </c>
      <c r="AL24" s="8">
        <f t="shared" si="22"/>
        <v>7.5122389714809903E-2</v>
      </c>
      <c r="AM24" s="8">
        <f t="shared" si="22"/>
        <v>0.10744089630936156</v>
      </c>
      <c r="AN24" s="32">
        <v>11.20698377000153</v>
      </c>
      <c r="AO24" s="23">
        <v>808.86079720053363</v>
      </c>
      <c r="AP24" s="24">
        <v>834.51301242997783</v>
      </c>
      <c r="AQ24" s="8">
        <f t="shared" si="2"/>
        <v>7.4159451323873554E-2</v>
      </c>
      <c r="AR24" s="8">
        <f t="shared" si="3"/>
        <v>0.10822534935165293</v>
      </c>
      <c r="AS24" s="32">
        <v>11.35764322999821</v>
      </c>
      <c r="AT24" s="23">
        <v>808.53693428528516</v>
      </c>
      <c r="AU24" s="24">
        <v>832.55048220143578</v>
      </c>
      <c r="AV24" s="8">
        <f t="shared" si="4"/>
        <v>7.372936445039488E-2</v>
      </c>
      <c r="AW24" s="8">
        <f t="shared" si="4"/>
        <v>0.10561912785990395</v>
      </c>
      <c r="AX24" s="32">
        <v>11.623165939999311</v>
      </c>
      <c r="AY24" s="23">
        <v>819.33418438753245</v>
      </c>
      <c r="AZ24" s="24">
        <v>843.07824693186615</v>
      </c>
      <c r="BA24" s="8">
        <f t="shared" si="5"/>
        <v>8.8068009969842903E-2</v>
      </c>
      <c r="BB24" s="8">
        <f t="shared" si="5"/>
        <v>0.11959989936674988</v>
      </c>
      <c r="BC24" s="32">
        <v>11.477687889998201</v>
      </c>
      <c r="BD24" s="23">
        <v>807.02514907498517</v>
      </c>
      <c r="BE24" s="24">
        <v>828.11353745834492</v>
      </c>
      <c r="BF24" s="8">
        <f t="shared" si="6"/>
        <v>7.172172805902112E-2</v>
      </c>
      <c r="BG24" s="8">
        <f t="shared" si="6"/>
        <v>9.9726907409502713E-2</v>
      </c>
      <c r="BH24" s="32">
        <v>13.2441985700003</v>
      </c>
      <c r="BI24" s="23">
        <v>798.00227585579762</v>
      </c>
      <c r="BJ24" s="24">
        <v>818.73860413630621</v>
      </c>
      <c r="BK24" s="8">
        <f t="shared" si="7"/>
        <v>5.9739438176718278E-2</v>
      </c>
      <c r="BL24" s="8">
        <f t="shared" si="7"/>
        <v>8.7277085056568976E-2</v>
      </c>
      <c r="BM24" s="32">
        <v>32.289494241215287</v>
      </c>
      <c r="BN24" s="23">
        <v>791.81920455052295</v>
      </c>
      <c r="BO24" s="24">
        <v>814.69008621195189</v>
      </c>
      <c r="BP24" s="8">
        <f t="shared" si="8"/>
        <v>5.1528378246805978E-2</v>
      </c>
      <c r="BQ24" s="8">
        <f t="shared" si="8"/>
        <v>8.1900691729867608E-2</v>
      </c>
      <c r="BR24" s="32">
        <v>42.443311041966084</v>
      </c>
      <c r="BS24" s="23">
        <v>791.81920455052295</v>
      </c>
      <c r="BT24" s="24">
        <v>815.55127651709688</v>
      </c>
      <c r="BU24" s="8">
        <f t="shared" si="9"/>
        <v>5.1528378246805978E-2</v>
      </c>
      <c r="BV24" s="8">
        <f t="shared" si="9"/>
        <v>8.3044344270405607E-2</v>
      </c>
      <c r="BW24" s="32">
        <v>18.767574932426211</v>
      </c>
      <c r="BX24" s="23">
        <v>790.68701601575935</v>
      </c>
      <c r="BY24" s="24">
        <v>834.82770839615785</v>
      </c>
      <c r="BZ24" s="8">
        <f t="shared" si="10"/>
        <v>5.002484263288335E-2</v>
      </c>
      <c r="CA24" s="8">
        <f t="shared" si="10"/>
        <v>0.10864326260389075</v>
      </c>
      <c r="CB24" s="32">
        <v>19.013360170833771</v>
      </c>
      <c r="CC24" s="23">
        <v>818.66182222248369</v>
      </c>
      <c r="CD24" s="24">
        <v>827.97618926358246</v>
      </c>
      <c r="CE24" s="8">
        <f t="shared" si="11"/>
        <v>8.7175119404742804E-2</v>
      </c>
      <c r="CF24" s="8">
        <f t="shared" si="11"/>
        <v>9.9544510312206139E-2</v>
      </c>
      <c r="CG24" s="32">
        <v>19.129650070797648</v>
      </c>
      <c r="CH24" s="23">
        <v>801.20184680971181</v>
      </c>
      <c r="CI24" s="24">
        <v>818.12306350859126</v>
      </c>
      <c r="CJ24" s="8">
        <f t="shared" si="12"/>
        <v>6.3988437995009875E-2</v>
      </c>
      <c r="CK24" s="8">
        <f t="shared" si="12"/>
        <v>8.6459652953020119E-2</v>
      </c>
      <c r="CL24" s="32">
        <v>18.4903567594476</v>
      </c>
      <c r="CM24" s="23">
        <v>791.81920455052295</v>
      </c>
      <c r="CN24" s="24">
        <v>808.87915221188564</v>
      </c>
      <c r="CO24" s="8">
        <f t="shared" si="13"/>
        <v>5.1528378246805978E-2</v>
      </c>
      <c r="CP24" s="8">
        <f t="shared" si="13"/>
        <v>7.4183826604504247E-2</v>
      </c>
      <c r="CQ24" s="32">
        <v>34.704183935001502</v>
      </c>
      <c r="CR24" s="23"/>
      <c r="CS24" s="24"/>
      <c r="CT24" s="8">
        <f t="shared" si="14"/>
        <v>-1</v>
      </c>
      <c r="CU24" s="8">
        <f t="shared" si="14"/>
        <v>-1</v>
      </c>
      <c r="CV24" s="32"/>
      <c r="CW24" s="23"/>
      <c r="CX24" s="24"/>
      <c r="CY24" s="8">
        <f t="shared" si="15"/>
        <v>-1</v>
      </c>
      <c r="CZ24" s="8">
        <f t="shared" si="15"/>
        <v>-1</v>
      </c>
      <c r="DA24" s="32"/>
    </row>
    <row r="25" spans="1:105" x14ac:dyDescent="0.25">
      <c r="A25" s="22" t="s">
        <v>213</v>
      </c>
      <c r="B25" s="31">
        <f t="shared" si="16"/>
        <v>708.33480087552323</v>
      </c>
      <c r="C25" s="23">
        <v>695.51923901401108</v>
      </c>
      <c r="D25" s="24">
        <v>712.94780146993196</v>
      </c>
      <c r="E25" s="7">
        <v>2.4445776282618181E-2</v>
      </c>
      <c r="F25" s="7">
        <f t="shared" si="17"/>
        <v>6.5124579347321685E-3</v>
      </c>
      <c r="G25" s="40">
        <v>3600.00593495369</v>
      </c>
      <c r="H25" s="23">
        <v>699.86306747700985</v>
      </c>
      <c r="I25" s="24">
        <v>708.33480087552323</v>
      </c>
      <c r="J25" s="7">
        <v>1.196006943050369E-2</v>
      </c>
      <c r="K25" s="7">
        <f t="shared" si="18"/>
        <v>0</v>
      </c>
      <c r="L25" s="32">
        <v>3600.0109310150151</v>
      </c>
      <c r="M25" s="23">
        <v>895.57165246232103</v>
      </c>
      <c r="N25" s="8">
        <f t="shared" si="0"/>
        <v>0.26433383105752728</v>
      </c>
      <c r="O25" s="24">
        <f t="shared" si="19"/>
        <v>33.617486099998139</v>
      </c>
      <c r="P25" s="24">
        <v>0.13834356419752319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895.64227224376293</v>
      </c>
      <c r="W25" s="8">
        <f t="shared" si="1"/>
        <v>0.26443352936594672</v>
      </c>
      <c r="X25" s="24">
        <f t="shared" si="20"/>
        <v>34.822769499993242</v>
      </c>
      <c r="Y25" s="24">
        <v>0.14330357818927261</v>
      </c>
      <c r="Z25" s="45">
        <v>0</v>
      </c>
      <c r="AA25" s="45">
        <v>0.5</v>
      </c>
      <c r="AB25" s="45">
        <v>0.5</v>
      </c>
      <c r="AC25" s="45">
        <v>0.5</v>
      </c>
      <c r="AD25" s="45">
        <v>0</v>
      </c>
      <c r="AE25" s="23">
        <v>814.09582782019527</v>
      </c>
      <c r="AF25" s="24">
        <v>831.59929408229198</v>
      </c>
      <c r="AG25" s="8">
        <f t="shared" si="21"/>
        <v>0.14930937575557238</v>
      </c>
      <c r="AH25" s="8">
        <f t="shared" si="21"/>
        <v>0.1740201004587239</v>
      </c>
      <c r="AI25" s="32">
        <v>11.218920540001269</v>
      </c>
      <c r="AJ25" s="23">
        <v>814.09582782019527</v>
      </c>
      <c r="AK25" s="24">
        <v>831.59929408229198</v>
      </c>
      <c r="AL25" s="8">
        <f t="shared" si="22"/>
        <v>0.14930937575557238</v>
      </c>
      <c r="AM25" s="8">
        <f t="shared" si="22"/>
        <v>0.1740201004587239</v>
      </c>
      <c r="AN25" s="32">
        <v>11.2148886700008</v>
      </c>
      <c r="AO25" s="23">
        <v>822.41944380383029</v>
      </c>
      <c r="AP25" s="24">
        <v>837.23959826932298</v>
      </c>
      <c r="AQ25" s="8">
        <f t="shared" si="2"/>
        <v>0.16106033868065636</v>
      </c>
      <c r="AR25" s="8">
        <f t="shared" si="3"/>
        <v>0.18198286634296315</v>
      </c>
      <c r="AS25" s="32">
        <v>11.36686697999685</v>
      </c>
      <c r="AT25" s="23">
        <v>821.20699597636678</v>
      </c>
      <c r="AU25" s="24">
        <v>837.76420782975947</v>
      </c>
      <c r="AV25" s="8">
        <f t="shared" si="4"/>
        <v>0.15934865117643537</v>
      </c>
      <c r="AW25" s="8">
        <f t="shared" si="4"/>
        <v>0.1827234900703136</v>
      </c>
      <c r="AX25" s="32">
        <v>11.41839834999992</v>
      </c>
      <c r="AY25" s="23">
        <v>811.5111914966858</v>
      </c>
      <c r="AZ25" s="24">
        <v>825.17342375042358</v>
      </c>
      <c r="BA25" s="8">
        <f t="shared" si="5"/>
        <v>0.14566048497636067</v>
      </c>
      <c r="BB25" s="8">
        <f t="shared" si="5"/>
        <v>0.16494830231478713</v>
      </c>
      <c r="BC25" s="32">
        <v>11.42395489999835</v>
      </c>
      <c r="BD25" s="23">
        <v>806.84896852527913</v>
      </c>
      <c r="BE25" s="24">
        <v>833.09192282447145</v>
      </c>
      <c r="BF25" s="8">
        <f t="shared" si="6"/>
        <v>0.13907853677101481</v>
      </c>
      <c r="BG25" s="8">
        <f t="shared" si="6"/>
        <v>0.17612733667009534</v>
      </c>
      <c r="BH25" s="32">
        <v>13.178798939999981</v>
      </c>
      <c r="BI25" s="23">
        <v>784.26137233215729</v>
      </c>
      <c r="BJ25" s="24">
        <v>821.50549188338334</v>
      </c>
      <c r="BK25" s="8">
        <f t="shared" si="7"/>
        <v>0.10719023174180702</v>
      </c>
      <c r="BL25" s="8">
        <f t="shared" si="7"/>
        <v>0.15977005628973434</v>
      </c>
      <c r="BM25" s="32">
        <v>65.204121343605223</v>
      </c>
      <c r="BN25" s="23">
        <v>774.94877891201065</v>
      </c>
      <c r="BO25" s="24">
        <v>806.55986944785832</v>
      </c>
      <c r="BP25" s="8">
        <f t="shared" si="8"/>
        <v>9.4043068269624094E-2</v>
      </c>
      <c r="BQ25" s="8">
        <f t="shared" si="8"/>
        <v>0.13867039774260129</v>
      </c>
      <c r="BR25" s="32">
        <v>63.65817753262818</v>
      </c>
      <c r="BS25" s="23">
        <v>777.8198761252703</v>
      </c>
      <c r="BT25" s="24">
        <v>801.05394874956323</v>
      </c>
      <c r="BU25" s="8">
        <f t="shared" si="9"/>
        <v>9.8096373584724936E-2</v>
      </c>
      <c r="BV25" s="8">
        <f t="shared" si="9"/>
        <v>0.13089734933175151</v>
      </c>
      <c r="BW25" s="32">
        <v>20.11109275985509</v>
      </c>
      <c r="BX25" s="23">
        <v>779.32122465852592</v>
      </c>
      <c r="BY25" s="24">
        <v>808.80370580928388</v>
      </c>
      <c r="BZ25" s="8">
        <f t="shared" si="10"/>
        <v>0.10021592006387563</v>
      </c>
      <c r="CA25" s="8">
        <f t="shared" si="10"/>
        <v>0.14183816016039033</v>
      </c>
      <c r="CB25" s="32">
        <v>21.385904994234441</v>
      </c>
      <c r="CC25" s="23">
        <v>792.63306216721162</v>
      </c>
      <c r="CD25" s="24">
        <v>813.66157177385571</v>
      </c>
      <c r="CE25" s="8">
        <f t="shared" si="11"/>
        <v>0.11900906349298833</v>
      </c>
      <c r="CF25" s="8">
        <f t="shared" si="11"/>
        <v>0.1486963096661994</v>
      </c>
      <c r="CG25" s="32">
        <v>19.667129272595052</v>
      </c>
      <c r="CH25" s="23">
        <v>784.58909170154402</v>
      </c>
      <c r="CI25" s="24">
        <v>810.21829641623594</v>
      </c>
      <c r="CJ25" s="8">
        <f t="shared" si="12"/>
        <v>0.10765289342238753</v>
      </c>
      <c r="CK25" s="8">
        <f t="shared" si="12"/>
        <v>0.14383522511499031</v>
      </c>
      <c r="CL25" s="32">
        <v>19.34407288758084</v>
      </c>
      <c r="CM25" s="23">
        <v>768.24522555202566</v>
      </c>
      <c r="CN25" s="24">
        <v>787.22257457755654</v>
      </c>
      <c r="CO25" s="8">
        <f t="shared" si="13"/>
        <v>8.4579247839371069E-2</v>
      </c>
      <c r="CP25" s="8">
        <f t="shared" si="13"/>
        <v>0.11137074389755472</v>
      </c>
      <c r="CQ25" s="32">
        <v>36.828215033467863</v>
      </c>
      <c r="CR25" s="23"/>
      <c r="CS25" s="24"/>
      <c r="CT25" s="8">
        <f t="shared" si="14"/>
        <v>-1</v>
      </c>
      <c r="CU25" s="8">
        <f t="shared" si="14"/>
        <v>-1</v>
      </c>
      <c r="CV25" s="32"/>
      <c r="CW25" s="23"/>
      <c r="CX25" s="24"/>
      <c r="CY25" s="8">
        <f t="shared" si="15"/>
        <v>-1</v>
      </c>
      <c r="CZ25" s="8">
        <f t="shared" si="15"/>
        <v>-1</v>
      </c>
      <c r="DA25" s="32"/>
    </row>
    <row r="26" spans="1:105" x14ac:dyDescent="0.25">
      <c r="A26" s="22" t="s">
        <v>214</v>
      </c>
      <c r="B26" s="31">
        <f t="shared" si="16"/>
        <v>673.90105911015723</v>
      </c>
      <c r="C26" s="23">
        <v>659.51904950977973</v>
      </c>
      <c r="D26" s="24">
        <v>673.90106153375643</v>
      </c>
      <c r="E26" s="7">
        <v>2.1341429543443681E-2</v>
      </c>
      <c r="F26" s="7">
        <f t="shared" si="17"/>
        <v>3.5963724435520428E-9</v>
      </c>
      <c r="G26" s="40">
        <v>3600.013931035995</v>
      </c>
      <c r="H26" s="23">
        <v>664.73039721126429</v>
      </c>
      <c r="I26" s="24">
        <v>673.90105911015723</v>
      </c>
      <c r="J26" s="7">
        <v>1.3608320946997749E-2</v>
      </c>
      <c r="K26" s="7">
        <f t="shared" si="18"/>
        <v>0</v>
      </c>
      <c r="L26" s="32">
        <v>3600.013081073761</v>
      </c>
      <c r="M26" s="23">
        <v>769.28204250510908</v>
      </c>
      <c r="N26" s="8">
        <f t="shared" si="0"/>
        <v>0.14153558909804395</v>
      </c>
      <c r="O26" s="24">
        <f t="shared" si="19"/>
        <v>35.094164399999507</v>
      </c>
      <c r="P26" s="24">
        <v>0.14442042962962759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23">
        <v>769.28204250510908</v>
      </c>
      <c r="W26" s="8">
        <f t="shared" si="1"/>
        <v>0.14153558909804395</v>
      </c>
      <c r="X26" s="24">
        <f t="shared" si="20"/>
        <v>33.991577499997213</v>
      </c>
      <c r="Y26" s="24">
        <v>0.1398830349794124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767.10915054757572</v>
      </c>
      <c r="AF26" s="24">
        <v>785.23857174588829</v>
      </c>
      <c r="AG26" s="8">
        <f t="shared" si="21"/>
        <v>0.13831124046680346</v>
      </c>
      <c r="AH26" s="8">
        <f t="shared" si="21"/>
        <v>0.16521344065365479</v>
      </c>
      <c r="AI26" s="32">
        <v>11.10627945000015</v>
      </c>
      <c r="AJ26" s="23">
        <v>767.10915054757572</v>
      </c>
      <c r="AK26" s="24">
        <v>785.23857174588829</v>
      </c>
      <c r="AL26" s="8">
        <f t="shared" si="22"/>
        <v>0.13831124046680346</v>
      </c>
      <c r="AM26" s="8">
        <f t="shared" si="22"/>
        <v>0.16521344065365479</v>
      </c>
      <c r="AN26" s="32">
        <v>11.131706310001031</v>
      </c>
      <c r="AO26" s="23">
        <v>755.1886395226577</v>
      </c>
      <c r="AP26" s="24">
        <v>782.63863478306155</v>
      </c>
      <c r="AQ26" s="8">
        <f t="shared" si="2"/>
        <v>0.12062242567155994</v>
      </c>
      <c r="AR26" s="8">
        <f t="shared" si="3"/>
        <v>0.16135540106805182</v>
      </c>
      <c r="AS26" s="32">
        <v>11.4521286900017</v>
      </c>
      <c r="AT26" s="23">
        <v>741.74985017704978</v>
      </c>
      <c r="AU26" s="24">
        <v>755.33966137648258</v>
      </c>
      <c r="AV26" s="8">
        <f t="shared" si="4"/>
        <v>0.10068064169016515</v>
      </c>
      <c r="AW26" s="8">
        <f t="shared" si="4"/>
        <v>0.12084652660118943</v>
      </c>
      <c r="AX26" s="32">
        <v>11.33883038000058</v>
      </c>
      <c r="AY26" s="23">
        <v>766.61397357600163</v>
      </c>
      <c r="AZ26" s="24">
        <v>791.23327998155401</v>
      </c>
      <c r="BA26" s="8">
        <f t="shared" si="5"/>
        <v>0.13757644866779969</v>
      </c>
      <c r="BB26" s="8">
        <f t="shared" si="5"/>
        <v>0.17410897235615919</v>
      </c>
      <c r="BC26" s="32">
        <v>11.58276793999976</v>
      </c>
      <c r="BD26" s="23">
        <v>741.7085873470586</v>
      </c>
      <c r="BE26" s="24">
        <v>755.7443218392292</v>
      </c>
      <c r="BF26" s="8">
        <f t="shared" si="6"/>
        <v>0.10061941188582908</v>
      </c>
      <c r="BG26" s="8">
        <f t="shared" si="6"/>
        <v>0.12144700119204546</v>
      </c>
      <c r="BH26" s="32">
        <v>12.843442330000469</v>
      </c>
      <c r="BI26" s="23">
        <v>709.96693401386767</v>
      </c>
      <c r="BJ26" s="24">
        <v>736.98809228657376</v>
      </c>
      <c r="BK26" s="8">
        <f t="shared" si="7"/>
        <v>5.3518056421120772E-2</v>
      </c>
      <c r="BL26" s="8">
        <f t="shared" si="7"/>
        <v>9.3614681745297856E-2</v>
      </c>
      <c r="BM26" s="32">
        <v>62.555689530447133</v>
      </c>
      <c r="BN26" s="23">
        <v>697.55492866892223</v>
      </c>
      <c r="BO26" s="24">
        <v>731.84497434208356</v>
      </c>
      <c r="BP26" s="8">
        <f t="shared" si="8"/>
        <v>3.5099914503767662E-2</v>
      </c>
      <c r="BQ26" s="8">
        <f t="shared" si="8"/>
        <v>8.5982822624492555E-2</v>
      </c>
      <c r="BR26" s="32">
        <v>75.582659946754575</v>
      </c>
      <c r="BS26" s="23">
        <v>711.10862781837398</v>
      </c>
      <c r="BT26" s="24">
        <v>739.27909801434373</v>
      </c>
      <c r="BU26" s="8">
        <f t="shared" si="9"/>
        <v>5.5212212839295623E-2</v>
      </c>
      <c r="BV26" s="8">
        <f t="shared" si="9"/>
        <v>9.7014299087931355E-2</v>
      </c>
      <c r="BW26" s="32">
        <v>21.462616109848021</v>
      </c>
      <c r="BX26" s="23">
        <v>741.1238723111353</v>
      </c>
      <c r="BY26" s="24">
        <v>758.60060702291651</v>
      </c>
      <c r="BZ26" s="8">
        <f t="shared" si="10"/>
        <v>9.9751754789852154E-2</v>
      </c>
      <c r="CA26" s="8">
        <f t="shared" si="10"/>
        <v>0.1256854352248675</v>
      </c>
      <c r="CB26" s="32">
        <v>20.040975675545631</v>
      </c>
      <c r="CC26" s="23">
        <v>697.56521773840711</v>
      </c>
      <c r="CD26" s="24">
        <v>744.73874360255707</v>
      </c>
      <c r="CE26" s="8">
        <f t="shared" si="11"/>
        <v>3.5115182426774742E-2</v>
      </c>
      <c r="CF26" s="8">
        <f t="shared" si="11"/>
        <v>0.10511585274244324</v>
      </c>
      <c r="CG26" s="32">
        <v>21.898079971224071</v>
      </c>
      <c r="CH26" s="23">
        <v>699.00971874069694</v>
      </c>
      <c r="CI26" s="24">
        <v>742.82068829111392</v>
      </c>
      <c r="CJ26" s="8">
        <f t="shared" si="12"/>
        <v>3.7258673645199587E-2</v>
      </c>
      <c r="CK26" s="8">
        <f t="shared" si="12"/>
        <v>0.10226965553661631</v>
      </c>
      <c r="CL26" s="32">
        <v>21.494581597577781</v>
      </c>
      <c r="CM26" s="23">
        <v>700.77672589321185</v>
      </c>
      <c r="CN26" s="24">
        <v>726.09845392155762</v>
      </c>
      <c r="CO26" s="8">
        <f t="shared" si="13"/>
        <v>3.9880730887323718E-2</v>
      </c>
      <c r="CP26" s="8">
        <f t="shared" si="13"/>
        <v>7.745557616473206E-2</v>
      </c>
      <c r="CQ26" s="32">
        <v>35.386978862434617</v>
      </c>
      <c r="CR26" s="23"/>
      <c r="CS26" s="24"/>
      <c r="CT26" s="8">
        <f t="shared" si="14"/>
        <v>-1</v>
      </c>
      <c r="CU26" s="8">
        <f t="shared" si="14"/>
        <v>-1</v>
      </c>
      <c r="CV26" s="32"/>
      <c r="CW26" s="23"/>
      <c r="CX26" s="24"/>
      <c r="CY26" s="8">
        <f t="shared" si="15"/>
        <v>-1</v>
      </c>
      <c r="CZ26" s="8">
        <f t="shared" si="15"/>
        <v>-1</v>
      </c>
      <c r="DA26" s="32"/>
    </row>
    <row r="27" spans="1:105" x14ac:dyDescent="0.25">
      <c r="A27" s="22" t="s">
        <v>215</v>
      </c>
      <c r="B27" s="31">
        <f t="shared" si="16"/>
        <v>646.40330037325725</v>
      </c>
      <c r="C27" s="23">
        <v>639.52082470011112</v>
      </c>
      <c r="D27" s="24">
        <v>646.40330037325725</v>
      </c>
      <c r="E27" s="7">
        <v>1.0647339933398959E-2</v>
      </c>
      <c r="F27" s="7">
        <f t="shared" si="17"/>
        <v>0</v>
      </c>
      <c r="G27" s="40">
        <v>3600.0068640708919</v>
      </c>
      <c r="H27" s="23">
        <v>646.33902551860899</v>
      </c>
      <c r="I27" s="24">
        <v>646.40330037325737</v>
      </c>
      <c r="J27" s="7">
        <v>9.9434601604209141E-5</v>
      </c>
      <c r="K27" s="84">
        <f t="shared" si="18"/>
        <v>1.7587601680865341E-16</v>
      </c>
      <c r="L27" s="32">
        <v>2170.81997013092</v>
      </c>
      <c r="M27" s="23">
        <v>784.35061446002669</v>
      </c>
      <c r="N27" s="8">
        <f t="shared" si="0"/>
        <v>0.21340750272641482</v>
      </c>
      <c r="O27" s="24">
        <f t="shared" si="19"/>
        <v>35.775611099994428</v>
      </c>
      <c r="P27" s="24">
        <v>0.14722473703701411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758.29717689487507</v>
      </c>
      <c r="W27" s="8">
        <f t="shared" si="1"/>
        <v>0.17310226673812795</v>
      </c>
      <c r="X27" s="24">
        <f t="shared" si="20"/>
        <v>34.843970599995387</v>
      </c>
      <c r="Y27" s="24">
        <v>0.14339082551438431</v>
      </c>
      <c r="Z27" s="45">
        <v>1</v>
      </c>
      <c r="AA27" s="45">
        <v>0</v>
      </c>
      <c r="AB27" s="45">
        <v>0</v>
      </c>
      <c r="AC27" s="45">
        <v>1</v>
      </c>
      <c r="AD27" s="45">
        <v>0</v>
      </c>
      <c r="AE27" s="23">
        <v>747.51128184515198</v>
      </c>
      <c r="AF27" s="24">
        <v>762.17611765686308</v>
      </c>
      <c r="AG27" s="8">
        <f t="shared" si="21"/>
        <v>0.15641625191813105</v>
      </c>
      <c r="AH27" s="8">
        <f t="shared" si="21"/>
        <v>0.17910307267421796</v>
      </c>
      <c r="AI27" s="32">
        <v>11.195148350000091</v>
      </c>
      <c r="AJ27" s="23">
        <v>747.51128184515198</v>
      </c>
      <c r="AK27" s="24">
        <v>762.17611765686308</v>
      </c>
      <c r="AL27" s="8">
        <f t="shared" si="22"/>
        <v>0.15641625191813105</v>
      </c>
      <c r="AM27" s="8">
        <f t="shared" si="22"/>
        <v>0.17910307267421796</v>
      </c>
      <c r="AN27" s="32">
        <v>11.11944734999997</v>
      </c>
      <c r="AO27" s="23">
        <v>754.07698077884709</v>
      </c>
      <c r="AP27" s="24">
        <v>760.48304915654114</v>
      </c>
      <c r="AQ27" s="8">
        <f t="shared" si="2"/>
        <v>0.16657353132852981</v>
      </c>
      <c r="AR27" s="8">
        <f t="shared" si="3"/>
        <v>0.17648385878817452</v>
      </c>
      <c r="AS27" s="32">
        <v>11.24826320999855</v>
      </c>
      <c r="AT27" s="23">
        <v>743.82889490327966</v>
      </c>
      <c r="AU27" s="24">
        <v>764.77315387383976</v>
      </c>
      <c r="AV27" s="8">
        <f t="shared" si="4"/>
        <v>0.15071951902746358</v>
      </c>
      <c r="AW27" s="8">
        <f t="shared" si="4"/>
        <v>0.18312074432824116</v>
      </c>
      <c r="AX27" s="32">
        <v>11.28272740999892</v>
      </c>
      <c r="AY27" s="23">
        <v>717.1438578111165</v>
      </c>
      <c r="AZ27" s="24">
        <v>756.30183463471099</v>
      </c>
      <c r="BA27" s="8">
        <f t="shared" si="5"/>
        <v>0.10943718479935209</v>
      </c>
      <c r="BB27" s="8">
        <f t="shared" si="5"/>
        <v>0.17001542875476386</v>
      </c>
      <c r="BC27" s="32">
        <v>11.25415468999927</v>
      </c>
      <c r="BD27" s="23">
        <v>757.79441679976094</v>
      </c>
      <c r="BE27" s="24">
        <v>767.10663164054654</v>
      </c>
      <c r="BF27" s="8">
        <f t="shared" si="6"/>
        <v>0.17232448590869248</v>
      </c>
      <c r="BG27" s="8">
        <f t="shared" si="6"/>
        <v>0.18673068531300924</v>
      </c>
      <c r="BH27" s="32">
        <v>12.69624451999989</v>
      </c>
      <c r="BI27" s="23">
        <v>711.08626566283601</v>
      </c>
      <c r="BJ27" s="24">
        <v>730.74877149748568</v>
      </c>
      <c r="BK27" s="8">
        <f t="shared" si="7"/>
        <v>0.10006595766486405</v>
      </c>
      <c r="BL27" s="8">
        <f t="shared" si="7"/>
        <v>0.13048428291675526</v>
      </c>
      <c r="BM27" s="32">
        <v>110.90136928893629</v>
      </c>
      <c r="BN27" s="23">
        <v>702.14405080430197</v>
      </c>
      <c r="BO27" s="24">
        <v>718.89837708067375</v>
      </c>
      <c r="BP27" s="8">
        <f t="shared" si="8"/>
        <v>8.6232156300653076E-2</v>
      </c>
      <c r="BQ27" s="8">
        <f t="shared" si="8"/>
        <v>0.1121514643652889</v>
      </c>
      <c r="BR27" s="32">
        <v>115.9369265845045</v>
      </c>
      <c r="BS27" s="23">
        <v>712.41933883389447</v>
      </c>
      <c r="BT27" s="24">
        <v>725.37750525643139</v>
      </c>
      <c r="BU27" s="8">
        <f t="shared" si="9"/>
        <v>0.10212825092711796</v>
      </c>
      <c r="BV27" s="8">
        <f t="shared" si="9"/>
        <v>0.1221748169255502</v>
      </c>
      <c r="BW27" s="32">
        <v>20.769587702304129</v>
      </c>
      <c r="BX27" s="23">
        <v>706.86347155757824</v>
      </c>
      <c r="BY27" s="24">
        <v>733.75709132595455</v>
      </c>
      <c r="BZ27" s="8">
        <f t="shared" si="10"/>
        <v>9.3533203109280288E-2</v>
      </c>
      <c r="CA27" s="8">
        <f t="shared" si="10"/>
        <v>0.13513821928547701</v>
      </c>
      <c r="CB27" s="32">
        <v>19.30316134802997</v>
      </c>
      <c r="CC27" s="23">
        <v>686.15158891868623</v>
      </c>
      <c r="CD27" s="24">
        <v>729.12899474211679</v>
      </c>
      <c r="CE27" s="8">
        <f t="shared" si="11"/>
        <v>6.1491469060378931E-2</v>
      </c>
      <c r="CF27" s="8">
        <f t="shared" si="11"/>
        <v>0.12797845295822383</v>
      </c>
      <c r="CG27" s="32">
        <v>20.516941246949141</v>
      </c>
      <c r="CH27" s="23">
        <v>700.65700265998066</v>
      </c>
      <c r="CI27" s="24">
        <v>729.21242272566053</v>
      </c>
      <c r="CJ27" s="8">
        <f t="shared" si="12"/>
        <v>8.3931660397456684E-2</v>
      </c>
      <c r="CK27" s="8">
        <f t="shared" si="12"/>
        <v>0.12810751786784846</v>
      </c>
      <c r="CL27" s="32">
        <v>19.647245439048859</v>
      </c>
      <c r="CM27" s="23">
        <v>702.2412965858357</v>
      </c>
      <c r="CN27" s="24">
        <v>714.24668635672811</v>
      </c>
      <c r="CO27" s="8">
        <f t="shared" si="13"/>
        <v>8.6382597645054585E-2</v>
      </c>
      <c r="CP27" s="8">
        <f t="shared" si="13"/>
        <v>0.10495519738883691</v>
      </c>
      <c r="CQ27" s="32">
        <v>33.950308959558598</v>
      </c>
      <c r="CR27" s="23"/>
      <c r="CS27" s="24"/>
      <c r="CT27" s="8">
        <f t="shared" si="14"/>
        <v>-1</v>
      </c>
      <c r="CU27" s="8">
        <f t="shared" si="14"/>
        <v>-1</v>
      </c>
      <c r="CV27" s="32"/>
      <c r="CW27" s="23"/>
      <c r="CX27" s="24"/>
      <c r="CY27" s="8">
        <f t="shared" si="15"/>
        <v>-1</v>
      </c>
      <c r="CZ27" s="8">
        <f t="shared" si="15"/>
        <v>-1</v>
      </c>
      <c r="DA27" s="32"/>
    </row>
    <row r="28" spans="1:105" x14ac:dyDescent="0.25">
      <c r="A28" s="22" t="s">
        <v>216</v>
      </c>
      <c r="B28" s="31">
        <f t="shared" si="16"/>
        <v>688.27660559185108</v>
      </c>
      <c r="C28" s="23">
        <v>681.6293265346103</v>
      </c>
      <c r="D28" s="24">
        <v>688.43566022438574</v>
      </c>
      <c r="E28" s="7">
        <v>9.8866663698914531E-3</v>
      </c>
      <c r="F28" s="7">
        <f t="shared" si="17"/>
        <v>2.3109115033466914E-4</v>
      </c>
      <c r="G28" s="40">
        <v>3600.005352973938</v>
      </c>
      <c r="H28" s="23">
        <v>685.37226623745448</v>
      </c>
      <c r="I28" s="24">
        <v>688.27660559185108</v>
      </c>
      <c r="J28" s="7">
        <v>4.2197269684900313E-3</v>
      </c>
      <c r="K28" s="7">
        <f t="shared" si="18"/>
        <v>0</v>
      </c>
      <c r="L28" s="32">
        <v>3600.0114848613739</v>
      </c>
      <c r="M28" s="23">
        <v>799.15007728078842</v>
      </c>
      <c r="N28" s="8">
        <f t="shared" si="0"/>
        <v>0.16108853735279427</v>
      </c>
      <c r="O28" s="24">
        <f t="shared" si="19"/>
        <v>34.706133200003023</v>
      </c>
      <c r="P28" s="24">
        <v>0.14282359341565029</v>
      </c>
      <c r="Q28" s="45">
        <v>0</v>
      </c>
      <c r="R28" s="45">
        <v>0</v>
      </c>
      <c r="S28" s="45">
        <v>0</v>
      </c>
      <c r="T28" s="45">
        <v>0.5</v>
      </c>
      <c r="U28" s="45">
        <v>0</v>
      </c>
      <c r="V28" s="23">
        <v>799.15007728078842</v>
      </c>
      <c r="W28" s="8">
        <f t="shared" si="1"/>
        <v>0.16108853735279427</v>
      </c>
      <c r="X28" s="24">
        <f t="shared" si="20"/>
        <v>35.846358600012543</v>
      </c>
      <c r="Y28" s="24">
        <v>0.14751587901239729</v>
      </c>
      <c r="Z28" s="45">
        <v>0</v>
      </c>
      <c r="AA28" s="45">
        <v>0</v>
      </c>
      <c r="AB28" s="45">
        <v>0</v>
      </c>
      <c r="AC28" s="45">
        <v>0.5</v>
      </c>
      <c r="AD28" s="45">
        <v>0</v>
      </c>
      <c r="AE28" s="23">
        <v>745.62397453002802</v>
      </c>
      <c r="AF28" s="24">
        <v>783.11259386270478</v>
      </c>
      <c r="AG28" s="8">
        <f t="shared" si="21"/>
        <v>8.3320235603335333E-2</v>
      </c>
      <c r="AH28" s="8">
        <f t="shared" si="21"/>
        <v>0.13778760966211245</v>
      </c>
      <c r="AI28" s="32">
        <v>11.238396359999021</v>
      </c>
      <c r="AJ28" s="23">
        <v>745.62397453002802</v>
      </c>
      <c r="AK28" s="24">
        <v>783.11259386270478</v>
      </c>
      <c r="AL28" s="8">
        <f t="shared" si="22"/>
        <v>8.3320235603335333E-2</v>
      </c>
      <c r="AM28" s="8">
        <f t="shared" si="22"/>
        <v>0.13778760966211245</v>
      </c>
      <c r="AN28" s="32">
        <v>11.280491580001399</v>
      </c>
      <c r="AO28" s="23">
        <v>744.13374842349378</v>
      </c>
      <c r="AP28" s="24">
        <v>781.75557786101547</v>
      </c>
      <c r="AQ28" s="8">
        <f t="shared" si="2"/>
        <v>8.1155079771469185E-2</v>
      </c>
      <c r="AR28" s="8">
        <f t="shared" si="3"/>
        <v>0.13581599535666558</v>
      </c>
      <c r="AS28" s="32">
        <v>11.375694940000541</v>
      </c>
      <c r="AT28" s="23">
        <v>763.20432004528254</v>
      </c>
      <c r="AU28" s="24">
        <v>776.28975713463319</v>
      </c>
      <c r="AV28" s="8">
        <f t="shared" si="4"/>
        <v>0.10886279417996621</v>
      </c>
      <c r="AW28" s="8">
        <f t="shared" si="4"/>
        <v>0.12787468123676721</v>
      </c>
      <c r="AX28" s="32">
        <v>11.31333796000035</v>
      </c>
      <c r="AY28" s="23">
        <v>748.00982990409739</v>
      </c>
      <c r="AZ28" s="24">
        <v>776.02654818597318</v>
      </c>
      <c r="BA28" s="8">
        <f t="shared" si="5"/>
        <v>8.6786654997348819E-2</v>
      </c>
      <c r="BB28" s="8">
        <f t="shared" si="5"/>
        <v>0.12749226383870141</v>
      </c>
      <c r="BC28" s="32">
        <v>11.773896740000049</v>
      </c>
      <c r="BD28" s="23">
        <v>741.10295761797431</v>
      </c>
      <c r="BE28" s="24">
        <v>774.26243940520214</v>
      </c>
      <c r="BF28" s="8">
        <f t="shared" si="6"/>
        <v>7.6751630953223668E-2</v>
      </c>
      <c r="BG28" s="8">
        <f t="shared" si="6"/>
        <v>0.12492918270759994</v>
      </c>
      <c r="BH28" s="32">
        <v>13.1867548199989</v>
      </c>
      <c r="BI28" s="23">
        <v>735.83460242944159</v>
      </c>
      <c r="BJ28" s="24">
        <v>756.03161766346</v>
      </c>
      <c r="BK28" s="8">
        <f t="shared" si="7"/>
        <v>6.9097215350934743E-2</v>
      </c>
      <c r="BL28" s="8">
        <f t="shared" si="7"/>
        <v>9.8441544462122443E-2</v>
      </c>
      <c r="BM28" s="32">
        <v>40.053259619325402</v>
      </c>
      <c r="BN28" s="23">
        <v>728.5606736881266</v>
      </c>
      <c r="BO28" s="24">
        <v>751.38106364967962</v>
      </c>
      <c r="BP28" s="8">
        <f t="shared" si="8"/>
        <v>5.8528893425972443E-2</v>
      </c>
      <c r="BQ28" s="8">
        <f t="shared" si="8"/>
        <v>9.1684734807403231E-2</v>
      </c>
      <c r="BR28" s="32">
        <v>47.696327648498119</v>
      </c>
      <c r="BS28" s="23">
        <v>720.11094864586164</v>
      </c>
      <c r="BT28" s="24">
        <v>744.80157730307997</v>
      </c>
      <c r="BU28" s="8">
        <f t="shared" si="9"/>
        <v>4.6252252067518866E-2</v>
      </c>
      <c r="BV28" s="8">
        <f t="shared" si="9"/>
        <v>8.2125371183614321E-2</v>
      </c>
      <c r="BW28" s="32">
        <v>20.693421344272789</v>
      </c>
      <c r="BX28" s="23">
        <v>725.30700415641263</v>
      </c>
      <c r="BY28" s="24">
        <v>735.61619445724136</v>
      </c>
      <c r="BZ28" s="8">
        <f t="shared" si="10"/>
        <v>5.3801623160965935E-2</v>
      </c>
      <c r="CA28" s="8">
        <f t="shared" si="10"/>
        <v>6.8779889481617396E-2</v>
      </c>
      <c r="CB28" s="32">
        <v>19.899966315552589</v>
      </c>
      <c r="CC28" s="23">
        <v>720.33304130444617</v>
      </c>
      <c r="CD28" s="24">
        <v>748.19646217328227</v>
      </c>
      <c r="CE28" s="8">
        <f t="shared" si="11"/>
        <v>4.6574931433314759E-2</v>
      </c>
      <c r="CF28" s="8">
        <f t="shared" si="11"/>
        <v>8.7057813812959586E-2</v>
      </c>
      <c r="CG28" s="32">
        <v>20.668218258582051</v>
      </c>
      <c r="CH28" s="23">
        <v>723.29256801058932</v>
      </c>
      <c r="CI28" s="24">
        <v>750.12068344444265</v>
      </c>
      <c r="CJ28" s="8">
        <f t="shared" si="12"/>
        <v>5.0874840339267251E-2</v>
      </c>
      <c r="CK28" s="8">
        <f t="shared" si="12"/>
        <v>8.9853523060560311E-2</v>
      </c>
      <c r="CL28" s="32">
        <v>20.016375744994729</v>
      </c>
      <c r="CM28" s="23">
        <v>718.10852481365407</v>
      </c>
      <c r="CN28" s="24">
        <v>737.68951922769259</v>
      </c>
      <c r="CO28" s="8">
        <f t="shared" si="13"/>
        <v>4.3342921987229881E-2</v>
      </c>
      <c r="CP28" s="8">
        <f t="shared" si="13"/>
        <v>7.179223183584918E-2</v>
      </c>
      <c r="CQ28" s="32">
        <v>35.457031828723849</v>
      </c>
      <c r="CR28" s="23"/>
      <c r="CS28" s="24"/>
      <c r="CT28" s="8">
        <f t="shared" si="14"/>
        <v>-1</v>
      </c>
      <c r="CU28" s="8">
        <f t="shared" si="14"/>
        <v>-1</v>
      </c>
      <c r="CV28" s="32"/>
      <c r="CW28" s="23"/>
      <c r="CX28" s="24"/>
      <c r="CY28" s="8">
        <f t="shared" si="15"/>
        <v>-1</v>
      </c>
      <c r="CZ28" s="8">
        <f t="shared" si="15"/>
        <v>-1</v>
      </c>
      <c r="DA28" s="32"/>
    </row>
    <row r="29" spans="1:105" x14ac:dyDescent="0.25">
      <c r="A29" s="22" t="s">
        <v>217</v>
      </c>
      <c r="B29" s="31">
        <f t="shared" si="16"/>
        <v>667.32016961202305</v>
      </c>
      <c r="C29" s="23">
        <v>648.93716977761483</v>
      </c>
      <c r="D29" s="24">
        <v>667.76361519530815</v>
      </c>
      <c r="E29" s="7">
        <v>2.8193278263872051E-2</v>
      </c>
      <c r="F29" s="7">
        <f t="shared" si="17"/>
        <v>6.6451697922290359E-4</v>
      </c>
      <c r="G29" s="40">
        <v>3600.0067899227138</v>
      </c>
      <c r="H29" s="23">
        <v>652.36350487268828</v>
      </c>
      <c r="I29" s="24">
        <v>667.32016961202305</v>
      </c>
      <c r="J29" s="7">
        <v>2.2413026640616E-2</v>
      </c>
      <c r="K29" s="7">
        <f t="shared" si="18"/>
        <v>0</v>
      </c>
      <c r="L29" s="32">
        <v>3600.0021119117741</v>
      </c>
      <c r="M29" s="23">
        <v>803.9500117860174</v>
      </c>
      <c r="N29" s="8">
        <f t="shared" si="0"/>
        <v>0.2047440619896598</v>
      </c>
      <c r="O29" s="24">
        <f t="shared" si="19"/>
        <v>34.237945299990322</v>
      </c>
      <c r="P29" s="24">
        <v>0.14089689423864329</v>
      </c>
      <c r="Q29" s="45">
        <v>0.5</v>
      </c>
      <c r="R29" s="45">
        <v>0</v>
      </c>
      <c r="S29" s="45">
        <v>0.5</v>
      </c>
      <c r="T29" s="45">
        <v>1</v>
      </c>
      <c r="U29" s="45">
        <v>0</v>
      </c>
      <c r="V29" s="23">
        <v>775.09760810273281</v>
      </c>
      <c r="W29" s="8">
        <f t="shared" si="1"/>
        <v>0.16150783896337356</v>
      </c>
      <c r="X29" s="24">
        <f t="shared" si="20"/>
        <v>35.440951399979902</v>
      </c>
      <c r="Y29" s="24">
        <v>0.14584753662543171</v>
      </c>
      <c r="Z29" s="45">
        <v>0.5</v>
      </c>
      <c r="AA29" s="45">
        <v>0.5</v>
      </c>
      <c r="AB29" s="45">
        <v>0.5</v>
      </c>
      <c r="AC29" s="45">
        <v>0</v>
      </c>
      <c r="AD29" s="45">
        <v>0</v>
      </c>
      <c r="AE29" s="23">
        <v>735.09344674281738</v>
      </c>
      <c r="AF29" s="24">
        <v>739.50746206555937</v>
      </c>
      <c r="AG29" s="8">
        <f t="shared" si="21"/>
        <v>0.10156036070391429</v>
      </c>
      <c r="AH29" s="8">
        <f t="shared" si="21"/>
        <v>0.10817489975689733</v>
      </c>
      <c r="AI29" s="32">
        <v>11.247703580000961</v>
      </c>
      <c r="AJ29" s="23">
        <v>735.09344674281738</v>
      </c>
      <c r="AK29" s="24">
        <v>739.50746206555937</v>
      </c>
      <c r="AL29" s="8">
        <f t="shared" si="22"/>
        <v>0.10156036070391429</v>
      </c>
      <c r="AM29" s="8">
        <f t="shared" si="22"/>
        <v>0.10817489975689733</v>
      </c>
      <c r="AN29" s="32">
        <v>11.15727769000077</v>
      </c>
      <c r="AO29" s="23">
        <v>736.38617591802165</v>
      </c>
      <c r="AP29" s="24">
        <v>740.12750157383812</v>
      </c>
      <c r="AQ29" s="8">
        <f t="shared" si="2"/>
        <v>0.10349755552294075</v>
      </c>
      <c r="AR29" s="8">
        <f t="shared" si="3"/>
        <v>0.109104048217432</v>
      </c>
      <c r="AS29" s="32">
        <v>11.311057010000511</v>
      </c>
      <c r="AT29" s="23">
        <v>750.72518823353209</v>
      </c>
      <c r="AU29" s="24">
        <v>785.55922643546091</v>
      </c>
      <c r="AV29" s="8">
        <f t="shared" si="4"/>
        <v>0.124985010823216</v>
      </c>
      <c r="AW29" s="8">
        <f t="shared" si="4"/>
        <v>0.177184898955147</v>
      </c>
      <c r="AX29" s="32">
        <v>11.49250126999832</v>
      </c>
      <c r="AY29" s="23">
        <v>735.09344674281738</v>
      </c>
      <c r="AZ29" s="24">
        <v>739.50746206555937</v>
      </c>
      <c r="BA29" s="8">
        <f t="shared" si="5"/>
        <v>0.10156036070391429</v>
      </c>
      <c r="BB29" s="8">
        <f t="shared" si="5"/>
        <v>0.10817489975689733</v>
      </c>
      <c r="BC29" s="32">
        <v>11.439689460000229</v>
      </c>
      <c r="BD29" s="23">
        <v>760.18643200319536</v>
      </c>
      <c r="BE29" s="24">
        <v>784.29180952737715</v>
      </c>
      <c r="BF29" s="8">
        <f t="shared" si="6"/>
        <v>0.13916297846229395</v>
      </c>
      <c r="BG29" s="8">
        <f t="shared" si="6"/>
        <v>0.17528563535455685</v>
      </c>
      <c r="BH29" s="32">
        <v>13.08022044999962</v>
      </c>
      <c r="BI29" s="23">
        <v>718.73229529996536</v>
      </c>
      <c r="BJ29" s="24">
        <v>734.61349585287815</v>
      </c>
      <c r="BK29" s="8">
        <f t="shared" si="7"/>
        <v>7.704266711709476E-2</v>
      </c>
      <c r="BL29" s="8">
        <f t="shared" si="7"/>
        <v>0.10084113938887705</v>
      </c>
      <c r="BM29" s="32">
        <v>80.708972044661635</v>
      </c>
      <c r="BN29" s="23">
        <v>718.86358600546725</v>
      </c>
      <c r="BO29" s="24">
        <v>734.98400030151674</v>
      </c>
      <c r="BP29" s="8">
        <f t="shared" si="8"/>
        <v>7.7239410316956719E-2</v>
      </c>
      <c r="BQ29" s="8">
        <f t="shared" si="8"/>
        <v>0.10139635181240385</v>
      </c>
      <c r="BR29" s="32">
        <v>83.11772786658257</v>
      </c>
      <c r="BS29" s="23">
        <v>717.24551172172562</v>
      </c>
      <c r="BT29" s="24">
        <v>730.47285822676213</v>
      </c>
      <c r="BU29" s="8">
        <f t="shared" si="9"/>
        <v>7.481467574811794E-2</v>
      </c>
      <c r="BV29" s="8">
        <f t="shared" si="9"/>
        <v>9.4636265304937156E-2</v>
      </c>
      <c r="BW29" s="32">
        <v>20.885116298682991</v>
      </c>
      <c r="BX29" s="23">
        <v>700.81533223498775</v>
      </c>
      <c r="BY29" s="24">
        <v>713.92478785778371</v>
      </c>
      <c r="BZ29" s="8">
        <f t="shared" si="10"/>
        <v>5.0193541493641108E-2</v>
      </c>
      <c r="CA29" s="8">
        <f t="shared" si="10"/>
        <v>6.9838467901931364E-2</v>
      </c>
      <c r="CB29" s="32">
        <v>20.3808501040563</v>
      </c>
      <c r="CC29" s="23">
        <v>706.43946325770264</v>
      </c>
      <c r="CD29" s="24">
        <v>732.58308470608085</v>
      </c>
      <c r="CE29" s="8">
        <f t="shared" si="11"/>
        <v>5.8621476507181511E-2</v>
      </c>
      <c r="CF29" s="8">
        <f t="shared" si="11"/>
        <v>9.7798505224263449E-2</v>
      </c>
      <c r="CG29" s="32">
        <v>22.027875874564049</v>
      </c>
      <c r="CH29" s="23">
        <v>707.74699688487942</v>
      </c>
      <c r="CI29" s="24">
        <v>733.61602424062289</v>
      </c>
      <c r="CJ29" s="8">
        <f t="shared" si="12"/>
        <v>6.0580856257290032E-2</v>
      </c>
      <c r="CK29" s="8">
        <f t="shared" si="12"/>
        <v>9.9346397198130473E-2</v>
      </c>
      <c r="CL29" s="32">
        <v>20.755414632242172</v>
      </c>
      <c r="CM29" s="23">
        <v>707.52467780138545</v>
      </c>
      <c r="CN29" s="24">
        <v>720.08843078906398</v>
      </c>
      <c r="CO29" s="8">
        <f t="shared" si="13"/>
        <v>6.0247704205819402E-2</v>
      </c>
      <c r="CP29" s="8">
        <f t="shared" si="13"/>
        <v>7.9074878266784832E-2</v>
      </c>
      <c r="CQ29" s="32">
        <v>35.738817531708627</v>
      </c>
      <c r="CR29" s="23"/>
      <c r="CS29" s="24"/>
      <c r="CT29" s="8">
        <f t="shared" si="14"/>
        <v>-1</v>
      </c>
      <c r="CU29" s="8">
        <f t="shared" si="14"/>
        <v>-1</v>
      </c>
      <c r="CV29" s="32"/>
      <c r="CW29" s="23"/>
      <c r="CX29" s="24"/>
      <c r="CY29" s="8">
        <f t="shared" si="15"/>
        <v>-1</v>
      </c>
      <c r="CZ29" s="8">
        <f t="shared" si="15"/>
        <v>-1</v>
      </c>
      <c r="DA29" s="32"/>
    </row>
    <row r="30" spans="1:105" x14ac:dyDescent="0.25">
      <c r="A30" s="22" t="s">
        <v>218</v>
      </c>
      <c r="B30" s="31">
        <f t="shared" si="16"/>
        <v>663.20898332140371</v>
      </c>
      <c r="C30" s="23">
        <v>650.73936242212199</v>
      </c>
      <c r="D30" s="24">
        <v>663.20899085166855</v>
      </c>
      <c r="E30" s="7">
        <v>1.8801959264049851E-2</v>
      </c>
      <c r="F30" s="7">
        <f t="shared" si="17"/>
        <v>1.135428654877248E-8</v>
      </c>
      <c r="G30" s="40">
        <v>3600.0054490566249</v>
      </c>
      <c r="H30" s="23">
        <v>655.07670659335338</v>
      </c>
      <c r="I30" s="24">
        <v>663.20898332140371</v>
      </c>
      <c r="J30" s="7">
        <v>1.226201232577267E-2</v>
      </c>
      <c r="K30" s="84">
        <f t="shared" si="18"/>
        <v>0</v>
      </c>
      <c r="L30" s="32">
        <v>3600.0139079093929</v>
      </c>
      <c r="M30" s="23">
        <v>789.3951811168796</v>
      </c>
      <c r="N30" s="8">
        <f t="shared" si="0"/>
        <v>0.19026611666736676</v>
      </c>
      <c r="O30" s="24">
        <f t="shared" si="19"/>
        <v>34.482022200001673</v>
      </c>
      <c r="P30" s="24">
        <v>0.1419013259259328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23">
        <v>789.3951811168796</v>
      </c>
      <c r="W30" s="8">
        <f t="shared" si="1"/>
        <v>0.19026611666736676</v>
      </c>
      <c r="X30" s="24">
        <f t="shared" si="20"/>
        <v>35.197293400002323</v>
      </c>
      <c r="Y30" s="24">
        <v>0.14484482880659391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23">
        <v>772.93677963163861</v>
      </c>
      <c r="AF30" s="24">
        <v>813.56626016781138</v>
      </c>
      <c r="AG30" s="8">
        <f t="shared" si="21"/>
        <v>0.16544980401307188</v>
      </c>
      <c r="AH30" s="8">
        <f t="shared" si="21"/>
        <v>0.22671176149244299</v>
      </c>
      <c r="AI30" s="32">
        <v>11.11743993000127</v>
      </c>
      <c r="AJ30" s="23">
        <v>772.93677963163861</v>
      </c>
      <c r="AK30" s="24">
        <v>813.56626016781138</v>
      </c>
      <c r="AL30" s="8">
        <f t="shared" si="22"/>
        <v>0.16544980401307188</v>
      </c>
      <c r="AM30" s="8">
        <f t="shared" si="22"/>
        <v>0.22671176149244299</v>
      </c>
      <c r="AN30" s="32">
        <v>11.12404324000236</v>
      </c>
      <c r="AO30" s="23">
        <v>775.52726457142489</v>
      </c>
      <c r="AP30" s="24">
        <v>817.1891612996634</v>
      </c>
      <c r="AQ30" s="8">
        <f t="shared" si="2"/>
        <v>0.16935578991635825</v>
      </c>
      <c r="AR30" s="8">
        <f t="shared" si="3"/>
        <v>0.23217444553768651</v>
      </c>
      <c r="AS30" s="32">
        <v>11.36492638000054</v>
      </c>
      <c r="AT30" s="23">
        <v>742.83610704246314</v>
      </c>
      <c r="AU30" s="24">
        <v>758.57441530994242</v>
      </c>
      <c r="AV30" s="8">
        <f t="shared" si="4"/>
        <v>0.12006339739591647</v>
      </c>
      <c r="AW30" s="8">
        <f t="shared" si="4"/>
        <v>0.14379393884404429</v>
      </c>
      <c r="AX30" s="32">
        <v>11.475220969999651</v>
      </c>
      <c r="AY30" s="23">
        <v>755.30236740236603</v>
      </c>
      <c r="AZ30" s="24">
        <v>778.45928855488432</v>
      </c>
      <c r="BA30" s="8">
        <f t="shared" si="5"/>
        <v>0.13886027842950993</v>
      </c>
      <c r="BB30" s="8">
        <f t="shared" si="5"/>
        <v>0.1737767553393168</v>
      </c>
      <c r="BC30" s="32">
        <v>11.63095699000041</v>
      </c>
      <c r="BD30" s="23">
        <v>743.22822346467512</v>
      </c>
      <c r="BE30" s="24">
        <v>762.87084064863132</v>
      </c>
      <c r="BF30" s="8">
        <f t="shared" si="6"/>
        <v>0.12065463851609587</v>
      </c>
      <c r="BG30" s="8">
        <f t="shared" si="6"/>
        <v>0.15027217639319818</v>
      </c>
      <c r="BH30" s="32">
        <v>12.923768740000741</v>
      </c>
      <c r="BI30" s="23">
        <v>724.06758641097269</v>
      </c>
      <c r="BJ30" s="24">
        <v>775.22015228919315</v>
      </c>
      <c r="BK30" s="8">
        <f t="shared" si="7"/>
        <v>9.1763840086701215E-2</v>
      </c>
      <c r="BL30" s="8">
        <f t="shared" si="7"/>
        <v>0.16889271976810166</v>
      </c>
      <c r="BM30" s="32">
        <v>40.434659328870467</v>
      </c>
      <c r="BN30" s="23">
        <v>725.09844631744875</v>
      </c>
      <c r="BO30" s="24">
        <v>755.89989986230444</v>
      </c>
      <c r="BP30" s="8">
        <f t="shared" si="8"/>
        <v>9.3318191629579036E-2</v>
      </c>
      <c r="BQ30" s="8">
        <f t="shared" si="8"/>
        <v>0.13976125003116996</v>
      </c>
      <c r="BR30" s="32">
        <v>62.1244664080441</v>
      </c>
      <c r="BS30" s="23">
        <v>715.42667142742812</v>
      </c>
      <c r="BT30" s="24">
        <v>740.20285310686961</v>
      </c>
      <c r="BU30" s="8">
        <f t="shared" si="9"/>
        <v>7.873489264954471E-2</v>
      </c>
      <c r="BV30" s="8">
        <f t="shared" si="9"/>
        <v>0.11609292353049025</v>
      </c>
      <c r="BW30" s="32">
        <v>20.825585025921459</v>
      </c>
      <c r="BX30" s="23">
        <v>731.70439538031212</v>
      </c>
      <c r="BY30" s="24">
        <v>765.63588828150762</v>
      </c>
      <c r="BZ30" s="8">
        <f t="shared" si="10"/>
        <v>0.10327877604413303</v>
      </c>
      <c r="CA30" s="8">
        <f t="shared" si="10"/>
        <v>0.15444137147711987</v>
      </c>
      <c r="CB30" s="32">
        <v>22.23412789646536</v>
      </c>
      <c r="CC30" s="23">
        <v>710.2625684585056</v>
      </c>
      <c r="CD30" s="24">
        <v>757.08634196285084</v>
      </c>
      <c r="CE30" s="8">
        <f t="shared" si="11"/>
        <v>7.0948353114057297E-2</v>
      </c>
      <c r="CF30" s="8">
        <f t="shared" si="11"/>
        <v>0.14155019157204687</v>
      </c>
      <c r="CG30" s="32">
        <v>20.227330625709151</v>
      </c>
      <c r="CH30" s="23">
        <v>716.73496942248471</v>
      </c>
      <c r="CI30" s="24">
        <v>741.36798095112931</v>
      </c>
      <c r="CJ30" s="8">
        <f t="shared" si="12"/>
        <v>8.0707570987682609E-2</v>
      </c>
      <c r="CK30" s="8">
        <f t="shared" si="12"/>
        <v>0.1178497270020365</v>
      </c>
      <c r="CL30" s="32">
        <v>19.95285088112578</v>
      </c>
      <c r="CM30" s="23">
        <v>707.66361314551796</v>
      </c>
      <c r="CN30" s="24">
        <v>719.03813657186015</v>
      </c>
      <c r="CO30" s="8">
        <f t="shared" si="13"/>
        <v>6.7029595409703144E-2</v>
      </c>
      <c r="CP30" s="8">
        <f t="shared" si="13"/>
        <v>8.4180333280257411E-2</v>
      </c>
      <c r="CQ30" s="32">
        <v>36.405476028844717</v>
      </c>
      <c r="CR30" s="23"/>
      <c r="CS30" s="24"/>
      <c r="CT30" s="8">
        <f t="shared" si="14"/>
        <v>-1</v>
      </c>
      <c r="CU30" s="8">
        <f t="shared" si="14"/>
        <v>-1</v>
      </c>
      <c r="CV30" s="32"/>
      <c r="CW30" s="23"/>
      <c r="CX30" s="24"/>
      <c r="CY30" s="8">
        <f t="shared" si="15"/>
        <v>-1</v>
      </c>
      <c r="CZ30" s="8">
        <f t="shared" si="15"/>
        <v>-1</v>
      </c>
      <c r="DA30" s="32"/>
    </row>
    <row r="31" spans="1:105" x14ac:dyDescent="0.25">
      <c r="A31" s="22" t="s">
        <v>219</v>
      </c>
      <c r="B31" s="31">
        <f t="shared" si="16"/>
        <v>638.65479820043242</v>
      </c>
      <c r="C31" s="23">
        <v>632.44661381430069</v>
      </c>
      <c r="D31" s="24">
        <v>639.40462372412003</v>
      </c>
      <c r="E31" s="7">
        <v>1.088201375412696E-2</v>
      </c>
      <c r="F31" s="7">
        <f t="shared" si="17"/>
        <v>1.1740701327233795E-3</v>
      </c>
      <c r="G31" s="40">
        <v>3600.0055649280548</v>
      </c>
      <c r="H31" s="23">
        <v>634.49862046783483</v>
      </c>
      <c r="I31" s="24">
        <v>638.65479820043242</v>
      </c>
      <c r="J31" s="7">
        <v>6.5077061102624288E-3</v>
      </c>
      <c r="K31" s="84">
        <f t="shared" si="18"/>
        <v>0</v>
      </c>
      <c r="L31" s="32">
        <v>3600.0114200115199</v>
      </c>
      <c r="M31" s="23">
        <v>743.35879648695482</v>
      </c>
      <c r="N31" s="8">
        <f t="shared" si="0"/>
        <v>0.16394458881629287</v>
      </c>
      <c r="O31" s="24">
        <f t="shared" si="19"/>
        <v>34.797654200003308</v>
      </c>
      <c r="P31" s="24">
        <v>0.1432002230452811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736.92789503760446</v>
      </c>
      <c r="W31" s="8">
        <f t="shared" si="1"/>
        <v>0.15387514055179849</v>
      </c>
      <c r="X31" s="24">
        <f t="shared" si="20"/>
        <v>37.509503200000843</v>
      </c>
      <c r="Y31" s="24">
        <v>0.15436009547325449</v>
      </c>
      <c r="Z31" s="45">
        <v>1</v>
      </c>
      <c r="AA31" s="45">
        <v>0</v>
      </c>
      <c r="AB31" s="45">
        <v>0</v>
      </c>
      <c r="AC31" s="45">
        <v>0</v>
      </c>
      <c r="AD31" s="45">
        <v>0</v>
      </c>
      <c r="AE31" s="23">
        <v>713.6387695875527</v>
      </c>
      <c r="AF31" s="24">
        <v>729.70324109368266</v>
      </c>
      <c r="AG31" s="8">
        <f t="shared" si="21"/>
        <v>0.11740923515865868</v>
      </c>
      <c r="AH31" s="8">
        <f t="shared" si="21"/>
        <v>0.14256284169445169</v>
      </c>
      <c r="AI31" s="32">
        <v>11.14728264000005</v>
      </c>
      <c r="AJ31" s="23">
        <v>713.6387695875527</v>
      </c>
      <c r="AK31" s="24">
        <v>729.70324109368266</v>
      </c>
      <c r="AL31" s="8">
        <f t="shared" si="22"/>
        <v>0.11740923515865868</v>
      </c>
      <c r="AM31" s="8">
        <f t="shared" si="22"/>
        <v>0.14256284169445169</v>
      </c>
      <c r="AN31" s="32">
        <v>11.170545039999711</v>
      </c>
      <c r="AO31" s="23">
        <v>713.62480106471094</v>
      </c>
      <c r="AP31" s="24">
        <v>729.74238180010093</v>
      </c>
      <c r="AQ31" s="8">
        <f t="shared" si="2"/>
        <v>0.1173873633698909</v>
      </c>
      <c r="AR31" s="8">
        <f t="shared" si="3"/>
        <v>0.14262412786427076</v>
      </c>
      <c r="AS31" s="32">
        <v>11.14688334000093</v>
      </c>
      <c r="AT31" s="23">
        <v>713.20387952407714</v>
      </c>
      <c r="AU31" s="24">
        <v>733.10337811820057</v>
      </c>
      <c r="AV31" s="8">
        <f t="shared" si="4"/>
        <v>0.11672828816710554</v>
      </c>
      <c r="AW31" s="8">
        <f t="shared" si="4"/>
        <v>0.14788674599157531</v>
      </c>
      <c r="AX31" s="32">
        <v>11.334348809999939</v>
      </c>
      <c r="AY31" s="23">
        <v>729.47823483053401</v>
      </c>
      <c r="AZ31" s="24">
        <v>757.26246861110951</v>
      </c>
      <c r="BA31" s="8">
        <f t="shared" si="5"/>
        <v>0.14221052888981503</v>
      </c>
      <c r="BB31" s="8">
        <f t="shared" si="5"/>
        <v>0.18571483490750165</v>
      </c>
      <c r="BC31" s="32">
        <v>11.37528822000022</v>
      </c>
      <c r="BD31" s="23">
        <v>701.57162788403195</v>
      </c>
      <c r="BE31" s="24">
        <v>732.64870402724773</v>
      </c>
      <c r="BF31" s="8">
        <f t="shared" si="6"/>
        <v>9.8514612057849144E-2</v>
      </c>
      <c r="BG31" s="8">
        <f t="shared" si="6"/>
        <v>0.14717482134584495</v>
      </c>
      <c r="BH31" s="32">
        <v>12.56867601000085</v>
      </c>
      <c r="BI31" s="23">
        <v>710.46429019364427</v>
      </c>
      <c r="BJ31" s="24">
        <v>724.29853725191947</v>
      </c>
      <c r="BK31" s="8">
        <f t="shared" si="7"/>
        <v>0.11243866357154574</v>
      </c>
      <c r="BL31" s="8">
        <f t="shared" si="7"/>
        <v>0.13410020451237417</v>
      </c>
      <c r="BM31" s="32">
        <v>58.028315324150029</v>
      </c>
      <c r="BN31" s="23">
        <v>666.11186146557361</v>
      </c>
      <c r="BO31" s="24">
        <v>720.1211252447805</v>
      </c>
      <c r="BP31" s="8">
        <f t="shared" si="8"/>
        <v>4.2992025335922071E-2</v>
      </c>
      <c r="BQ31" s="8">
        <f t="shared" si="8"/>
        <v>0.12755924996398613</v>
      </c>
      <c r="BR31" s="32">
        <v>73.458213222585613</v>
      </c>
      <c r="BS31" s="23">
        <v>698.75786299281401</v>
      </c>
      <c r="BT31" s="24">
        <v>721.52263968590592</v>
      </c>
      <c r="BU31" s="8">
        <f t="shared" si="9"/>
        <v>9.410884402925776E-2</v>
      </c>
      <c r="BV31" s="8">
        <f t="shared" si="9"/>
        <v>0.12975372880462824</v>
      </c>
      <c r="BW31" s="32">
        <v>16.241119591705498</v>
      </c>
      <c r="BX31" s="23">
        <v>680.00278046056576</v>
      </c>
      <c r="BY31" s="24">
        <v>695.13886605766459</v>
      </c>
      <c r="BZ31" s="8">
        <f t="shared" si="10"/>
        <v>6.4742302690970907E-2</v>
      </c>
      <c r="CA31" s="8">
        <f t="shared" si="10"/>
        <v>8.8442250831575947E-2</v>
      </c>
      <c r="CB31" s="32">
        <v>19.522498950362209</v>
      </c>
      <c r="CC31" s="23">
        <v>702.51764748156438</v>
      </c>
      <c r="CD31" s="24">
        <v>724.74398638298658</v>
      </c>
      <c r="CE31" s="8">
        <f t="shared" si="11"/>
        <v>9.999588112558036E-2</v>
      </c>
      <c r="CF31" s="8">
        <f t="shared" si="11"/>
        <v>0.13479768479800308</v>
      </c>
      <c r="CG31" s="32">
        <v>15.80029625864699</v>
      </c>
      <c r="CH31" s="23">
        <v>688.59267992847776</v>
      </c>
      <c r="CI31" s="24">
        <v>704.12068083002816</v>
      </c>
      <c r="CJ31" s="8">
        <f t="shared" si="12"/>
        <v>7.8192290841245779E-2</v>
      </c>
      <c r="CK31" s="8">
        <f t="shared" si="12"/>
        <v>0.10250589647813189</v>
      </c>
      <c r="CL31" s="32">
        <v>16.87987333098426</v>
      </c>
      <c r="CM31" s="23">
        <v>678.5403341726377</v>
      </c>
      <c r="CN31" s="24">
        <v>705.37897181361745</v>
      </c>
      <c r="CO31" s="8">
        <f t="shared" si="13"/>
        <v>6.2452417306802704E-2</v>
      </c>
      <c r="CP31" s="8">
        <f t="shared" si="13"/>
        <v>0.10447611730342724</v>
      </c>
      <c r="CQ31" s="32">
        <v>30.918079833500091</v>
      </c>
      <c r="CR31" s="23"/>
      <c r="CS31" s="24"/>
      <c r="CT31" s="8">
        <f t="shared" si="14"/>
        <v>-1</v>
      </c>
      <c r="CU31" s="8">
        <f t="shared" si="14"/>
        <v>-1</v>
      </c>
      <c r="CV31" s="32"/>
      <c r="CW31" s="23"/>
      <c r="CX31" s="24"/>
      <c r="CY31" s="8">
        <f t="shared" si="15"/>
        <v>-1</v>
      </c>
      <c r="CZ31" s="8">
        <f t="shared" si="15"/>
        <v>-1</v>
      </c>
      <c r="DA31" s="32"/>
    </row>
    <row r="32" spans="1:105" x14ac:dyDescent="0.25">
      <c r="A32" s="22" t="s">
        <v>220</v>
      </c>
      <c r="B32" s="31">
        <f t="shared" si="16"/>
        <v>755.90059260902967</v>
      </c>
      <c r="C32" s="23">
        <v>755.82524232958951</v>
      </c>
      <c r="D32" s="24">
        <v>755.90059260902967</v>
      </c>
      <c r="E32" s="7">
        <v>9.968278921448261E-5</v>
      </c>
      <c r="F32" s="7">
        <f t="shared" si="17"/>
        <v>0</v>
      </c>
      <c r="G32" s="40">
        <v>225.7597599029541</v>
      </c>
      <c r="H32" s="23">
        <v>755.83913431374037</v>
      </c>
      <c r="I32" s="24">
        <v>755.90059260916644</v>
      </c>
      <c r="J32" s="7">
        <v>8.1304732430543766E-5</v>
      </c>
      <c r="K32" s="84">
        <f t="shared" si="18"/>
        <v>1.8093022695888061E-13</v>
      </c>
      <c r="L32" s="32">
        <v>67.201438903808594</v>
      </c>
      <c r="M32" s="23">
        <v>930.71754356201177</v>
      </c>
      <c r="N32" s="8">
        <f t="shared" si="0"/>
        <v>0.23126976306446914</v>
      </c>
      <c r="O32" s="24">
        <f t="shared" si="19"/>
        <v>32.996100800031854</v>
      </c>
      <c r="P32" s="24">
        <v>0.13578642304539859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935.07995101386825</v>
      </c>
      <c r="W32" s="8">
        <f t="shared" si="1"/>
        <v>0.23704090214612986</v>
      </c>
      <c r="X32" s="24">
        <f t="shared" si="20"/>
        <v>35.089737300004344</v>
      </c>
      <c r="Y32" s="24">
        <v>0.144402211111129</v>
      </c>
      <c r="Z32" s="45">
        <v>1</v>
      </c>
      <c r="AA32" s="45">
        <v>0.5</v>
      </c>
      <c r="AB32" s="45">
        <v>0</v>
      </c>
      <c r="AC32" s="45">
        <v>0</v>
      </c>
      <c r="AD32" s="45">
        <v>0</v>
      </c>
      <c r="AE32" s="23">
        <v>838.86363895185241</v>
      </c>
      <c r="AF32" s="24">
        <v>858.48010605779166</v>
      </c>
      <c r="AG32" s="8">
        <f t="shared" si="21"/>
        <v>0.10975391096926056</v>
      </c>
      <c r="AH32" s="8">
        <f t="shared" si="21"/>
        <v>0.13570503112678287</v>
      </c>
      <c r="AI32" s="32">
        <v>11.39447376000026</v>
      </c>
      <c r="AJ32" s="23">
        <v>838.86363895185241</v>
      </c>
      <c r="AK32" s="24">
        <v>858.48010605779166</v>
      </c>
      <c r="AL32" s="8">
        <f t="shared" si="22"/>
        <v>0.10975391096926056</v>
      </c>
      <c r="AM32" s="8">
        <f t="shared" si="22"/>
        <v>0.13570503112678287</v>
      </c>
      <c r="AN32" s="32">
        <v>11.319830630001521</v>
      </c>
      <c r="AO32" s="23">
        <v>809.89314315785828</v>
      </c>
      <c r="AP32" s="24">
        <v>852.93143783953144</v>
      </c>
      <c r="AQ32" s="8">
        <f t="shared" si="2"/>
        <v>7.1428109829191358E-2</v>
      </c>
      <c r="AR32" s="8">
        <f t="shared" si="3"/>
        <v>0.12836455769348562</v>
      </c>
      <c r="AS32" s="32">
        <v>11.489028020000109</v>
      </c>
      <c r="AT32" s="23">
        <v>849.57611510255992</v>
      </c>
      <c r="AU32" s="24">
        <v>870.52264972450052</v>
      </c>
      <c r="AV32" s="8">
        <f t="shared" si="4"/>
        <v>0.12392571643607843</v>
      </c>
      <c r="AW32" s="8">
        <f t="shared" si="4"/>
        <v>0.15163641652911919</v>
      </c>
      <c r="AX32" s="32">
        <v>11.43591931999908</v>
      </c>
      <c r="AY32" s="23">
        <v>832.50643692696758</v>
      </c>
      <c r="AZ32" s="24">
        <v>864.46211109840749</v>
      </c>
      <c r="BA32" s="8">
        <f t="shared" si="5"/>
        <v>0.10134380772679237</v>
      </c>
      <c r="BB32" s="8">
        <f t="shared" si="5"/>
        <v>0.14361877679533516</v>
      </c>
      <c r="BC32" s="32">
        <v>11.582717019999841</v>
      </c>
      <c r="BD32" s="23">
        <v>837.67707371241181</v>
      </c>
      <c r="BE32" s="24">
        <v>858.0794869058102</v>
      </c>
      <c r="BF32" s="8">
        <f t="shared" si="6"/>
        <v>0.10818417382254777</v>
      </c>
      <c r="BG32" s="8">
        <f t="shared" si="6"/>
        <v>0.135175041924633</v>
      </c>
      <c r="BH32" s="32">
        <v>13.339560970000459</v>
      </c>
      <c r="BI32" s="23">
        <v>810.48252955992859</v>
      </c>
      <c r="BJ32" s="24">
        <v>843.10057986908976</v>
      </c>
      <c r="BK32" s="8">
        <f t="shared" si="7"/>
        <v>7.2207823997738341E-2</v>
      </c>
      <c r="BL32" s="8">
        <f t="shared" si="7"/>
        <v>0.11535906720099909</v>
      </c>
      <c r="BM32" s="32">
        <v>41.427640119567513</v>
      </c>
      <c r="BN32" s="23">
        <v>818.13811981752679</v>
      </c>
      <c r="BO32" s="24">
        <v>845.51361756803612</v>
      </c>
      <c r="BP32" s="8">
        <f t="shared" si="8"/>
        <v>8.2335597851142167E-2</v>
      </c>
      <c r="BQ32" s="8">
        <f t="shared" si="8"/>
        <v>0.11855133576453816</v>
      </c>
      <c r="BR32" s="32">
        <v>43.194579972326757</v>
      </c>
      <c r="BS32" s="23">
        <v>816.47109041182409</v>
      </c>
      <c r="BT32" s="24">
        <v>838.9714123763722</v>
      </c>
      <c r="BU32" s="8">
        <f t="shared" si="9"/>
        <v>8.0130242514736286E-2</v>
      </c>
      <c r="BV32" s="8">
        <f t="shared" si="9"/>
        <v>0.10989648715662377</v>
      </c>
      <c r="BW32" s="32">
        <v>19.48958127051592</v>
      </c>
      <c r="BX32" s="23">
        <v>819.82235435752204</v>
      </c>
      <c r="BY32" s="24">
        <v>838.60964298793238</v>
      </c>
      <c r="BZ32" s="8">
        <f t="shared" si="10"/>
        <v>8.4563714294578249E-2</v>
      </c>
      <c r="CA32" s="8">
        <f t="shared" si="10"/>
        <v>0.10941789328862433</v>
      </c>
      <c r="CB32" s="32">
        <v>19.780757095478471</v>
      </c>
      <c r="CC32" s="23">
        <v>838.59270676201163</v>
      </c>
      <c r="CD32" s="24">
        <v>856.5340045900241</v>
      </c>
      <c r="CE32" s="8">
        <f t="shared" si="11"/>
        <v>0.1093954879272761</v>
      </c>
      <c r="CF32" s="8">
        <f t="shared" si="11"/>
        <v>0.133130484305685</v>
      </c>
      <c r="CG32" s="32">
        <v>19.236666169203819</v>
      </c>
      <c r="CH32" s="23">
        <v>821.19046045430196</v>
      </c>
      <c r="CI32" s="24">
        <v>846.7545683712666</v>
      </c>
      <c r="CJ32" s="8">
        <f t="shared" si="12"/>
        <v>8.6373616430066497E-2</v>
      </c>
      <c r="CK32" s="8">
        <f t="shared" si="12"/>
        <v>0.12019302094823046</v>
      </c>
      <c r="CL32" s="32">
        <v>18.78481793450192</v>
      </c>
      <c r="CM32" s="23">
        <v>803.98491738683481</v>
      </c>
      <c r="CN32" s="24">
        <v>830.31277259612284</v>
      </c>
      <c r="CO32" s="8">
        <f t="shared" si="13"/>
        <v>6.3611968621217277E-2</v>
      </c>
      <c r="CP32" s="8">
        <f t="shared" si="13"/>
        <v>9.8441753736765461E-2</v>
      </c>
      <c r="CQ32" s="32">
        <v>34.986167286522686</v>
      </c>
      <c r="CR32" s="23"/>
      <c r="CS32" s="24"/>
      <c r="CT32" s="8">
        <f t="shared" si="14"/>
        <v>-1</v>
      </c>
      <c r="CU32" s="8">
        <f t="shared" si="14"/>
        <v>-1</v>
      </c>
      <c r="CV32" s="32"/>
      <c r="CW32" s="23"/>
      <c r="CX32" s="24"/>
      <c r="CY32" s="8">
        <f t="shared" si="15"/>
        <v>-1</v>
      </c>
      <c r="CZ32" s="8">
        <f t="shared" si="15"/>
        <v>-1</v>
      </c>
      <c r="DA32" s="32"/>
    </row>
    <row r="33" spans="1:105" x14ac:dyDescent="0.25">
      <c r="A33" s="22" t="s">
        <v>221</v>
      </c>
      <c r="B33" s="31">
        <f t="shared" si="16"/>
        <v>715.52828718926116</v>
      </c>
      <c r="C33" s="23">
        <v>699.1111357300091</v>
      </c>
      <c r="D33" s="24">
        <v>715.52828718926116</v>
      </c>
      <c r="E33" s="7">
        <v>2.2944098441921339E-2</v>
      </c>
      <c r="F33" s="7">
        <f t="shared" si="17"/>
        <v>0</v>
      </c>
      <c r="G33" s="40">
        <v>3600.0107100009918</v>
      </c>
      <c r="H33" s="23">
        <v>704.19237874614169</v>
      </c>
      <c r="I33" s="24">
        <v>715.53403857422325</v>
      </c>
      <c r="J33" s="7">
        <v>1.5850622355689441E-2</v>
      </c>
      <c r="K33" s="7">
        <f t="shared" si="18"/>
        <v>8.0379561018816239E-6</v>
      </c>
      <c r="L33" s="32">
        <v>3600.011141777039</v>
      </c>
      <c r="M33" s="23">
        <v>879.96562113321431</v>
      </c>
      <c r="N33" s="8">
        <f t="shared" si="0"/>
        <v>0.22981248524764272</v>
      </c>
      <c r="O33" s="24">
        <f t="shared" si="19"/>
        <v>35.054558700016052</v>
      </c>
      <c r="P33" s="24">
        <v>0.1442574432099426</v>
      </c>
      <c r="Q33" s="45">
        <v>0.5</v>
      </c>
      <c r="R33" s="45">
        <v>0</v>
      </c>
      <c r="S33" s="45">
        <v>0</v>
      </c>
      <c r="T33" s="45">
        <v>0.5</v>
      </c>
      <c r="U33" s="45">
        <v>0</v>
      </c>
      <c r="V33" s="23">
        <v>909.63703576593321</v>
      </c>
      <c r="W33" s="8">
        <f t="shared" si="1"/>
        <v>0.27128032818824005</v>
      </c>
      <c r="X33" s="24">
        <f t="shared" si="20"/>
        <v>34.804499699990622</v>
      </c>
      <c r="Y33" s="24">
        <v>0.14322839382712191</v>
      </c>
      <c r="Z33" s="45">
        <v>0.5</v>
      </c>
      <c r="AA33" s="45">
        <v>0.5</v>
      </c>
      <c r="AB33" s="45">
        <v>0</v>
      </c>
      <c r="AC33" s="45">
        <v>0.5</v>
      </c>
      <c r="AD33" s="45">
        <v>0</v>
      </c>
      <c r="AE33" s="23">
        <v>825.61897256436134</v>
      </c>
      <c r="AF33" s="24">
        <v>852.08953131452927</v>
      </c>
      <c r="AG33" s="8">
        <f t="shared" si="21"/>
        <v>0.1538593055594748</v>
      </c>
      <c r="AH33" s="8">
        <f t="shared" si="21"/>
        <v>0.19085373222868393</v>
      </c>
      <c r="AI33" s="32">
        <v>11.1856704699996</v>
      </c>
      <c r="AJ33" s="23">
        <v>825.61897256436134</v>
      </c>
      <c r="AK33" s="24">
        <v>852.08953131452927</v>
      </c>
      <c r="AL33" s="8">
        <f t="shared" si="22"/>
        <v>0.1538593055594748</v>
      </c>
      <c r="AM33" s="8">
        <f t="shared" si="22"/>
        <v>0.19085373222868393</v>
      </c>
      <c r="AN33" s="32">
        <v>11.167240010001111</v>
      </c>
      <c r="AO33" s="23">
        <v>839.04249194822944</v>
      </c>
      <c r="AP33" s="24">
        <v>863.00279829869521</v>
      </c>
      <c r="AQ33" s="8">
        <f t="shared" si="2"/>
        <v>0.17261959725471773</v>
      </c>
      <c r="AR33" s="8">
        <f t="shared" si="3"/>
        <v>0.20610577352398401</v>
      </c>
      <c r="AS33" s="32">
        <v>11.1650814399989</v>
      </c>
      <c r="AT33" s="23">
        <v>823.52267394884132</v>
      </c>
      <c r="AU33" s="24">
        <v>846.42352007574266</v>
      </c>
      <c r="AV33" s="8">
        <f t="shared" si="4"/>
        <v>0.15092958404733905</v>
      </c>
      <c r="AW33" s="8">
        <f t="shared" si="4"/>
        <v>0.18293509177766298</v>
      </c>
      <c r="AX33" s="32">
        <v>11.39981163000048</v>
      </c>
      <c r="AY33" s="23">
        <v>831.42621448021123</v>
      </c>
      <c r="AZ33" s="24">
        <v>852.97440291495582</v>
      </c>
      <c r="BA33" s="8">
        <f t="shared" si="5"/>
        <v>0.16197532559644903</v>
      </c>
      <c r="BB33" s="8">
        <f t="shared" si="5"/>
        <v>0.19209040115745893</v>
      </c>
      <c r="BC33" s="32">
        <v>11.470665990001001</v>
      </c>
      <c r="BD33" s="23">
        <v>836.66160901909052</v>
      </c>
      <c r="BE33" s="24">
        <v>849.1883406355222</v>
      </c>
      <c r="BF33" s="8">
        <f t="shared" si="6"/>
        <v>0.16929214958875402</v>
      </c>
      <c r="BG33" s="8">
        <f t="shared" si="6"/>
        <v>0.18679911869215482</v>
      </c>
      <c r="BH33" s="32">
        <v>13.197213379999811</v>
      </c>
      <c r="BI33" s="23">
        <v>796.14933314850316</v>
      </c>
      <c r="BJ33" s="24">
        <v>827.88521151056591</v>
      </c>
      <c r="BK33" s="8">
        <f t="shared" si="7"/>
        <v>0.11267345736384184</v>
      </c>
      <c r="BL33" s="8">
        <f t="shared" si="7"/>
        <v>0.15702653037333481</v>
      </c>
      <c r="BM33" s="32">
        <v>63.966297631710773</v>
      </c>
      <c r="BN33" s="23">
        <v>788.59692340220192</v>
      </c>
      <c r="BO33" s="24">
        <v>814.17994349811727</v>
      </c>
      <c r="BP33" s="8">
        <f t="shared" si="8"/>
        <v>0.10211844523990664</v>
      </c>
      <c r="BQ33" s="8">
        <f t="shared" si="8"/>
        <v>0.13787247558916171</v>
      </c>
      <c r="BR33" s="32">
        <v>69.69015631973744</v>
      </c>
      <c r="BS33" s="23">
        <v>776.6896834578954</v>
      </c>
      <c r="BT33" s="24">
        <v>809.20720606384475</v>
      </c>
      <c r="BU33" s="8">
        <f t="shared" si="9"/>
        <v>8.5477258360935643E-2</v>
      </c>
      <c r="BV33" s="8">
        <f t="shared" si="9"/>
        <v>0.1309227329677953</v>
      </c>
      <c r="BW33" s="32">
        <v>19.787439173832539</v>
      </c>
      <c r="BX33" s="23">
        <v>783.85543418408565</v>
      </c>
      <c r="BY33" s="24">
        <v>809.6973611185681</v>
      </c>
      <c r="BZ33" s="8">
        <f t="shared" si="10"/>
        <v>9.5491887907363168E-2</v>
      </c>
      <c r="CA33" s="8">
        <f t="shared" si="10"/>
        <v>0.13160775837279889</v>
      </c>
      <c r="CB33" s="32">
        <v>21.349423175863919</v>
      </c>
      <c r="CC33" s="23">
        <v>787.79653440806089</v>
      </c>
      <c r="CD33" s="24">
        <v>816.36716917934689</v>
      </c>
      <c r="CE33" s="8">
        <f t="shared" si="11"/>
        <v>0.10099984656467451</v>
      </c>
      <c r="CF33" s="8">
        <f t="shared" si="11"/>
        <v>0.14092927393017698</v>
      </c>
      <c r="CG33" s="32">
        <v>20.469296735059469</v>
      </c>
      <c r="CH33" s="23">
        <v>785.50800399708464</v>
      </c>
      <c r="CI33" s="24">
        <v>813.16792672328154</v>
      </c>
      <c r="CJ33" s="8">
        <f t="shared" si="12"/>
        <v>9.780146789544529E-2</v>
      </c>
      <c r="CK33" s="8">
        <f t="shared" si="12"/>
        <v>0.1364581125332843</v>
      </c>
      <c r="CL33" s="32">
        <v>19.2289710235782</v>
      </c>
      <c r="CM33" s="23">
        <v>771.42419155705238</v>
      </c>
      <c r="CN33" s="24">
        <v>793.55224872446229</v>
      </c>
      <c r="CO33" s="8">
        <f t="shared" si="13"/>
        <v>7.8118371234995557E-2</v>
      </c>
      <c r="CP33" s="8">
        <f t="shared" si="13"/>
        <v>0.10904385323701865</v>
      </c>
      <c r="CQ33" s="32">
        <v>33.381459298543632</v>
      </c>
      <c r="CR33" s="23"/>
      <c r="CS33" s="24"/>
      <c r="CT33" s="8">
        <f t="shared" si="14"/>
        <v>-1</v>
      </c>
      <c r="CU33" s="8">
        <f t="shared" si="14"/>
        <v>-1</v>
      </c>
      <c r="CV33" s="32"/>
      <c r="CW33" s="23"/>
      <c r="CX33" s="24"/>
      <c r="CY33" s="8">
        <f t="shared" si="15"/>
        <v>-1</v>
      </c>
      <c r="CZ33" s="8">
        <f t="shared" si="15"/>
        <v>-1</v>
      </c>
      <c r="DA33" s="32"/>
    </row>
    <row r="34" spans="1:105" x14ac:dyDescent="0.25">
      <c r="A34" s="22" t="s">
        <v>222</v>
      </c>
      <c r="B34" s="31">
        <f t="shared" si="16"/>
        <v>669.84739920565801</v>
      </c>
      <c r="C34" s="23">
        <v>661.89917541696195</v>
      </c>
      <c r="D34" s="24">
        <v>669.84739920565801</v>
      </c>
      <c r="E34" s="7">
        <v>1.1865723145481059E-2</v>
      </c>
      <c r="F34" s="7">
        <f t="shared" si="17"/>
        <v>0</v>
      </c>
      <c r="G34" s="40">
        <v>3600.0044760704041</v>
      </c>
      <c r="H34" s="23">
        <v>661.68302720249687</v>
      </c>
      <c r="I34" s="24">
        <v>669.84739920909897</v>
      </c>
      <c r="J34" s="7">
        <v>1.218840592087379E-2</v>
      </c>
      <c r="K34" s="7">
        <f t="shared" si="18"/>
        <v>5.1369304731206423E-12</v>
      </c>
      <c r="L34" s="32">
        <v>3600.011981010437</v>
      </c>
      <c r="M34" s="23">
        <v>769.28204250510908</v>
      </c>
      <c r="N34" s="8">
        <f t="shared" si="0"/>
        <v>0.14844372526842106</v>
      </c>
      <c r="O34" s="24">
        <f t="shared" si="19"/>
        <v>34.5795951000473</v>
      </c>
      <c r="P34" s="24">
        <v>0.1423028604940218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23">
        <v>769.28204250510908</v>
      </c>
      <c r="W34" s="8">
        <f t="shared" si="1"/>
        <v>0.14844372526842106</v>
      </c>
      <c r="X34" s="24">
        <f t="shared" si="20"/>
        <v>35.918836300008486</v>
      </c>
      <c r="Y34" s="24">
        <v>0.1478141411522983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762.86872985499554</v>
      </c>
      <c r="AF34" s="24">
        <v>796.21734314637808</v>
      </c>
      <c r="AG34" s="8">
        <f t="shared" si="21"/>
        <v>0.13886943617254818</v>
      </c>
      <c r="AH34" s="8">
        <f t="shared" si="21"/>
        <v>0.18865482509983098</v>
      </c>
      <c r="AI34" s="32">
        <v>11.04089646999928</v>
      </c>
      <c r="AJ34" s="23">
        <v>762.86872985499554</v>
      </c>
      <c r="AK34" s="24">
        <v>796.21734314637808</v>
      </c>
      <c r="AL34" s="8">
        <f t="shared" si="22"/>
        <v>0.13886943617254818</v>
      </c>
      <c r="AM34" s="8">
        <f t="shared" si="22"/>
        <v>0.18865482509983098</v>
      </c>
      <c r="AN34" s="32">
        <v>11.143766229997709</v>
      </c>
      <c r="AO34" s="23">
        <v>762.23858119222416</v>
      </c>
      <c r="AP34" s="24">
        <v>806.72621159621133</v>
      </c>
      <c r="AQ34" s="8">
        <f t="shared" si="2"/>
        <v>0.13792870151638822</v>
      </c>
      <c r="AR34" s="8">
        <f t="shared" si="3"/>
        <v>0.20434327662221541</v>
      </c>
      <c r="AS34" s="32">
        <v>11.08110135999959</v>
      </c>
      <c r="AT34" s="23">
        <v>744.80857090822963</v>
      </c>
      <c r="AU34" s="24">
        <v>754.46029788895089</v>
      </c>
      <c r="AV34" s="8">
        <f t="shared" si="4"/>
        <v>0.11190783421935312</v>
      </c>
      <c r="AW34" s="8">
        <f t="shared" si="4"/>
        <v>0.12631667866984558</v>
      </c>
      <c r="AX34" s="32">
        <v>11.321522720000941</v>
      </c>
      <c r="AY34" s="23">
        <v>758.08604678496192</v>
      </c>
      <c r="AZ34" s="24">
        <v>787.2107701100274</v>
      </c>
      <c r="BA34" s="8">
        <f t="shared" si="5"/>
        <v>0.13172947701811213</v>
      </c>
      <c r="BB34" s="8">
        <f t="shared" si="5"/>
        <v>0.17520911635029912</v>
      </c>
      <c r="BC34" s="32">
        <v>11.51143139000123</v>
      </c>
      <c r="BD34" s="23">
        <v>744.80857090822963</v>
      </c>
      <c r="BE34" s="24">
        <v>756.06151490456841</v>
      </c>
      <c r="BF34" s="8">
        <f t="shared" si="6"/>
        <v>0.11190783421935312</v>
      </c>
      <c r="BG34" s="8">
        <f t="shared" si="6"/>
        <v>0.1287070992604403</v>
      </c>
      <c r="BH34" s="32">
        <v>12.937220949999761</v>
      </c>
      <c r="BI34" s="23">
        <v>743.68833287959092</v>
      </c>
      <c r="BJ34" s="24">
        <v>761.36434890714781</v>
      </c>
      <c r="BK34" s="8">
        <f t="shared" si="7"/>
        <v>0.11023545625689905</v>
      </c>
      <c r="BL34" s="8">
        <f t="shared" si="7"/>
        <v>0.1366235799527111</v>
      </c>
      <c r="BM34" s="32">
        <v>75.410600638017058</v>
      </c>
      <c r="BN34" s="23">
        <v>730.22191818920362</v>
      </c>
      <c r="BO34" s="24">
        <v>760.19823833704083</v>
      </c>
      <c r="BP34" s="8">
        <f t="shared" si="8"/>
        <v>9.013175098558425E-2</v>
      </c>
      <c r="BQ34" s="8">
        <f t="shared" si="8"/>
        <v>0.13488271991281273</v>
      </c>
      <c r="BR34" s="32">
        <v>73.712000114098188</v>
      </c>
      <c r="BS34" s="23">
        <v>733.02929960483027</v>
      </c>
      <c r="BT34" s="24">
        <v>761.74216375139144</v>
      </c>
      <c r="BU34" s="8">
        <f t="shared" si="9"/>
        <v>9.4322827070907264E-2</v>
      </c>
      <c r="BV34" s="8">
        <f t="shared" si="9"/>
        <v>0.13718761117040584</v>
      </c>
      <c r="BW34" s="32">
        <v>19.65824845209718</v>
      </c>
      <c r="BX34" s="23">
        <v>731.57390124245637</v>
      </c>
      <c r="BY34" s="24">
        <v>756.49395694904013</v>
      </c>
      <c r="BZ34" s="8">
        <f t="shared" si="10"/>
        <v>9.2150095842720381E-2</v>
      </c>
      <c r="CA34" s="8">
        <f t="shared" si="10"/>
        <v>0.12935268218721516</v>
      </c>
      <c r="CB34" s="32">
        <v>20.070799489878119</v>
      </c>
      <c r="CC34" s="23">
        <v>718.79052294314772</v>
      </c>
      <c r="CD34" s="24">
        <v>758.30969883705393</v>
      </c>
      <c r="CE34" s="8">
        <f t="shared" si="11"/>
        <v>7.3066080118440666E-2</v>
      </c>
      <c r="CF34" s="8">
        <f t="shared" si="11"/>
        <v>0.13206336209754549</v>
      </c>
      <c r="CG34" s="32">
        <v>20.33754632798955</v>
      </c>
      <c r="CH34" s="23">
        <v>720.5102099735617</v>
      </c>
      <c r="CI34" s="24">
        <v>749.6754957861599</v>
      </c>
      <c r="CJ34" s="8">
        <f t="shared" si="12"/>
        <v>7.5633361908969785E-2</v>
      </c>
      <c r="CK34" s="8">
        <f t="shared" si="12"/>
        <v>0.11917355605943451</v>
      </c>
      <c r="CL34" s="32">
        <v>20.256244468409569</v>
      </c>
      <c r="CM34" s="23">
        <v>729.93950382714104</v>
      </c>
      <c r="CN34" s="24">
        <v>750.86634411199009</v>
      </c>
      <c r="CO34" s="8">
        <f t="shared" si="13"/>
        <v>8.9710140985459624E-2</v>
      </c>
      <c r="CP34" s="8">
        <f t="shared" si="13"/>
        <v>0.12095134653416408</v>
      </c>
      <c r="CQ34" s="32">
        <v>33.023248863592741</v>
      </c>
      <c r="CR34" s="23"/>
      <c r="CS34" s="24"/>
      <c r="CT34" s="8">
        <f t="shared" si="14"/>
        <v>-1</v>
      </c>
      <c r="CU34" s="8">
        <f t="shared" si="14"/>
        <v>-1</v>
      </c>
      <c r="CV34" s="32"/>
      <c r="CW34" s="23"/>
      <c r="CX34" s="24"/>
      <c r="CY34" s="8">
        <f t="shared" si="15"/>
        <v>-1</v>
      </c>
      <c r="CZ34" s="8">
        <f t="shared" si="15"/>
        <v>-1</v>
      </c>
      <c r="DA34" s="32"/>
    </row>
    <row r="35" spans="1:105" x14ac:dyDescent="0.25">
      <c r="A35" s="22" t="s">
        <v>223</v>
      </c>
      <c r="B35" s="31">
        <f t="shared" si="16"/>
        <v>647.50108293103108</v>
      </c>
      <c r="C35" s="23">
        <v>639.83066236922491</v>
      </c>
      <c r="D35" s="24">
        <v>647.50108293103108</v>
      </c>
      <c r="E35" s="7">
        <v>1.184618954934165E-2</v>
      </c>
      <c r="F35" s="7">
        <f t="shared" si="17"/>
        <v>0</v>
      </c>
      <c r="G35" s="40">
        <v>3600.0125298500061</v>
      </c>
      <c r="H35" s="23">
        <v>641.77028114138909</v>
      </c>
      <c r="I35" s="24">
        <v>649.63865757335941</v>
      </c>
      <c r="J35" s="7">
        <v>1.211192766970069E-2</v>
      </c>
      <c r="K35" s="7">
        <f t="shared" si="18"/>
        <v>3.3012680575794755E-3</v>
      </c>
      <c r="L35" s="32">
        <v>3600.0122559070592</v>
      </c>
      <c r="M35" s="23">
        <v>770.7485076396033</v>
      </c>
      <c r="N35" s="8">
        <f t="shared" ref="N35:N58" si="23">(M35-B35)/B35</f>
        <v>0.19034319471817779</v>
      </c>
      <c r="O35" s="24">
        <f t="shared" si="19"/>
        <v>35.872041299990087</v>
      </c>
      <c r="P35" s="24">
        <v>0.14762156913576169</v>
      </c>
      <c r="Q35" s="45">
        <v>0</v>
      </c>
      <c r="R35" s="45">
        <v>0</v>
      </c>
      <c r="S35" s="45">
        <v>1</v>
      </c>
      <c r="T35" s="45">
        <v>0</v>
      </c>
      <c r="U35" s="45">
        <v>0</v>
      </c>
      <c r="V35" s="23">
        <v>758.29717689487507</v>
      </c>
      <c r="W35" s="8">
        <f t="shared" ref="W35:W58" si="24">(V35-B35)/B35</f>
        <v>0.17111337244766506</v>
      </c>
      <c r="X35" s="24">
        <f t="shared" si="20"/>
        <v>36.14193300000079</v>
      </c>
      <c r="Y35" s="24">
        <v>0.14873223456790449</v>
      </c>
      <c r="Z35" s="45">
        <v>1</v>
      </c>
      <c r="AA35" s="45">
        <v>0</v>
      </c>
      <c r="AB35" s="45">
        <v>0</v>
      </c>
      <c r="AC35" s="45">
        <v>1</v>
      </c>
      <c r="AD35" s="45">
        <v>0</v>
      </c>
      <c r="AE35" s="23">
        <v>750.72981040948105</v>
      </c>
      <c r="AF35" s="24">
        <v>764.52887498504515</v>
      </c>
      <c r="AG35" s="8">
        <f t="shared" si="21"/>
        <v>0.15942633950690308</v>
      </c>
      <c r="AH35" s="8">
        <f t="shared" si="21"/>
        <v>0.18073760050603552</v>
      </c>
      <c r="AI35" s="32">
        <v>11.11357455000034</v>
      </c>
      <c r="AJ35" s="23">
        <v>750.72981040948105</v>
      </c>
      <c r="AK35" s="24">
        <v>764.52887498504515</v>
      </c>
      <c r="AL35" s="8">
        <f t="shared" si="22"/>
        <v>0.15942633950690308</v>
      </c>
      <c r="AM35" s="8">
        <f t="shared" si="22"/>
        <v>0.18073760050603552</v>
      </c>
      <c r="AN35" s="32">
        <v>11.128440259998751</v>
      </c>
      <c r="AO35" s="23">
        <v>731.72291093259423</v>
      </c>
      <c r="AP35" s="24">
        <v>760.80282335469906</v>
      </c>
      <c r="AQ35" s="8">
        <f t="shared" ref="AQ35:AQ58" si="25">(AO35-$B35)/$B35</f>
        <v>0.13007210369489697</v>
      </c>
      <c r="AR35" s="8">
        <f t="shared" ref="AR35:AR58" si="26">(AP35-$B35)/$B35</f>
        <v>0.1749830902379145</v>
      </c>
      <c r="AS35" s="32">
        <v>11.112040479999999</v>
      </c>
      <c r="AT35" s="23">
        <v>744.99911118624107</v>
      </c>
      <c r="AU35" s="24">
        <v>753.54244713097387</v>
      </c>
      <c r="AV35" s="8">
        <f t="shared" si="4"/>
        <v>0.15057585357829439</v>
      </c>
      <c r="AW35" s="8">
        <f t="shared" si="4"/>
        <v>0.16377017273844133</v>
      </c>
      <c r="AX35" s="32">
        <v>11.34408046000026</v>
      </c>
      <c r="AY35" s="23">
        <v>726.3567552030903</v>
      </c>
      <c r="AZ35" s="24">
        <v>754.03431615572777</v>
      </c>
      <c r="BA35" s="8">
        <f t="shared" si="5"/>
        <v>0.12178461835940833</v>
      </c>
      <c r="BB35" s="8">
        <f t="shared" si="5"/>
        <v>0.16452981474942821</v>
      </c>
      <c r="BC35" s="32">
        <v>11.53793643000172</v>
      </c>
      <c r="BD35" s="23">
        <v>721.63190700898338</v>
      </c>
      <c r="BE35" s="24">
        <v>748.66743930874418</v>
      </c>
      <c r="BF35" s="8">
        <f t="shared" si="6"/>
        <v>0.11448756771554061</v>
      </c>
      <c r="BG35" s="8">
        <f t="shared" si="6"/>
        <v>0.15624121572085292</v>
      </c>
      <c r="BH35" s="32">
        <v>12.60458879999933</v>
      </c>
      <c r="BI35" s="23">
        <v>680.47588535670309</v>
      </c>
      <c r="BJ35" s="24">
        <v>708.4901768667778</v>
      </c>
      <c r="BK35" s="8">
        <f t="shared" si="7"/>
        <v>5.0926250619389837E-2</v>
      </c>
      <c r="BL35" s="8">
        <f t="shared" si="7"/>
        <v>9.4191493332595716E-2</v>
      </c>
      <c r="BM35" s="32">
        <v>145.99842051453891</v>
      </c>
      <c r="BN35" s="23">
        <v>684.60229242142509</v>
      </c>
      <c r="BO35" s="24">
        <v>703.6465542030254</v>
      </c>
      <c r="BP35" s="8">
        <f t="shared" si="8"/>
        <v>5.7299069404561705E-2</v>
      </c>
      <c r="BQ35" s="8">
        <f t="shared" si="8"/>
        <v>8.6711007521163772E-2</v>
      </c>
      <c r="BR35" s="32">
        <v>162.23101157099009</v>
      </c>
      <c r="BS35" s="23">
        <v>676.37282106647785</v>
      </c>
      <c r="BT35" s="24">
        <v>701.20615058899352</v>
      </c>
      <c r="BU35" s="8">
        <f t="shared" si="9"/>
        <v>4.4589482390907542E-2</v>
      </c>
      <c r="BV35" s="8">
        <f t="shared" si="9"/>
        <v>8.2942050714196053E-2</v>
      </c>
      <c r="BW35" s="32">
        <v>20.126057610847059</v>
      </c>
      <c r="BX35" s="23">
        <v>702.75051003616466</v>
      </c>
      <c r="BY35" s="24">
        <v>732.74985524240276</v>
      </c>
      <c r="BZ35" s="8">
        <f t="shared" si="10"/>
        <v>8.5327157840473455E-2</v>
      </c>
      <c r="CA35" s="8">
        <f t="shared" si="10"/>
        <v>0.13165811542040617</v>
      </c>
      <c r="CB35" s="32">
        <v>18.975502842664721</v>
      </c>
      <c r="CC35" s="23">
        <v>689.11921442204482</v>
      </c>
      <c r="CD35" s="24">
        <v>705.26897419501654</v>
      </c>
      <c r="CE35" s="8">
        <f t="shared" si="11"/>
        <v>6.4274999051154816E-2</v>
      </c>
      <c r="CF35" s="8">
        <f t="shared" si="11"/>
        <v>8.9216671271789422E-2</v>
      </c>
      <c r="CG35" s="32">
        <v>19.220551015529779</v>
      </c>
      <c r="CH35" s="23">
        <v>686.82247960776772</v>
      </c>
      <c r="CI35" s="24">
        <v>708.9954711115156</v>
      </c>
      <c r="CJ35" s="8">
        <f t="shared" si="12"/>
        <v>6.0727924189317502E-2</v>
      </c>
      <c r="CK35" s="8">
        <f t="shared" si="12"/>
        <v>9.4971869239382611E-2</v>
      </c>
      <c r="CL35" s="32">
        <v>18.689736069459471</v>
      </c>
      <c r="CM35" s="23">
        <v>676.37282106647785</v>
      </c>
      <c r="CN35" s="24">
        <v>695.57271480099007</v>
      </c>
      <c r="CO35" s="8">
        <f t="shared" si="13"/>
        <v>4.4589482390907542E-2</v>
      </c>
      <c r="CP35" s="8">
        <f t="shared" si="13"/>
        <v>7.424177833395125E-2</v>
      </c>
      <c r="CQ35" s="32">
        <v>34.644287384767082</v>
      </c>
      <c r="CR35" s="23"/>
      <c r="CS35" s="24"/>
      <c r="CT35" s="8">
        <f t="shared" si="14"/>
        <v>-1</v>
      </c>
      <c r="CU35" s="8">
        <f t="shared" si="14"/>
        <v>-1</v>
      </c>
      <c r="CV35" s="32"/>
      <c r="CW35" s="23"/>
      <c r="CX35" s="24"/>
      <c r="CY35" s="8">
        <f t="shared" si="15"/>
        <v>-1</v>
      </c>
      <c r="CZ35" s="8">
        <f t="shared" si="15"/>
        <v>-1</v>
      </c>
      <c r="DA35" s="32"/>
    </row>
    <row r="36" spans="1:105" x14ac:dyDescent="0.25">
      <c r="A36" s="22" t="s">
        <v>224</v>
      </c>
      <c r="B36" s="31">
        <f t="shared" si="16"/>
        <v>716.70020661128672</v>
      </c>
      <c r="C36" s="23">
        <v>707.30949797360449</v>
      </c>
      <c r="D36" s="24">
        <v>716.70021551367984</v>
      </c>
      <c r="E36" s="7">
        <v>1.3102713431366051E-2</v>
      </c>
      <c r="F36" s="7">
        <f t="shared" si="17"/>
        <v>1.2421362568963372E-8</v>
      </c>
      <c r="G36" s="40">
        <v>3600.0054159164429</v>
      </c>
      <c r="H36" s="23">
        <v>708.25508109431462</v>
      </c>
      <c r="I36" s="24">
        <v>716.70020661128672</v>
      </c>
      <c r="J36" s="7">
        <v>1.1783344610576559E-2</v>
      </c>
      <c r="K36" s="84">
        <f t="shared" si="18"/>
        <v>0</v>
      </c>
      <c r="L36" s="32">
        <v>3600.0140948295589</v>
      </c>
      <c r="M36" s="23">
        <v>837.1163882994465</v>
      </c>
      <c r="N36" s="8">
        <f t="shared" si="23"/>
        <v>0.16801471602403115</v>
      </c>
      <c r="O36" s="24">
        <f t="shared" si="19"/>
        <v>34.552523100006503</v>
      </c>
      <c r="P36" s="24">
        <v>0.14219145308644651</v>
      </c>
      <c r="Q36" s="45">
        <v>0</v>
      </c>
      <c r="R36" s="45">
        <v>0.5</v>
      </c>
      <c r="S36" s="45">
        <v>0</v>
      </c>
      <c r="T36" s="45">
        <v>0.5</v>
      </c>
      <c r="U36" s="45">
        <v>0</v>
      </c>
      <c r="V36" s="23">
        <v>854.06169312825091</v>
      </c>
      <c r="W36" s="8">
        <f t="shared" si="24"/>
        <v>0.19165822089885945</v>
      </c>
      <c r="X36" s="24">
        <f t="shared" si="20"/>
        <v>33.712821400002206</v>
      </c>
      <c r="Y36" s="24">
        <v>0.1387358905349885</v>
      </c>
      <c r="Z36" s="45">
        <v>0.5</v>
      </c>
      <c r="AA36" s="45">
        <v>0.5</v>
      </c>
      <c r="AB36" s="45">
        <v>0</v>
      </c>
      <c r="AC36" s="45">
        <v>1</v>
      </c>
      <c r="AD36" s="45">
        <v>0</v>
      </c>
      <c r="AE36" s="23">
        <v>828.59992857361351</v>
      </c>
      <c r="AF36" s="24">
        <v>847.04422356300199</v>
      </c>
      <c r="AG36" s="8">
        <f t="shared" si="21"/>
        <v>0.1561318399661315</v>
      </c>
      <c r="AH36" s="8">
        <f t="shared" si="21"/>
        <v>0.18186686113571798</v>
      </c>
      <c r="AI36" s="32">
        <v>11.09148616999955</v>
      </c>
      <c r="AJ36" s="23">
        <v>828.59992857361351</v>
      </c>
      <c r="AK36" s="24">
        <v>847.04422356300199</v>
      </c>
      <c r="AL36" s="8">
        <f t="shared" si="22"/>
        <v>0.1561318399661315</v>
      </c>
      <c r="AM36" s="8">
        <f t="shared" si="22"/>
        <v>0.18186686113571798</v>
      </c>
      <c r="AN36" s="32">
        <v>11.0873700799988</v>
      </c>
      <c r="AO36" s="23">
        <v>814.74017106364101</v>
      </c>
      <c r="AP36" s="24">
        <v>844.13104556304029</v>
      </c>
      <c r="AQ36" s="8">
        <f t="shared" si="25"/>
        <v>0.13679354847113609</v>
      </c>
      <c r="AR36" s="8">
        <f t="shared" si="26"/>
        <v>0.17780215182896916</v>
      </c>
      <c r="AS36" s="32">
        <v>11.164814029998521</v>
      </c>
      <c r="AT36" s="23">
        <v>803.60955429452201</v>
      </c>
      <c r="AU36" s="24">
        <v>835.93833652209321</v>
      </c>
      <c r="AV36" s="8">
        <f t="shared" si="4"/>
        <v>0.12126318212486843</v>
      </c>
      <c r="AW36" s="8">
        <f t="shared" si="4"/>
        <v>0.16637099977212244</v>
      </c>
      <c r="AX36" s="32">
        <v>11.23245562000011</v>
      </c>
      <c r="AY36" s="23">
        <v>813.75512135694771</v>
      </c>
      <c r="AZ36" s="24">
        <v>838.39551467654178</v>
      </c>
      <c r="BA36" s="8">
        <f t="shared" si="5"/>
        <v>0.13541912483122837</v>
      </c>
      <c r="BB36" s="8">
        <f t="shared" si="5"/>
        <v>0.16979946000107457</v>
      </c>
      <c r="BC36" s="32">
        <v>11.36316061999969</v>
      </c>
      <c r="BD36" s="23">
        <v>807.89562824098368</v>
      </c>
      <c r="BE36" s="24">
        <v>834.42434106995768</v>
      </c>
      <c r="BF36" s="8">
        <f t="shared" si="6"/>
        <v>0.12724347054522087</v>
      </c>
      <c r="BG36" s="8">
        <f t="shared" si="6"/>
        <v>0.16425854684107891</v>
      </c>
      <c r="BH36" s="32">
        <v>12.735140919999679</v>
      </c>
      <c r="BI36" s="23">
        <v>764.02378736838295</v>
      </c>
      <c r="BJ36" s="24">
        <v>809.57691495254471</v>
      </c>
      <c r="BK36" s="8">
        <f t="shared" si="7"/>
        <v>6.6029813191839787E-2</v>
      </c>
      <c r="BL36" s="8">
        <f t="shared" si="7"/>
        <v>0.12958934221660004</v>
      </c>
      <c r="BM36" s="32">
        <v>43.20848851148039</v>
      </c>
      <c r="BN36" s="23">
        <v>770.72348994382435</v>
      </c>
      <c r="BO36" s="24">
        <v>791.52675500402131</v>
      </c>
      <c r="BP36" s="8">
        <f t="shared" si="8"/>
        <v>7.5377797905167868E-2</v>
      </c>
      <c r="BQ36" s="8">
        <f t="shared" si="8"/>
        <v>0.1044042511813003</v>
      </c>
      <c r="BR36" s="32">
        <v>43.358478520438076</v>
      </c>
      <c r="BS36" s="23">
        <v>770.72348994382435</v>
      </c>
      <c r="BT36" s="24">
        <v>791.8389137526525</v>
      </c>
      <c r="BU36" s="8">
        <f t="shared" si="9"/>
        <v>7.5377797905167868E-2</v>
      </c>
      <c r="BV36" s="8">
        <f t="shared" si="9"/>
        <v>0.10483980114452292</v>
      </c>
      <c r="BW36" s="32">
        <v>19.454611790180209</v>
      </c>
      <c r="BX36" s="23">
        <v>778.30155610718987</v>
      </c>
      <c r="BY36" s="24">
        <v>814.80698744802214</v>
      </c>
      <c r="BZ36" s="8">
        <f t="shared" si="10"/>
        <v>8.5951348873146871E-2</v>
      </c>
      <c r="CA36" s="8">
        <f t="shared" si="10"/>
        <v>0.13688677627233492</v>
      </c>
      <c r="CB36" s="32">
        <v>19.655720626190309</v>
      </c>
      <c r="CC36" s="23">
        <v>790.33926116384691</v>
      </c>
      <c r="CD36" s="24">
        <v>816.57285527363751</v>
      </c>
      <c r="CE36" s="8">
        <f t="shared" si="11"/>
        <v>0.10274736057457209</v>
      </c>
      <c r="CF36" s="8">
        <f t="shared" si="11"/>
        <v>0.13935066257978387</v>
      </c>
      <c r="CG36" s="32">
        <v>18.950001078844071</v>
      </c>
      <c r="CH36" s="23">
        <v>781.94560692572236</v>
      </c>
      <c r="CI36" s="24">
        <v>800.10731882324762</v>
      </c>
      <c r="CJ36" s="8">
        <f t="shared" si="12"/>
        <v>9.1035832992053922E-2</v>
      </c>
      <c r="CK36" s="8">
        <f t="shared" si="12"/>
        <v>0.11637657062543311</v>
      </c>
      <c r="CL36" s="32">
        <v>19.73071526670828</v>
      </c>
      <c r="CM36" s="23">
        <v>761.44754681944914</v>
      </c>
      <c r="CN36" s="24">
        <v>779.76325506501689</v>
      </c>
      <c r="CO36" s="8">
        <f t="shared" si="13"/>
        <v>6.2435227163861878E-2</v>
      </c>
      <c r="CP36" s="8">
        <f t="shared" si="13"/>
        <v>8.799083336658417E-2</v>
      </c>
      <c r="CQ36" s="32">
        <v>34.410069747734823</v>
      </c>
      <c r="CR36" s="23"/>
      <c r="CS36" s="24"/>
      <c r="CT36" s="8">
        <f t="shared" si="14"/>
        <v>-1</v>
      </c>
      <c r="CU36" s="8">
        <f t="shared" si="14"/>
        <v>-1</v>
      </c>
      <c r="CV36" s="32"/>
      <c r="CW36" s="23"/>
      <c r="CX36" s="24"/>
      <c r="CY36" s="8">
        <f t="shared" si="15"/>
        <v>-1</v>
      </c>
      <c r="CZ36" s="8">
        <f t="shared" si="15"/>
        <v>-1</v>
      </c>
      <c r="DA36" s="32"/>
    </row>
    <row r="37" spans="1:105" x14ac:dyDescent="0.25">
      <c r="A37" s="22" t="s">
        <v>225</v>
      </c>
      <c r="B37" s="31">
        <f t="shared" si="16"/>
        <v>690.05926369274357</v>
      </c>
      <c r="C37" s="23">
        <v>675.10070657655683</v>
      </c>
      <c r="D37" s="24">
        <v>690.05926415406816</v>
      </c>
      <c r="E37" s="7">
        <v>2.167720709589574E-2</v>
      </c>
      <c r="F37" s="7">
        <f t="shared" si="17"/>
        <v>6.6852894159742824E-10</v>
      </c>
      <c r="G37" s="40">
        <v>3600.0160028934479</v>
      </c>
      <c r="H37" s="23">
        <v>678.46902911472819</v>
      </c>
      <c r="I37" s="24">
        <v>690.05926369274357</v>
      </c>
      <c r="J37" s="7">
        <v>1.6795998818988161E-2</v>
      </c>
      <c r="K37" s="7">
        <f t="shared" si="18"/>
        <v>0</v>
      </c>
      <c r="L37" s="32">
        <v>3600.0134289264679</v>
      </c>
      <c r="M37" s="23">
        <v>859.94023952622001</v>
      </c>
      <c r="N37" s="8">
        <f t="shared" si="23"/>
        <v>0.24618316827512049</v>
      </c>
      <c r="O37" s="24">
        <f t="shared" si="19"/>
        <v>34.454409399972072</v>
      </c>
      <c r="P37" s="24">
        <v>0.14178769300400029</v>
      </c>
      <c r="Q37" s="45">
        <v>0</v>
      </c>
      <c r="R37" s="45">
        <v>0</v>
      </c>
      <c r="S37" s="45">
        <v>0.5</v>
      </c>
      <c r="T37" s="45">
        <v>0</v>
      </c>
      <c r="U37" s="45">
        <v>0</v>
      </c>
      <c r="V37" s="23">
        <v>859.94023952622001</v>
      </c>
      <c r="W37" s="8">
        <f t="shared" si="24"/>
        <v>0.24618316827512049</v>
      </c>
      <c r="X37" s="24">
        <f t="shared" si="20"/>
        <v>35.80254870000136</v>
      </c>
      <c r="Y37" s="24">
        <v>0.14733559135803029</v>
      </c>
      <c r="Z37" s="45">
        <v>0</v>
      </c>
      <c r="AA37" s="45">
        <v>0</v>
      </c>
      <c r="AB37" s="45">
        <v>0.5</v>
      </c>
      <c r="AC37" s="45">
        <v>0</v>
      </c>
      <c r="AD37" s="45">
        <v>0</v>
      </c>
      <c r="AE37" s="23">
        <v>791.95242687905113</v>
      </c>
      <c r="AF37" s="24">
        <v>805.22241058808709</v>
      </c>
      <c r="AG37" s="8">
        <f t="shared" si="21"/>
        <v>0.14765856868733612</v>
      </c>
      <c r="AH37" s="8">
        <f t="shared" si="21"/>
        <v>0.16688877746393266</v>
      </c>
      <c r="AI37" s="32">
        <v>11.19358217999979</v>
      </c>
      <c r="AJ37" s="23">
        <v>791.95242687905113</v>
      </c>
      <c r="AK37" s="24">
        <v>805.22241058808709</v>
      </c>
      <c r="AL37" s="8">
        <f t="shared" si="22"/>
        <v>0.14765856868733612</v>
      </c>
      <c r="AM37" s="8">
        <f t="shared" si="22"/>
        <v>0.16688877746393266</v>
      </c>
      <c r="AN37" s="32">
        <v>11.152050679999229</v>
      </c>
      <c r="AO37" s="23">
        <v>794.97636880296443</v>
      </c>
      <c r="AP37" s="24">
        <v>811.12413585966647</v>
      </c>
      <c r="AQ37" s="8">
        <f t="shared" si="25"/>
        <v>0.15204071683462878</v>
      </c>
      <c r="AR37" s="8">
        <f t="shared" si="26"/>
        <v>0.17544126792684919</v>
      </c>
      <c r="AS37" s="32">
        <v>11.127662740000231</v>
      </c>
      <c r="AT37" s="23">
        <v>779.72957842465837</v>
      </c>
      <c r="AU37" s="24">
        <v>808.27028879465831</v>
      </c>
      <c r="AV37" s="8">
        <f t="shared" si="4"/>
        <v>0.129945816902824</v>
      </c>
      <c r="AW37" s="8">
        <f t="shared" si="4"/>
        <v>0.17130561289667651</v>
      </c>
      <c r="AX37" s="32">
        <v>11.563536860001481</v>
      </c>
      <c r="AY37" s="23">
        <v>775.65147136708163</v>
      </c>
      <c r="AZ37" s="24">
        <v>789.93164865285394</v>
      </c>
      <c r="BA37" s="8">
        <f t="shared" si="5"/>
        <v>0.12403602440796871</v>
      </c>
      <c r="BB37" s="8">
        <f t="shared" si="5"/>
        <v>0.14473015611102591</v>
      </c>
      <c r="BC37" s="32">
        <v>11.90904665999842</v>
      </c>
      <c r="BD37" s="23">
        <v>807.81001694029271</v>
      </c>
      <c r="BE37" s="24">
        <v>816.76230089582828</v>
      </c>
      <c r="BF37" s="8">
        <f t="shared" si="6"/>
        <v>0.1706386095267014</v>
      </c>
      <c r="BG37" s="8">
        <f t="shared" si="6"/>
        <v>0.18361181983856478</v>
      </c>
      <c r="BH37" s="32">
        <v>13.08456405999932</v>
      </c>
      <c r="BI37" s="23">
        <v>761.83058930841162</v>
      </c>
      <c r="BJ37" s="24">
        <v>791.54213819351151</v>
      </c>
      <c r="BK37" s="8">
        <f t="shared" si="7"/>
        <v>0.10400748079461333</v>
      </c>
      <c r="BL37" s="8">
        <f t="shared" si="7"/>
        <v>0.14706399847123028</v>
      </c>
      <c r="BM37" s="32">
        <v>38.985271711088707</v>
      </c>
      <c r="BN37" s="23">
        <v>779.78973545849419</v>
      </c>
      <c r="BO37" s="24">
        <v>792.69098562356578</v>
      </c>
      <c r="BP37" s="8">
        <f t="shared" si="8"/>
        <v>0.13003299352228403</v>
      </c>
      <c r="BQ37" s="8">
        <f t="shared" si="8"/>
        <v>0.1487288517534055</v>
      </c>
      <c r="BR37" s="32">
        <v>43.999668170139188</v>
      </c>
      <c r="BS37" s="23">
        <v>745.9450813508688</v>
      </c>
      <c r="BT37" s="24">
        <v>779.41820175752832</v>
      </c>
      <c r="BU37" s="8">
        <f t="shared" si="9"/>
        <v>8.0986982710819749E-2</v>
      </c>
      <c r="BV37" s="8">
        <f t="shared" si="9"/>
        <v>0.12949458512678239</v>
      </c>
      <c r="BW37" s="32">
        <v>20.15014803204685</v>
      </c>
      <c r="BX37" s="23">
        <v>757.6383136631232</v>
      </c>
      <c r="BY37" s="24">
        <v>771.17432260779231</v>
      </c>
      <c r="BZ37" s="8">
        <f t="shared" si="10"/>
        <v>9.7932240788625863E-2</v>
      </c>
      <c r="CA37" s="8">
        <f t="shared" si="10"/>
        <v>0.11754796027369339</v>
      </c>
      <c r="CB37" s="32">
        <v>20.378619921393689</v>
      </c>
      <c r="CC37" s="23">
        <v>777.53431039586928</v>
      </c>
      <c r="CD37" s="24">
        <v>794.88469564285367</v>
      </c>
      <c r="CE37" s="8">
        <f t="shared" si="11"/>
        <v>0.12676454227281403</v>
      </c>
      <c r="CF37" s="8">
        <f t="shared" si="11"/>
        <v>0.15190786859255145</v>
      </c>
      <c r="CG37" s="32">
        <v>19.557400221377609</v>
      </c>
      <c r="CH37" s="23">
        <v>746.78649032556166</v>
      </c>
      <c r="CI37" s="24">
        <v>789.34466689059389</v>
      </c>
      <c r="CJ37" s="8">
        <f t="shared" si="12"/>
        <v>8.2206311280064934E-2</v>
      </c>
      <c r="CK37" s="8">
        <f t="shared" si="12"/>
        <v>0.14387953096454367</v>
      </c>
      <c r="CL37" s="32">
        <v>20.01673179492354</v>
      </c>
      <c r="CM37" s="23">
        <v>742.84466877962723</v>
      </c>
      <c r="CN37" s="24">
        <v>772.96403349360651</v>
      </c>
      <c r="CO37" s="8">
        <f t="shared" si="13"/>
        <v>7.6494017056463914E-2</v>
      </c>
      <c r="CP37" s="8">
        <f t="shared" si="13"/>
        <v>0.12014152140674282</v>
      </c>
      <c r="CQ37" s="32">
        <v>34.958537826035169</v>
      </c>
      <c r="CR37" s="23"/>
      <c r="CS37" s="24"/>
      <c r="CT37" s="8">
        <f t="shared" si="14"/>
        <v>-1</v>
      </c>
      <c r="CU37" s="8">
        <f t="shared" si="14"/>
        <v>-1</v>
      </c>
      <c r="CV37" s="32"/>
      <c r="CW37" s="23"/>
      <c r="CX37" s="24"/>
      <c r="CY37" s="8">
        <f t="shared" si="15"/>
        <v>-1</v>
      </c>
      <c r="CZ37" s="8">
        <f t="shared" si="15"/>
        <v>-1</v>
      </c>
      <c r="DA37" s="32"/>
    </row>
    <row r="38" spans="1:105" x14ac:dyDescent="0.25">
      <c r="A38" s="22" t="s">
        <v>226</v>
      </c>
      <c r="B38" s="31">
        <f t="shared" si="16"/>
        <v>663.59928372936861</v>
      </c>
      <c r="C38" s="23">
        <v>655.63798178132424</v>
      </c>
      <c r="D38" s="24">
        <v>666.33041235791461</v>
      </c>
      <c r="E38" s="7">
        <v>1.6046739542852202E-2</v>
      </c>
      <c r="F38" s="7">
        <f t="shared" si="17"/>
        <v>4.1156292592681902E-3</v>
      </c>
      <c r="G38" s="40">
        <v>3600.0086681842799</v>
      </c>
      <c r="H38" s="23">
        <v>658.56264440053246</v>
      </c>
      <c r="I38" s="24">
        <v>663.59928372936861</v>
      </c>
      <c r="J38" s="7">
        <v>7.5898805986203861E-3</v>
      </c>
      <c r="K38" s="84">
        <f t="shared" si="18"/>
        <v>0</v>
      </c>
      <c r="L38" s="32">
        <v>3600.01305103302</v>
      </c>
      <c r="M38" s="23">
        <v>795.50362099220899</v>
      </c>
      <c r="N38" s="8">
        <f t="shared" si="23"/>
        <v>0.19877106636033393</v>
      </c>
      <c r="O38" s="24">
        <f t="shared" si="19"/>
        <v>36.383188000047078</v>
      </c>
      <c r="P38" s="24">
        <v>0.14972505349813611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795.50362099220899</v>
      </c>
      <c r="W38" s="8">
        <f t="shared" si="24"/>
        <v>0.19877106636033393</v>
      </c>
      <c r="X38" s="24">
        <f t="shared" si="20"/>
        <v>35.672396900010433</v>
      </c>
      <c r="Y38" s="24">
        <v>0.1467999872428413</v>
      </c>
      <c r="Z38" s="45">
        <v>0</v>
      </c>
      <c r="AA38" s="45">
        <v>0</v>
      </c>
      <c r="AB38" s="45">
        <v>1</v>
      </c>
      <c r="AC38" s="45">
        <v>0</v>
      </c>
      <c r="AD38" s="45">
        <v>0</v>
      </c>
      <c r="AE38" s="23">
        <v>772.97678451541526</v>
      </c>
      <c r="AF38" s="24">
        <v>803.60002371171754</v>
      </c>
      <c r="AG38" s="8">
        <f t="shared" si="21"/>
        <v>0.16482462152664615</v>
      </c>
      <c r="AH38" s="8">
        <f t="shared" si="21"/>
        <v>0.21097180695487991</v>
      </c>
      <c r="AI38" s="32">
        <v>11.089841949998659</v>
      </c>
      <c r="AJ38" s="23">
        <v>772.97678451541526</v>
      </c>
      <c r="AK38" s="24">
        <v>803.60002371171754</v>
      </c>
      <c r="AL38" s="8">
        <f t="shared" si="22"/>
        <v>0.16482462152664615</v>
      </c>
      <c r="AM38" s="8">
        <f t="shared" si="22"/>
        <v>0.21097180695487991</v>
      </c>
      <c r="AN38" s="32">
        <v>10.945437789998691</v>
      </c>
      <c r="AO38" s="23">
        <v>793.6249604055082</v>
      </c>
      <c r="AP38" s="24">
        <v>813.43195748247547</v>
      </c>
      <c r="AQ38" s="8">
        <f t="shared" si="25"/>
        <v>0.19594004976227059</v>
      </c>
      <c r="AR38" s="8">
        <f t="shared" si="26"/>
        <v>0.22578787745378603</v>
      </c>
      <c r="AS38" s="32">
        <v>10.989935320000949</v>
      </c>
      <c r="AT38" s="23">
        <v>723.35485686200411</v>
      </c>
      <c r="AU38" s="24">
        <v>737.02141424118872</v>
      </c>
      <c r="AV38" s="8">
        <f t="shared" si="4"/>
        <v>9.0047675755185463E-2</v>
      </c>
      <c r="AW38" s="8">
        <f t="shared" si="4"/>
        <v>0.11064226908021105</v>
      </c>
      <c r="AX38" s="32">
        <v>11.42204308</v>
      </c>
      <c r="AY38" s="23">
        <v>782.72451804274601</v>
      </c>
      <c r="AZ38" s="24">
        <v>817.50147049389977</v>
      </c>
      <c r="BA38" s="8">
        <f t="shared" si="5"/>
        <v>0.17951380785691065</v>
      </c>
      <c r="BB38" s="8">
        <f t="shared" si="5"/>
        <v>0.23192036299318264</v>
      </c>
      <c r="BC38" s="32">
        <v>11.356248150001189</v>
      </c>
      <c r="BD38" s="23">
        <v>729.16834797601371</v>
      </c>
      <c r="BE38" s="24">
        <v>738.57205729567863</v>
      </c>
      <c r="BF38" s="8">
        <f t="shared" si="6"/>
        <v>9.8808220343688177E-2</v>
      </c>
      <c r="BG38" s="8">
        <f t="shared" si="6"/>
        <v>0.11297898506606238</v>
      </c>
      <c r="BH38" s="32">
        <v>12.877529300000971</v>
      </c>
      <c r="BI38" s="23">
        <v>718.38645921522709</v>
      </c>
      <c r="BJ38" s="24">
        <v>762.50745791121813</v>
      </c>
      <c r="BK38" s="8">
        <f t="shared" si="7"/>
        <v>8.2560630834258075E-2</v>
      </c>
      <c r="BL38" s="8">
        <f t="shared" si="7"/>
        <v>0.1490480424059448</v>
      </c>
      <c r="BM38" s="32">
        <v>64.269807328470051</v>
      </c>
      <c r="BN38" s="23">
        <v>690.34848492813035</v>
      </c>
      <c r="BO38" s="24">
        <v>756.25444224291471</v>
      </c>
      <c r="BP38" s="8">
        <f t="shared" si="8"/>
        <v>4.0309267738255564E-2</v>
      </c>
      <c r="BQ38" s="8">
        <f t="shared" si="8"/>
        <v>0.13962516353669402</v>
      </c>
      <c r="BR38" s="32">
        <v>81.488591736368832</v>
      </c>
      <c r="BS38" s="23">
        <v>743.19731967196992</v>
      </c>
      <c r="BT38" s="24">
        <v>770.77354661870334</v>
      </c>
      <c r="BU38" s="8">
        <f t="shared" si="9"/>
        <v>0.11994894794832731</v>
      </c>
      <c r="BV38" s="8">
        <f t="shared" si="9"/>
        <v>0.16150448850249649</v>
      </c>
      <c r="BW38" s="32">
        <v>19.725398919358849</v>
      </c>
      <c r="BX38" s="23">
        <v>731.98567156425406</v>
      </c>
      <c r="BY38" s="24">
        <v>775.37032814792963</v>
      </c>
      <c r="BZ38" s="8">
        <f t="shared" si="10"/>
        <v>0.10305373967639035</v>
      </c>
      <c r="CA38" s="8">
        <f t="shared" si="10"/>
        <v>0.1684315326418343</v>
      </c>
      <c r="CB38" s="32">
        <v>19.031762298196551</v>
      </c>
      <c r="CC38" s="23">
        <v>718.49219680229896</v>
      </c>
      <c r="CD38" s="24">
        <v>756.66417049328641</v>
      </c>
      <c r="CE38" s="8">
        <f t="shared" si="11"/>
        <v>8.2719970347823607E-2</v>
      </c>
      <c r="CF38" s="8">
        <f t="shared" si="11"/>
        <v>0.14024259676849177</v>
      </c>
      <c r="CG38" s="32">
        <v>20.61356754526496</v>
      </c>
      <c r="CH38" s="23">
        <v>734.62072091745426</v>
      </c>
      <c r="CI38" s="24">
        <v>760.65617154931749</v>
      </c>
      <c r="CJ38" s="8">
        <f t="shared" si="12"/>
        <v>0.10702458385571414</v>
      </c>
      <c r="CK38" s="8">
        <f t="shared" si="12"/>
        <v>0.1462582769446312</v>
      </c>
      <c r="CL38" s="32">
        <v>20.09672845490277</v>
      </c>
      <c r="CM38" s="23">
        <v>716.89035878319362</v>
      </c>
      <c r="CN38" s="24">
        <v>751.44401261391727</v>
      </c>
      <c r="CO38" s="8">
        <f t="shared" si="13"/>
        <v>8.0306106954085202E-2</v>
      </c>
      <c r="CP38" s="8">
        <f t="shared" si="13"/>
        <v>0.13237616591577547</v>
      </c>
      <c r="CQ38" s="32">
        <v>35.470895439386368</v>
      </c>
      <c r="CR38" s="23"/>
      <c r="CS38" s="24"/>
      <c r="CT38" s="8">
        <f t="shared" si="14"/>
        <v>-1</v>
      </c>
      <c r="CU38" s="8">
        <f t="shared" si="14"/>
        <v>-1</v>
      </c>
      <c r="CV38" s="32"/>
      <c r="CW38" s="23"/>
      <c r="CX38" s="24"/>
      <c r="CY38" s="8">
        <f t="shared" si="15"/>
        <v>-1</v>
      </c>
      <c r="CZ38" s="8">
        <f t="shared" si="15"/>
        <v>-1</v>
      </c>
      <c r="DA38" s="32"/>
    </row>
    <row r="39" spans="1:105" x14ac:dyDescent="0.25">
      <c r="A39" s="22" t="s">
        <v>227</v>
      </c>
      <c r="B39" s="31">
        <f t="shared" si="16"/>
        <v>644.39896776794387</v>
      </c>
      <c r="C39" s="23">
        <v>638.14801661405238</v>
      </c>
      <c r="D39" s="24">
        <v>649.99287893449718</v>
      </c>
      <c r="E39" s="7">
        <v>1.8223064750893438E-2</v>
      </c>
      <c r="F39" s="7">
        <f t="shared" si="17"/>
        <v>8.6808195642047482E-3</v>
      </c>
      <c r="G39" s="40">
        <v>3600.005509853363</v>
      </c>
      <c r="H39" s="23">
        <v>643.6381922641317</v>
      </c>
      <c r="I39" s="24">
        <v>644.39896776794387</v>
      </c>
      <c r="J39" s="7">
        <v>1.1805970243046601E-3</v>
      </c>
      <c r="K39" s="7">
        <f t="shared" si="18"/>
        <v>0</v>
      </c>
      <c r="L39" s="32">
        <v>3600.0119261741638</v>
      </c>
      <c r="M39" s="23">
        <v>757.04464310352387</v>
      </c>
      <c r="N39" s="8">
        <f t="shared" si="23"/>
        <v>0.17480734912683024</v>
      </c>
      <c r="O39" s="24">
        <f t="shared" si="19"/>
        <v>36.928046899960457</v>
      </c>
      <c r="P39" s="24">
        <v>0.1519672711932529</v>
      </c>
      <c r="Q39" s="45">
        <v>0</v>
      </c>
      <c r="R39" s="45">
        <v>0</v>
      </c>
      <c r="S39" s="45">
        <v>0.5</v>
      </c>
      <c r="T39" s="45">
        <v>0</v>
      </c>
      <c r="U39" s="45">
        <v>0</v>
      </c>
      <c r="V39" s="23">
        <v>757.04464310352387</v>
      </c>
      <c r="W39" s="8">
        <f t="shared" si="24"/>
        <v>0.17480734912683024</v>
      </c>
      <c r="X39" s="24">
        <f t="shared" si="20"/>
        <v>35.513218399966711</v>
      </c>
      <c r="Y39" s="24">
        <v>0.14614493168710579</v>
      </c>
      <c r="Z39" s="45">
        <v>0</v>
      </c>
      <c r="AA39" s="45">
        <v>0</v>
      </c>
      <c r="AB39" s="45">
        <v>0.5</v>
      </c>
      <c r="AC39" s="45">
        <v>0</v>
      </c>
      <c r="AD39" s="45">
        <v>0</v>
      </c>
      <c r="AE39" s="23">
        <v>745.0994729389904</v>
      </c>
      <c r="AF39" s="24">
        <v>759.46584708477099</v>
      </c>
      <c r="AG39" s="8">
        <f t="shared" si="21"/>
        <v>0.15627043215145256</v>
      </c>
      <c r="AH39" s="8">
        <f t="shared" si="21"/>
        <v>0.178564654930149</v>
      </c>
      <c r="AI39" s="32">
        <v>11.126660949999501</v>
      </c>
      <c r="AJ39" s="23">
        <v>745.0994729389904</v>
      </c>
      <c r="AK39" s="24">
        <v>759.46584708477099</v>
      </c>
      <c r="AL39" s="8">
        <f t="shared" si="22"/>
        <v>0.15627043215145256</v>
      </c>
      <c r="AM39" s="8">
        <f t="shared" si="22"/>
        <v>0.178564654930149</v>
      </c>
      <c r="AN39" s="32">
        <v>11.10708550000054</v>
      </c>
      <c r="AO39" s="23">
        <v>729.38516866936698</v>
      </c>
      <c r="AP39" s="24">
        <v>758.51389704089922</v>
      </c>
      <c r="AQ39" s="8">
        <f t="shared" si="25"/>
        <v>0.13188444605334579</v>
      </c>
      <c r="AR39" s="8">
        <f t="shared" si="26"/>
        <v>0.17708738682221101</v>
      </c>
      <c r="AS39" s="32">
        <v>11.119833249999649</v>
      </c>
      <c r="AT39" s="23">
        <v>730.41158546529402</v>
      </c>
      <c r="AU39" s="24">
        <v>736.90977918987812</v>
      </c>
      <c r="AV39" s="8">
        <f t="shared" si="4"/>
        <v>0.1334772741726743</v>
      </c>
      <c r="AW39" s="8">
        <f t="shared" si="4"/>
        <v>0.14356138983644143</v>
      </c>
      <c r="AX39" s="32">
        <v>11.243388520000011</v>
      </c>
      <c r="AY39" s="23">
        <v>750.1487205777197</v>
      </c>
      <c r="AZ39" s="24">
        <v>760.94323501219958</v>
      </c>
      <c r="BA39" s="8">
        <f t="shared" si="5"/>
        <v>0.16410602452711817</v>
      </c>
      <c r="BB39" s="8">
        <f t="shared" si="5"/>
        <v>0.18085731522497528</v>
      </c>
      <c r="BC39" s="32">
        <v>11.38343437000003</v>
      </c>
      <c r="BD39" s="23">
        <v>726.04701490263164</v>
      </c>
      <c r="BE39" s="24">
        <v>737.1778861390959</v>
      </c>
      <c r="BF39" s="8">
        <f t="shared" si="6"/>
        <v>0.1267041867206874</v>
      </c>
      <c r="BG39" s="8">
        <f t="shared" si="6"/>
        <v>0.14397744722111797</v>
      </c>
      <c r="BH39" s="32">
        <v>12.621898330000111</v>
      </c>
      <c r="BI39" s="23">
        <v>709.63337630635033</v>
      </c>
      <c r="BJ39" s="24">
        <v>720.59402203443005</v>
      </c>
      <c r="BK39" s="8">
        <f t="shared" si="7"/>
        <v>0.10123295008426858</v>
      </c>
      <c r="BL39" s="8">
        <f t="shared" si="7"/>
        <v>0.11824204891328283</v>
      </c>
      <c r="BM39" s="32">
        <v>115.8599994538352</v>
      </c>
      <c r="BN39" s="23">
        <v>717.08939045277032</v>
      </c>
      <c r="BO39" s="24">
        <v>722.41205346088998</v>
      </c>
      <c r="BP39" s="8">
        <f t="shared" si="8"/>
        <v>0.11280344370601657</v>
      </c>
      <c r="BQ39" s="8">
        <f t="shared" si="8"/>
        <v>0.12106333125139268</v>
      </c>
      <c r="BR39" s="32">
        <v>106.1991795517504</v>
      </c>
      <c r="BS39" s="23">
        <v>710.49532372798217</v>
      </c>
      <c r="BT39" s="24">
        <v>717.60840075777764</v>
      </c>
      <c r="BU39" s="8">
        <f t="shared" si="9"/>
        <v>0.10257054909473477</v>
      </c>
      <c r="BV39" s="8">
        <f t="shared" si="9"/>
        <v>0.1136088613602457</v>
      </c>
      <c r="BW39" s="32">
        <v>18.001329957507551</v>
      </c>
      <c r="BX39" s="23">
        <v>699.73328937004521</v>
      </c>
      <c r="BY39" s="24">
        <v>724.65878181528649</v>
      </c>
      <c r="BZ39" s="8">
        <f t="shared" si="10"/>
        <v>8.5869662072500283E-2</v>
      </c>
      <c r="CA39" s="8">
        <f t="shared" si="10"/>
        <v>0.12454987990645755</v>
      </c>
      <c r="CB39" s="32">
        <v>18.933950056880711</v>
      </c>
      <c r="CC39" s="23">
        <v>705.40105313106881</v>
      </c>
      <c r="CD39" s="24">
        <v>717.55657147960619</v>
      </c>
      <c r="CE39" s="8">
        <f t="shared" si="11"/>
        <v>9.4665088577690806E-2</v>
      </c>
      <c r="CF39" s="8">
        <f t="shared" si="11"/>
        <v>0.11352843094250158</v>
      </c>
      <c r="CG39" s="32">
        <v>18.104901119600981</v>
      </c>
      <c r="CH39" s="23">
        <v>702.20112977820247</v>
      </c>
      <c r="CI39" s="24">
        <v>711.8497661445092</v>
      </c>
      <c r="CJ39" s="8">
        <f t="shared" si="12"/>
        <v>8.9699339852254201E-2</v>
      </c>
      <c r="CK39" s="8">
        <f t="shared" si="12"/>
        <v>0.10467241840904873</v>
      </c>
      <c r="CL39" s="32">
        <v>17.179634185601021</v>
      </c>
      <c r="CM39" s="23">
        <v>707.74129394953457</v>
      </c>
      <c r="CN39" s="24">
        <v>713.6106777287257</v>
      </c>
      <c r="CO39" s="8">
        <f t="shared" si="13"/>
        <v>9.8296753020872402E-2</v>
      </c>
      <c r="CP39" s="8">
        <f t="shared" si="13"/>
        <v>0.10740506025407824</v>
      </c>
      <c r="CQ39" s="32">
        <v>31.85508774304763</v>
      </c>
      <c r="CR39" s="23"/>
      <c r="CS39" s="24"/>
      <c r="CT39" s="8">
        <f t="shared" si="14"/>
        <v>-1</v>
      </c>
      <c r="CU39" s="8">
        <f t="shared" si="14"/>
        <v>-1</v>
      </c>
      <c r="CV39" s="32"/>
      <c r="CW39" s="23"/>
      <c r="CX39" s="24"/>
      <c r="CY39" s="8">
        <f t="shared" si="15"/>
        <v>-1</v>
      </c>
      <c r="CZ39" s="8">
        <f t="shared" si="15"/>
        <v>-1</v>
      </c>
      <c r="DA39" s="32"/>
    </row>
    <row r="40" spans="1:105" x14ac:dyDescent="0.25">
      <c r="A40" s="22" t="s">
        <v>228</v>
      </c>
      <c r="B40" s="31">
        <f t="shared" si="16"/>
        <v>679.1940883114205</v>
      </c>
      <c r="C40" s="23">
        <v>664.58003309853939</v>
      </c>
      <c r="D40" s="24">
        <v>679.1940883114205</v>
      </c>
      <c r="E40" s="7">
        <v>2.15167585589735E-2</v>
      </c>
      <c r="F40" s="7">
        <f t="shared" si="17"/>
        <v>0</v>
      </c>
      <c r="G40" s="40">
        <v>3600.0057818889618</v>
      </c>
      <c r="H40" s="23">
        <v>670.35754888692372</v>
      </c>
      <c r="I40" s="24">
        <v>679.94591870447118</v>
      </c>
      <c r="J40" s="7">
        <v>1.410166537335256E-2</v>
      </c>
      <c r="K40" s="7">
        <f t="shared" si="18"/>
        <v>1.106944842408517E-3</v>
      </c>
      <c r="L40" s="32">
        <v>3600.011084079742</v>
      </c>
      <c r="M40" s="23">
        <v>835.00533615936297</v>
      </c>
      <c r="N40" s="8">
        <f t="shared" si="23"/>
        <v>0.2294060718863335</v>
      </c>
      <c r="O40" s="24">
        <f t="shared" si="19"/>
        <v>33.490604699985852</v>
      </c>
      <c r="P40" s="24">
        <v>0.1378214185184603</v>
      </c>
      <c r="Q40" s="45">
        <v>0.5</v>
      </c>
      <c r="R40" s="45">
        <v>0</v>
      </c>
      <c r="S40" s="45">
        <v>0</v>
      </c>
      <c r="T40" s="45">
        <v>0</v>
      </c>
      <c r="U40" s="45">
        <v>0</v>
      </c>
      <c r="V40" s="23">
        <v>855.6538965991125</v>
      </c>
      <c r="W40" s="8">
        <f t="shared" si="24"/>
        <v>0.25980763278784985</v>
      </c>
      <c r="X40" s="24">
        <f t="shared" si="20"/>
        <v>35.252271199997267</v>
      </c>
      <c r="Y40" s="24">
        <v>0.1450710748971081</v>
      </c>
      <c r="Z40" s="45">
        <v>0</v>
      </c>
      <c r="AA40" s="45">
        <v>1</v>
      </c>
      <c r="AB40" s="45">
        <v>0</v>
      </c>
      <c r="AC40" s="45">
        <v>0</v>
      </c>
      <c r="AD40" s="45">
        <v>0</v>
      </c>
      <c r="AE40" s="23">
        <v>769.18119094910821</v>
      </c>
      <c r="AF40" s="24">
        <v>780.98445189017536</v>
      </c>
      <c r="AG40" s="8">
        <f t="shared" si="21"/>
        <v>0.13249099806126008</v>
      </c>
      <c r="AH40" s="8">
        <f t="shared" si="21"/>
        <v>0.14986933091809021</v>
      </c>
      <c r="AI40" s="32">
        <v>11.155208159999891</v>
      </c>
      <c r="AJ40" s="23">
        <v>769.18119094910821</v>
      </c>
      <c r="AK40" s="24">
        <v>780.98445189017536</v>
      </c>
      <c r="AL40" s="8">
        <f t="shared" si="22"/>
        <v>0.13249099806126008</v>
      </c>
      <c r="AM40" s="8">
        <f t="shared" si="22"/>
        <v>0.14986933091809021</v>
      </c>
      <c r="AN40" s="32">
        <v>11.15298699999985</v>
      </c>
      <c r="AO40" s="23">
        <v>760.71436370954495</v>
      </c>
      <c r="AP40" s="24">
        <v>776.9372338918954</v>
      </c>
      <c r="AQ40" s="8">
        <f t="shared" si="25"/>
        <v>0.12002500728590884</v>
      </c>
      <c r="AR40" s="8">
        <f t="shared" si="26"/>
        <v>0.14391047752414804</v>
      </c>
      <c r="AS40" s="32">
        <v>11.20420724000069</v>
      </c>
      <c r="AT40" s="23">
        <v>757.33620248264765</v>
      </c>
      <c r="AU40" s="24">
        <v>789.51283390243827</v>
      </c>
      <c r="AV40" s="8">
        <f t="shared" si="4"/>
        <v>0.11505122838377509</v>
      </c>
      <c r="AW40" s="8">
        <f t="shared" si="4"/>
        <v>0.16242595082841033</v>
      </c>
      <c r="AX40" s="32">
        <v>11.29932609999887</v>
      </c>
      <c r="AY40" s="23">
        <v>752.83134707611828</v>
      </c>
      <c r="AZ40" s="24">
        <v>773.63124870603713</v>
      </c>
      <c r="BA40" s="8">
        <f t="shared" si="5"/>
        <v>0.10841858024378741</v>
      </c>
      <c r="BB40" s="8">
        <f t="shared" si="5"/>
        <v>0.1390429658028999</v>
      </c>
      <c r="BC40" s="32">
        <v>11.348846199999389</v>
      </c>
      <c r="BD40" s="23">
        <v>759.89134447590129</v>
      </c>
      <c r="BE40" s="24">
        <v>801.99583269483389</v>
      </c>
      <c r="BF40" s="8">
        <f t="shared" si="6"/>
        <v>0.11881324875059854</v>
      </c>
      <c r="BG40" s="8">
        <f t="shared" si="6"/>
        <v>0.18080508428557904</v>
      </c>
      <c r="BH40" s="32">
        <v>12.704871280000591</v>
      </c>
      <c r="BI40" s="23">
        <v>738.40723385162778</v>
      </c>
      <c r="BJ40" s="24">
        <v>778.75593480013276</v>
      </c>
      <c r="BK40" s="8">
        <f t="shared" si="7"/>
        <v>8.7181479578864032E-2</v>
      </c>
      <c r="BL40" s="8">
        <f t="shared" si="7"/>
        <v>0.14658821123758323</v>
      </c>
      <c r="BM40" s="32">
        <v>60.654290713369853</v>
      </c>
      <c r="BN40" s="23">
        <v>734.22434018595766</v>
      </c>
      <c r="BO40" s="24">
        <v>757.77916483574927</v>
      </c>
      <c r="BP40" s="8">
        <f t="shared" si="8"/>
        <v>8.102286639648279E-2</v>
      </c>
      <c r="BQ40" s="8">
        <f t="shared" si="8"/>
        <v>0.11570341655903275</v>
      </c>
      <c r="BR40" s="32">
        <v>75.033914511092007</v>
      </c>
      <c r="BS40" s="23">
        <v>717.66339387793596</v>
      </c>
      <c r="BT40" s="24">
        <v>748.4867108007486</v>
      </c>
      <c r="BU40" s="8">
        <f t="shared" si="9"/>
        <v>5.6639635457010507E-2</v>
      </c>
      <c r="BV40" s="8">
        <f t="shared" si="9"/>
        <v>0.10202182804859221</v>
      </c>
      <c r="BW40" s="32">
        <v>20.84357279408723</v>
      </c>
      <c r="BX40" s="23">
        <v>724.16152337327765</v>
      </c>
      <c r="BY40" s="24">
        <v>740.45190473792059</v>
      </c>
      <c r="BZ40" s="8">
        <f t="shared" si="10"/>
        <v>6.620704719861889E-2</v>
      </c>
      <c r="CA40" s="8">
        <f t="shared" si="10"/>
        <v>9.0191916391375415E-2</v>
      </c>
      <c r="CB40" s="32">
        <v>19.534498545713721</v>
      </c>
      <c r="CC40" s="23">
        <v>733.03915079368539</v>
      </c>
      <c r="CD40" s="24">
        <v>775.52372111454838</v>
      </c>
      <c r="CE40" s="8">
        <f t="shared" si="11"/>
        <v>7.9277872715488265E-2</v>
      </c>
      <c r="CF40" s="8">
        <f t="shared" si="11"/>
        <v>0.14182931574480862</v>
      </c>
      <c r="CG40" s="32">
        <v>19.841104446817191</v>
      </c>
      <c r="CH40" s="23">
        <v>720.67248465903685</v>
      </c>
      <c r="CI40" s="24">
        <v>754.23632345505587</v>
      </c>
      <c r="CJ40" s="8">
        <f t="shared" si="12"/>
        <v>6.1070019691628848E-2</v>
      </c>
      <c r="CK40" s="8">
        <f t="shared" si="12"/>
        <v>0.1104871736004089</v>
      </c>
      <c r="CL40" s="32">
        <v>19.583000842109321</v>
      </c>
      <c r="CM40" s="23">
        <v>717.66339387793596</v>
      </c>
      <c r="CN40" s="24">
        <v>744.73690508355662</v>
      </c>
      <c r="CO40" s="8">
        <f t="shared" si="13"/>
        <v>5.6639635457010507E-2</v>
      </c>
      <c r="CP40" s="8">
        <f t="shared" si="13"/>
        <v>9.6500864627790714E-2</v>
      </c>
      <c r="CQ40" s="32">
        <v>33.786943660490223</v>
      </c>
      <c r="CR40" s="23"/>
      <c r="CS40" s="24"/>
      <c r="CT40" s="8">
        <f t="shared" si="14"/>
        <v>-1</v>
      </c>
      <c r="CU40" s="8">
        <f t="shared" si="14"/>
        <v>-1</v>
      </c>
      <c r="CV40" s="32"/>
      <c r="CW40" s="23"/>
      <c r="CX40" s="24"/>
      <c r="CY40" s="8">
        <f t="shared" si="15"/>
        <v>-1</v>
      </c>
      <c r="CZ40" s="8">
        <f t="shared" si="15"/>
        <v>-1</v>
      </c>
      <c r="DA40" s="32"/>
    </row>
    <row r="41" spans="1:105" x14ac:dyDescent="0.25">
      <c r="A41" s="22" t="s">
        <v>229</v>
      </c>
      <c r="B41" s="31">
        <f t="shared" si="16"/>
        <v>677.6857974093283</v>
      </c>
      <c r="C41" s="23">
        <v>665.462296315245</v>
      </c>
      <c r="D41" s="24">
        <v>677.68581722203385</v>
      </c>
      <c r="E41" s="7">
        <v>1.8037150248906841E-2</v>
      </c>
      <c r="F41" s="7">
        <f t="shared" si="17"/>
        <v>2.9235828198346889E-8</v>
      </c>
      <c r="G41" s="40">
        <v>3600.01435303688</v>
      </c>
      <c r="H41" s="23">
        <v>665.77535541575753</v>
      </c>
      <c r="I41" s="24">
        <v>677.6857974093283</v>
      </c>
      <c r="J41" s="7">
        <v>1.757516837316371E-2</v>
      </c>
      <c r="K41" s="84">
        <f t="shared" si="18"/>
        <v>0</v>
      </c>
      <c r="L41" s="32">
        <v>3600.0129389762878</v>
      </c>
      <c r="M41" s="23">
        <v>832.03895810929544</v>
      </c>
      <c r="N41" s="8">
        <f t="shared" si="23"/>
        <v>0.22776508123680869</v>
      </c>
      <c r="O41" s="24">
        <f t="shared" si="19"/>
        <v>36.267791800011764</v>
      </c>
      <c r="P41" s="24">
        <v>0.14925017201650931</v>
      </c>
      <c r="Q41" s="45">
        <v>0</v>
      </c>
      <c r="R41" s="45">
        <v>0.5</v>
      </c>
      <c r="S41" s="45">
        <v>1</v>
      </c>
      <c r="T41" s="45">
        <v>0</v>
      </c>
      <c r="U41" s="45">
        <v>0</v>
      </c>
      <c r="V41" s="23">
        <v>808.00769068802617</v>
      </c>
      <c r="W41" s="8">
        <f t="shared" si="24"/>
        <v>0.19230430057247058</v>
      </c>
      <c r="X41" s="24">
        <f t="shared" si="20"/>
        <v>34.977352999998395</v>
      </c>
      <c r="Y41" s="24">
        <v>0.14393972427982879</v>
      </c>
      <c r="Z41" s="45">
        <v>0</v>
      </c>
      <c r="AA41" s="45">
        <v>0.5</v>
      </c>
      <c r="AB41" s="45">
        <v>1</v>
      </c>
      <c r="AC41" s="45">
        <v>0</v>
      </c>
      <c r="AD41" s="45">
        <v>0</v>
      </c>
      <c r="AE41" s="23">
        <v>788.8517248378223</v>
      </c>
      <c r="AF41" s="24">
        <v>811.78546586497441</v>
      </c>
      <c r="AG41" s="8">
        <f t="shared" si="21"/>
        <v>0.16403756409454273</v>
      </c>
      <c r="AH41" s="8">
        <f t="shared" si="21"/>
        <v>0.19787882373850121</v>
      </c>
      <c r="AI41" s="32">
        <v>11.09927944999872</v>
      </c>
      <c r="AJ41" s="23">
        <v>788.8517248378223</v>
      </c>
      <c r="AK41" s="24">
        <v>811.78546586497441</v>
      </c>
      <c r="AL41" s="8">
        <f t="shared" si="22"/>
        <v>0.16403756409454273</v>
      </c>
      <c r="AM41" s="8">
        <f t="shared" si="22"/>
        <v>0.19787882373850121</v>
      </c>
      <c r="AN41" s="32">
        <v>11.140688250000681</v>
      </c>
      <c r="AO41" s="23">
        <v>795.80280987610172</v>
      </c>
      <c r="AP41" s="24">
        <v>813.37432004699474</v>
      </c>
      <c r="AQ41" s="8">
        <f t="shared" si="25"/>
        <v>0.17429465530827656</v>
      </c>
      <c r="AR41" s="8">
        <f t="shared" si="26"/>
        <v>0.20022335299984065</v>
      </c>
      <c r="AS41" s="32">
        <v>11.319455519998881</v>
      </c>
      <c r="AT41" s="23">
        <v>782.08010934988522</v>
      </c>
      <c r="AU41" s="24">
        <v>810.38050662946466</v>
      </c>
      <c r="AV41" s="8">
        <f t="shared" si="4"/>
        <v>0.1540452999600076</v>
      </c>
      <c r="AW41" s="8">
        <f t="shared" si="4"/>
        <v>0.19580565171559522</v>
      </c>
      <c r="AX41" s="32">
        <v>11.42320174999913</v>
      </c>
      <c r="AY41" s="23">
        <v>749.57679733657847</v>
      </c>
      <c r="AZ41" s="24">
        <v>783.93984322027245</v>
      </c>
      <c r="BA41" s="8">
        <f t="shared" si="5"/>
        <v>0.10608308481906602</v>
      </c>
      <c r="BB41" s="8">
        <f t="shared" si="5"/>
        <v>0.15678954202247469</v>
      </c>
      <c r="BC41" s="32">
        <v>11.6812901499994</v>
      </c>
      <c r="BD41" s="23">
        <v>813.38725134128129</v>
      </c>
      <c r="BE41" s="24">
        <v>823.8734519089121</v>
      </c>
      <c r="BF41" s="8">
        <f t="shared" si="6"/>
        <v>0.20024243454815696</v>
      </c>
      <c r="BG41" s="8">
        <f t="shared" si="6"/>
        <v>0.21571597790367317</v>
      </c>
      <c r="BH41" s="32">
        <v>12.97547072000016</v>
      </c>
      <c r="BI41" s="23">
        <v>740.01782564743587</v>
      </c>
      <c r="BJ41" s="24">
        <v>788.45384000870911</v>
      </c>
      <c r="BK41" s="8">
        <f t="shared" si="7"/>
        <v>9.1977769751692848E-2</v>
      </c>
      <c r="BL41" s="8">
        <f t="shared" si="7"/>
        <v>0.163450441226343</v>
      </c>
      <c r="BM41" s="32">
        <v>52.80002929456532</v>
      </c>
      <c r="BN41" s="23">
        <v>740.9456195217582</v>
      </c>
      <c r="BO41" s="24">
        <v>775.28642975191497</v>
      </c>
      <c r="BP41" s="8">
        <f t="shared" si="8"/>
        <v>9.3346831753389106E-2</v>
      </c>
      <c r="BQ41" s="8">
        <f t="shared" si="8"/>
        <v>0.14402047780209715</v>
      </c>
      <c r="BR41" s="32">
        <v>61.18670595679432</v>
      </c>
      <c r="BS41" s="23">
        <v>742.19426026290364</v>
      </c>
      <c r="BT41" s="24">
        <v>766.32611953886351</v>
      </c>
      <c r="BU41" s="8">
        <f t="shared" si="9"/>
        <v>9.5189338628874423E-2</v>
      </c>
      <c r="BV41" s="8">
        <f t="shared" si="9"/>
        <v>0.13079855364889056</v>
      </c>
      <c r="BW41" s="32">
        <v>20.863132917322218</v>
      </c>
      <c r="BX41" s="23">
        <v>746.85483051484209</v>
      </c>
      <c r="BY41" s="24">
        <v>778.81171142440803</v>
      </c>
      <c r="BZ41" s="8">
        <f t="shared" si="10"/>
        <v>0.10206652311430259</v>
      </c>
      <c r="CA41" s="8">
        <f t="shared" si="10"/>
        <v>0.14922241900548311</v>
      </c>
      <c r="CB41" s="32">
        <v>21.475883068889381</v>
      </c>
      <c r="CC41" s="23">
        <v>743.02743803239832</v>
      </c>
      <c r="CD41" s="24">
        <v>776.70408852570176</v>
      </c>
      <c r="CE41" s="8">
        <f t="shared" si="11"/>
        <v>9.6418784151681258E-2</v>
      </c>
      <c r="CF41" s="8">
        <f t="shared" si="11"/>
        <v>0.14611238939181356</v>
      </c>
      <c r="CG41" s="32">
        <v>20.10205602711067</v>
      </c>
      <c r="CH41" s="23">
        <v>739.85389374310921</v>
      </c>
      <c r="CI41" s="24">
        <v>777.22532750539506</v>
      </c>
      <c r="CJ41" s="8">
        <f t="shared" si="12"/>
        <v>9.173587017971814E-2</v>
      </c>
      <c r="CK41" s="8">
        <f t="shared" si="12"/>
        <v>0.14688153488916042</v>
      </c>
      <c r="CL41" s="32">
        <v>20.74011205546558</v>
      </c>
      <c r="CM41" s="23">
        <v>729.16195032921894</v>
      </c>
      <c r="CN41" s="24">
        <v>753.69199076828841</v>
      </c>
      <c r="CO41" s="8">
        <f t="shared" si="13"/>
        <v>7.5958730604470046E-2</v>
      </c>
      <c r="CP41" s="8">
        <f t="shared" si="13"/>
        <v>0.11215550576612082</v>
      </c>
      <c r="CQ41" s="32">
        <v>35.66835825257003</v>
      </c>
      <c r="CR41" s="23"/>
      <c r="CS41" s="24"/>
      <c r="CT41" s="8">
        <f t="shared" si="14"/>
        <v>-1</v>
      </c>
      <c r="CU41" s="8">
        <f t="shared" si="14"/>
        <v>-1</v>
      </c>
      <c r="CV41" s="32"/>
      <c r="CW41" s="23"/>
      <c r="CX41" s="24"/>
      <c r="CY41" s="8">
        <f t="shared" si="15"/>
        <v>-1</v>
      </c>
      <c r="CZ41" s="8">
        <f t="shared" si="15"/>
        <v>-1</v>
      </c>
      <c r="DA41" s="32"/>
    </row>
    <row r="42" spans="1:105" x14ac:dyDescent="0.25">
      <c r="A42" s="22" t="s">
        <v>230</v>
      </c>
      <c r="B42" s="31">
        <f t="shared" si="16"/>
        <v>639.40460774429164</v>
      </c>
      <c r="C42" s="23">
        <v>632.57939079872619</v>
      </c>
      <c r="D42" s="24">
        <v>639.40462372412901</v>
      </c>
      <c r="E42" s="7">
        <v>1.0674356537569381E-2</v>
      </c>
      <c r="F42" s="7">
        <f t="shared" si="17"/>
        <v>2.4991745724095371E-8</v>
      </c>
      <c r="G42" s="40">
        <v>3600.0055990219121</v>
      </c>
      <c r="H42" s="23">
        <v>633.94117186334631</v>
      </c>
      <c r="I42" s="24">
        <v>639.40460774429164</v>
      </c>
      <c r="J42" s="7">
        <v>8.5445675786088564E-3</v>
      </c>
      <c r="K42" s="84">
        <f t="shared" si="18"/>
        <v>0</v>
      </c>
      <c r="L42" s="32">
        <v>3600.010650157928</v>
      </c>
      <c r="M42" s="23">
        <v>743.35879648695482</v>
      </c>
      <c r="N42" s="8">
        <f t="shared" si="23"/>
        <v>0.16257966784036088</v>
      </c>
      <c r="O42" s="24">
        <f t="shared" si="19"/>
        <v>35.64420910000262</v>
      </c>
      <c r="P42" s="24">
        <v>0.14668398806585439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736.92789503760446</v>
      </c>
      <c r="W42" s="8">
        <f t="shared" si="24"/>
        <v>0.15252202769910908</v>
      </c>
      <c r="X42" s="24">
        <f t="shared" si="20"/>
        <v>36.408838300008931</v>
      </c>
      <c r="Y42" s="24">
        <v>0.1498306102881026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707.36600507991807</v>
      </c>
      <c r="AF42" s="24">
        <v>729.55649238362651</v>
      </c>
      <c r="AG42" s="8">
        <f t="shared" si="21"/>
        <v>0.1062885636301284</v>
      </c>
      <c r="AH42" s="8">
        <f t="shared" si="21"/>
        <v>0.14099348604536188</v>
      </c>
      <c r="AI42" s="32">
        <v>11.14179424000031</v>
      </c>
      <c r="AJ42" s="23">
        <v>707.36600507991807</v>
      </c>
      <c r="AK42" s="24">
        <v>729.55649238362651</v>
      </c>
      <c r="AL42" s="8">
        <f t="shared" si="22"/>
        <v>0.1062885636301284</v>
      </c>
      <c r="AM42" s="8">
        <f t="shared" si="22"/>
        <v>0.14099348604536188</v>
      </c>
      <c r="AN42" s="32">
        <v>11.20006375999947</v>
      </c>
      <c r="AO42" s="23">
        <v>720.7513701077487</v>
      </c>
      <c r="AP42" s="24">
        <v>728.80990573169288</v>
      </c>
      <c r="AQ42" s="8">
        <f t="shared" si="25"/>
        <v>0.12722267149502459</v>
      </c>
      <c r="AR42" s="8">
        <f t="shared" si="26"/>
        <v>0.13982585815702456</v>
      </c>
      <c r="AS42" s="32">
        <v>11.25828238000031</v>
      </c>
      <c r="AT42" s="23">
        <v>718.61048454186073</v>
      </c>
      <c r="AU42" s="24">
        <v>732.58798372144076</v>
      </c>
      <c r="AV42" s="8">
        <f t="shared" si="4"/>
        <v>0.12387442292133874</v>
      </c>
      <c r="AW42" s="8">
        <f t="shared" si="4"/>
        <v>0.14573460192269161</v>
      </c>
      <c r="AX42" s="32">
        <v>11.31875332999916</v>
      </c>
      <c r="AY42" s="23">
        <v>731.92159796825661</v>
      </c>
      <c r="AZ42" s="24">
        <v>754.12072597325027</v>
      </c>
      <c r="BA42" s="8">
        <f t="shared" si="5"/>
        <v>0.1446924046267806</v>
      </c>
      <c r="BB42" s="8">
        <f t="shared" si="5"/>
        <v>0.17941084070954252</v>
      </c>
      <c r="BC42" s="32">
        <v>11.355277419998311</v>
      </c>
      <c r="BD42" s="23">
        <v>717.70398918650858</v>
      </c>
      <c r="BE42" s="24">
        <v>736.6383020423018</v>
      </c>
      <c r="BF42" s="8">
        <f t="shared" si="6"/>
        <v>0.12245670502507568</v>
      </c>
      <c r="BG42" s="8">
        <f t="shared" si="6"/>
        <v>0.15206911730122455</v>
      </c>
      <c r="BH42" s="32">
        <v>12.40205953000004</v>
      </c>
      <c r="BI42" s="23">
        <v>700.57542430894102</v>
      </c>
      <c r="BJ42" s="24">
        <v>724.070292842507</v>
      </c>
      <c r="BK42" s="8">
        <f t="shared" si="7"/>
        <v>9.5668401234156569E-2</v>
      </c>
      <c r="BL42" s="8">
        <f t="shared" si="7"/>
        <v>0.13241331712779048</v>
      </c>
      <c r="BM42" s="32">
        <v>63.878322083130477</v>
      </c>
      <c r="BN42" s="23">
        <v>674.61717539877634</v>
      </c>
      <c r="BO42" s="24">
        <v>705.40968368088056</v>
      </c>
      <c r="BP42" s="8">
        <f t="shared" si="8"/>
        <v>5.5070869411949532E-2</v>
      </c>
      <c r="BQ42" s="8">
        <f t="shared" si="8"/>
        <v>0.10322896509839578</v>
      </c>
      <c r="BR42" s="32">
        <v>92.284750179946428</v>
      </c>
      <c r="BS42" s="23">
        <v>689.3106508510848</v>
      </c>
      <c r="BT42" s="24">
        <v>710.54877151535641</v>
      </c>
      <c r="BU42" s="8">
        <f t="shared" si="9"/>
        <v>7.8050803047624281E-2</v>
      </c>
      <c r="BV42" s="8">
        <f t="shared" si="9"/>
        <v>0.11126626694488333</v>
      </c>
      <c r="BW42" s="32">
        <v>16.68147080019116</v>
      </c>
      <c r="BX42" s="23">
        <v>674.29481436284266</v>
      </c>
      <c r="BY42" s="24">
        <v>695.76204478548016</v>
      </c>
      <c r="BZ42" s="8">
        <f t="shared" si="10"/>
        <v>5.4566711274786718E-2</v>
      </c>
      <c r="CA42" s="8">
        <f t="shared" si="10"/>
        <v>8.8140492512257251E-2</v>
      </c>
      <c r="CB42" s="32">
        <v>19.403862071223561</v>
      </c>
      <c r="CC42" s="23">
        <v>708.1006535671288</v>
      </c>
      <c r="CD42" s="24">
        <v>724.12117764499578</v>
      </c>
      <c r="CE42" s="8">
        <f t="shared" si="11"/>
        <v>0.10743752076667835</v>
      </c>
      <c r="CF42" s="8">
        <f t="shared" si="11"/>
        <v>0.13249289866641636</v>
      </c>
      <c r="CG42" s="32">
        <v>15.52583279600367</v>
      </c>
      <c r="CH42" s="23">
        <v>693.2556795072785</v>
      </c>
      <c r="CI42" s="24">
        <v>707.47725936134361</v>
      </c>
      <c r="CJ42" s="8">
        <f t="shared" si="12"/>
        <v>8.422065013413664E-2</v>
      </c>
      <c r="CK42" s="8">
        <f t="shared" si="12"/>
        <v>0.10646256031404037</v>
      </c>
      <c r="CL42" s="32">
        <v>16.4860961846076</v>
      </c>
      <c r="CM42" s="23">
        <v>679.23953819893404</v>
      </c>
      <c r="CN42" s="24">
        <v>701.55162128771565</v>
      </c>
      <c r="CO42" s="8">
        <f t="shared" si="13"/>
        <v>6.230003658430476E-2</v>
      </c>
      <c r="CP42" s="8">
        <f t="shared" si="13"/>
        <v>9.7195129329248772E-2</v>
      </c>
      <c r="CQ42" s="32">
        <v>31.275960223190491</v>
      </c>
      <c r="CR42" s="23"/>
      <c r="CS42" s="24"/>
      <c r="CT42" s="8">
        <f t="shared" si="14"/>
        <v>-1</v>
      </c>
      <c r="CU42" s="8">
        <f t="shared" si="14"/>
        <v>-1</v>
      </c>
      <c r="CV42" s="32"/>
      <c r="CW42" s="23"/>
      <c r="CX42" s="24"/>
      <c r="CY42" s="8">
        <f t="shared" si="15"/>
        <v>-1</v>
      </c>
      <c r="CZ42" s="8">
        <f t="shared" si="15"/>
        <v>-1</v>
      </c>
      <c r="DA42" s="32"/>
    </row>
    <row r="43" spans="1:105" x14ac:dyDescent="0.25">
      <c r="A43" s="25" t="s">
        <v>231</v>
      </c>
      <c r="B43" s="31">
        <f t="shared" si="16"/>
        <v>800.66093760157059</v>
      </c>
      <c r="C43" s="26">
        <v>795.33368547350699</v>
      </c>
      <c r="D43" s="27">
        <v>800.66093760157059</v>
      </c>
      <c r="E43" s="10">
        <v>6.6535681683448349E-3</v>
      </c>
      <c r="F43" s="10">
        <f t="shared" si="17"/>
        <v>0</v>
      </c>
      <c r="G43" s="41">
        <v>3600.0066959857941</v>
      </c>
      <c r="H43" s="26">
        <v>800.5940586080302</v>
      </c>
      <c r="I43" s="27">
        <v>800.66093760157071</v>
      </c>
      <c r="J43" s="10">
        <v>8.3529731999589543E-5</v>
      </c>
      <c r="K43" s="85">
        <f t="shared" si="18"/>
        <v>1.4199123796668786E-16</v>
      </c>
      <c r="L43" s="33">
        <v>622.55621218681335</v>
      </c>
      <c r="M43" s="26">
        <v>1014.0166243706479</v>
      </c>
      <c r="N43" s="11">
        <f t="shared" si="23"/>
        <v>0.26647445472761233</v>
      </c>
      <c r="O43" s="27">
        <f t="shared" si="19"/>
        <v>32.840703700032471</v>
      </c>
      <c r="P43" s="27">
        <v>0.135146928806718</v>
      </c>
      <c r="Q43" s="46">
        <v>1</v>
      </c>
      <c r="R43" s="46">
        <v>1</v>
      </c>
      <c r="S43" s="46">
        <v>0</v>
      </c>
      <c r="T43" s="46">
        <v>0</v>
      </c>
      <c r="U43" s="46">
        <v>0</v>
      </c>
      <c r="V43" s="26">
        <v>1002.093108724914</v>
      </c>
      <c r="W43" s="11">
        <f t="shared" si="24"/>
        <v>0.2515823635991859</v>
      </c>
      <c r="X43" s="27">
        <f t="shared" si="20"/>
        <v>33.769363900015378</v>
      </c>
      <c r="Y43" s="27">
        <v>0.13896857572022789</v>
      </c>
      <c r="Z43" s="46">
        <v>0.5</v>
      </c>
      <c r="AA43" s="46">
        <v>1</v>
      </c>
      <c r="AB43" s="46">
        <v>0</v>
      </c>
      <c r="AC43" s="46">
        <v>0</v>
      </c>
      <c r="AD43" s="46">
        <v>0</v>
      </c>
      <c r="AE43" s="26">
        <v>861.09012067487879</v>
      </c>
      <c r="AF43" s="27">
        <v>885.2823575224935</v>
      </c>
      <c r="AG43" s="11">
        <f t="shared" si="21"/>
        <v>7.5474124233320977E-2</v>
      </c>
      <c r="AH43" s="11">
        <f t="shared" si="21"/>
        <v>0.10568945723068694</v>
      </c>
      <c r="AI43" s="33">
        <v>11.181501119997851</v>
      </c>
      <c r="AJ43" s="26">
        <v>861.09012067487879</v>
      </c>
      <c r="AK43" s="27">
        <v>885.2823575224935</v>
      </c>
      <c r="AL43" s="11">
        <f t="shared" si="22"/>
        <v>7.5474124233320977E-2</v>
      </c>
      <c r="AM43" s="11">
        <f t="shared" si="22"/>
        <v>0.10568945723068694</v>
      </c>
      <c r="AN43" s="33">
        <v>11.12887467000037</v>
      </c>
      <c r="AO43" s="26">
        <v>870.18117688618781</v>
      </c>
      <c r="AP43" s="27">
        <v>883.65654476325437</v>
      </c>
      <c r="AQ43" s="11">
        <f t="shared" si="25"/>
        <v>8.6828563777407955E-2</v>
      </c>
      <c r="AR43" s="11">
        <f t="shared" si="26"/>
        <v>0.10365886889686696</v>
      </c>
      <c r="AS43" s="33">
        <v>11.28304656000037</v>
      </c>
      <c r="AT43" s="26">
        <v>873.34159311609756</v>
      </c>
      <c r="AU43" s="27">
        <v>910.59927443844151</v>
      </c>
      <c r="AV43" s="11">
        <f t="shared" si="4"/>
        <v>9.0775822949782425E-2</v>
      </c>
      <c r="AW43" s="11">
        <f t="shared" si="4"/>
        <v>0.13730947979827518</v>
      </c>
      <c r="AX43" s="33">
        <v>11.467151729998299</v>
      </c>
      <c r="AY43" s="26">
        <v>863.0101430169384</v>
      </c>
      <c r="AZ43" s="27">
        <v>873.73381935506279</v>
      </c>
      <c r="BA43" s="11">
        <f t="shared" si="5"/>
        <v>7.7872170961828996E-2</v>
      </c>
      <c r="BB43" s="11">
        <f t="shared" si="5"/>
        <v>9.1265701024938889E-2</v>
      </c>
      <c r="BC43" s="33">
        <v>11.54284221999915</v>
      </c>
      <c r="BD43" s="26">
        <v>886.73503510150113</v>
      </c>
      <c r="BE43" s="27">
        <v>916.58883171882223</v>
      </c>
      <c r="BF43" s="11">
        <f t="shared" si="6"/>
        <v>0.10750380524091861</v>
      </c>
      <c r="BG43" s="11">
        <f t="shared" si="6"/>
        <v>0.14479024599916268</v>
      </c>
      <c r="BH43" s="33">
        <v>13.598458489998301</v>
      </c>
      <c r="BI43" s="26">
        <v>855.44776096984651</v>
      </c>
      <c r="BJ43" s="27">
        <v>886.42696405144432</v>
      </c>
      <c r="BK43" s="11">
        <f t="shared" si="7"/>
        <v>6.8426996741458676E-2</v>
      </c>
      <c r="BL43" s="11">
        <f t="shared" si="7"/>
        <v>0.1071190343153135</v>
      </c>
      <c r="BM43" s="33">
        <v>40.886646412871777</v>
      </c>
      <c r="BN43" s="26">
        <v>836.88030555835257</v>
      </c>
      <c r="BO43" s="27">
        <v>886.18247172277347</v>
      </c>
      <c r="BP43" s="11">
        <f t="shared" si="8"/>
        <v>4.5236836538172252E-2</v>
      </c>
      <c r="BQ43" s="11">
        <f t="shared" si="8"/>
        <v>0.10681367118694203</v>
      </c>
      <c r="BR43" s="33">
        <v>45.231412721797817</v>
      </c>
      <c r="BS43" s="26">
        <v>836.88030555835257</v>
      </c>
      <c r="BT43" s="27">
        <v>884.23684207118345</v>
      </c>
      <c r="BU43" s="11">
        <f t="shared" si="9"/>
        <v>4.5236836538172252E-2</v>
      </c>
      <c r="BV43" s="11">
        <f t="shared" si="9"/>
        <v>0.1043836417447436</v>
      </c>
      <c r="BW43" s="33">
        <v>20.784036307781939</v>
      </c>
      <c r="BX43" s="26">
        <v>854.7962474703919</v>
      </c>
      <c r="BY43" s="27">
        <v>886.5236449378408</v>
      </c>
      <c r="BZ43" s="11">
        <f t="shared" si="10"/>
        <v>6.7613277139493E-2</v>
      </c>
      <c r="CA43" s="11">
        <f t="shared" si="10"/>
        <v>0.10723978566192734</v>
      </c>
      <c r="CB43" s="33">
        <v>19.224855677969749</v>
      </c>
      <c r="CC43" s="26">
        <v>855.61727788927965</v>
      </c>
      <c r="CD43" s="27">
        <v>906.42634123291714</v>
      </c>
      <c r="CE43" s="11">
        <f t="shared" si="11"/>
        <v>6.8638717972596713E-2</v>
      </c>
      <c r="CF43" s="11">
        <f t="shared" si="11"/>
        <v>0.13209761918468679</v>
      </c>
      <c r="CG43" s="33">
        <v>19.682428580336271</v>
      </c>
      <c r="CH43" s="26">
        <v>830.9965105694032</v>
      </c>
      <c r="CI43" s="27">
        <v>871.74465739193215</v>
      </c>
      <c r="CJ43" s="11">
        <f t="shared" si="12"/>
        <v>3.7888164069430803E-2</v>
      </c>
      <c r="CK43" s="11">
        <f t="shared" si="12"/>
        <v>8.8781301112674779E-2</v>
      </c>
      <c r="CL43" s="33">
        <v>19.58262804346159</v>
      </c>
      <c r="CM43" s="26">
        <v>836.88030555835257</v>
      </c>
      <c r="CN43" s="27">
        <v>864.44113093139617</v>
      </c>
      <c r="CO43" s="11">
        <f t="shared" si="13"/>
        <v>4.5236836538172252E-2</v>
      </c>
      <c r="CP43" s="11">
        <f t="shared" si="13"/>
        <v>7.9659429272124979E-2</v>
      </c>
      <c r="CQ43" s="33">
        <v>36.482258331403138</v>
      </c>
      <c r="CR43" s="26"/>
      <c r="CS43" s="27"/>
      <c r="CT43" s="11">
        <f t="shared" si="14"/>
        <v>-1</v>
      </c>
      <c r="CU43" s="11">
        <f t="shared" si="14"/>
        <v>-1</v>
      </c>
      <c r="CV43" s="33"/>
      <c r="CW43" s="26"/>
      <c r="CX43" s="27"/>
      <c r="CY43" s="11">
        <f t="shared" si="15"/>
        <v>-1</v>
      </c>
      <c r="CZ43" s="11">
        <f t="shared" si="15"/>
        <v>-1</v>
      </c>
      <c r="DA43" s="33"/>
    </row>
    <row r="44" spans="1:105" x14ac:dyDescent="0.25">
      <c r="A44" s="25" t="s">
        <v>232</v>
      </c>
      <c r="B44" s="31">
        <f t="shared" si="16"/>
        <v>749.45437442485354</v>
      </c>
      <c r="C44" s="26">
        <v>715.39307106861361</v>
      </c>
      <c r="D44" s="27">
        <v>749.45437442485354</v>
      </c>
      <c r="E44" s="10">
        <v>4.544813469448987E-2</v>
      </c>
      <c r="F44" s="10">
        <f t="shared" si="17"/>
        <v>0</v>
      </c>
      <c r="G44" s="41">
        <v>3600.006963968277</v>
      </c>
      <c r="H44" s="26">
        <v>732.36001670138603</v>
      </c>
      <c r="I44" s="27">
        <v>751.03278001745537</v>
      </c>
      <c r="J44" s="10">
        <v>2.4862780710630399E-2</v>
      </c>
      <c r="K44" s="85">
        <f t="shared" si="18"/>
        <v>2.1060729598291104E-3</v>
      </c>
      <c r="L44" s="33">
        <v>3600.0107638835912</v>
      </c>
      <c r="M44" s="26">
        <v>962.76815561199874</v>
      </c>
      <c r="N44" s="11">
        <f t="shared" si="23"/>
        <v>0.28462544014216545</v>
      </c>
      <c r="O44" s="27">
        <f t="shared" si="19"/>
        <v>34.529484000006043</v>
      </c>
      <c r="P44" s="27">
        <v>0.1420966419753335</v>
      </c>
      <c r="Q44" s="46">
        <v>0</v>
      </c>
      <c r="R44" s="46">
        <v>0.5</v>
      </c>
      <c r="S44" s="46">
        <v>0</v>
      </c>
      <c r="T44" s="46">
        <v>0</v>
      </c>
      <c r="U44" s="46">
        <v>0</v>
      </c>
      <c r="V44" s="26">
        <v>963.03045318403701</v>
      </c>
      <c r="W44" s="11">
        <f t="shared" si="24"/>
        <v>0.28497542485236155</v>
      </c>
      <c r="X44" s="27">
        <f t="shared" si="20"/>
        <v>33.854672599989499</v>
      </c>
      <c r="Y44" s="27">
        <v>0.1393196403291749</v>
      </c>
      <c r="Z44" s="46">
        <v>0</v>
      </c>
      <c r="AA44" s="46">
        <v>0.5</v>
      </c>
      <c r="AB44" s="46">
        <v>0</v>
      </c>
      <c r="AC44" s="46">
        <v>0</v>
      </c>
      <c r="AD44" s="46">
        <v>0</v>
      </c>
      <c r="AE44" s="26">
        <v>821.2520592807075</v>
      </c>
      <c r="AF44" s="27">
        <v>849.61192562633039</v>
      </c>
      <c r="AG44" s="11">
        <f t="shared" si="21"/>
        <v>9.579994100501843E-2</v>
      </c>
      <c r="AH44" s="11">
        <f t="shared" si="21"/>
        <v>0.13364062525932921</v>
      </c>
      <c r="AI44" s="33">
        <v>11.22930687999979</v>
      </c>
      <c r="AJ44" s="26">
        <v>821.2520592807075</v>
      </c>
      <c r="AK44" s="27">
        <v>849.61192562633039</v>
      </c>
      <c r="AL44" s="11">
        <f t="shared" si="22"/>
        <v>9.579994100501843E-2</v>
      </c>
      <c r="AM44" s="11">
        <f t="shared" si="22"/>
        <v>0.13364062525932921</v>
      </c>
      <c r="AN44" s="33">
        <v>11.27032744000025</v>
      </c>
      <c r="AO44" s="26">
        <v>807.40082857139009</v>
      </c>
      <c r="AP44" s="27">
        <v>858.22886049028273</v>
      </c>
      <c r="AQ44" s="11">
        <f t="shared" si="25"/>
        <v>7.7318187903040569E-2</v>
      </c>
      <c r="AR44" s="11">
        <f t="shared" si="26"/>
        <v>0.14513823626542299</v>
      </c>
      <c r="AS44" s="33">
        <v>11.57014025999961</v>
      </c>
      <c r="AT44" s="26">
        <v>856.96751758701555</v>
      </c>
      <c r="AU44" s="27">
        <v>892.1044737750708</v>
      </c>
      <c r="AV44" s="11">
        <f t="shared" si="4"/>
        <v>0.1434552213330795</v>
      </c>
      <c r="AW44" s="11">
        <f t="shared" si="4"/>
        <v>0.19033860394729143</v>
      </c>
      <c r="AX44" s="33">
        <v>11.263480469999919</v>
      </c>
      <c r="AY44" s="26">
        <v>825.52247036238077</v>
      </c>
      <c r="AZ44" s="27">
        <v>880.76279035390019</v>
      </c>
      <c r="BA44" s="11">
        <f t="shared" si="5"/>
        <v>0.10149796776608773</v>
      </c>
      <c r="BB44" s="11">
        <f t="shared" si="5"/>
        <v>0.17520534993182926</v>
      </c>
      <c r="BC44" s="33">
        <v>11.514232760000599</v>
      </c>
      <c r="BD44" s="26">
        <v>868.51199104917532</v>
      </c>
      <c r="BE44" s="27">
        <v>897.49471554774823</v>
      </c>
      <c r="BF44" s="11">
        <f t="shared" si="6"/>
        <v>0.15885905891961602</v>
      </c>
      <c r="BG44" s="11">
        <f t="shared" si="6"/>
        <v>0.19753082532409508</v>
      </c>
      <c r="BH44" s="33">
        <v>13.209002750000581</v>
      </c>
      <c r="BI44" s="26">
        <v>793.21962351923526</v>
      </c>
      <c r="BJ44" s="27">
        <v>846.75289625439905</v>
      </c>
      <c r="BK44" s="11">
        <f t="shared" si="7"/>
        <v>5.8396148702138211E-2</v>
      </c>
      <c r="BL44" s="11">
        <f t="shared" si="7"/>
        <v>0.12982581081632136</v>
      </c>
      <c r="BM44" s="33">
        <v>53.33979183360934</v>
      </c>
      <c r="BN44" s="26">
        <v>784.17300404569914</v>
      </c>
      <c r="BO44" s="27">
        <v>841.60892874068054</v>
      </c>
      <c r="BP44" s="11">
        <f t="shared" si="8"/>
        <v>4.6325207785316326E-2</v>
      </c>
      <c r="BQ44" s="11">
        <f t="shared" si="8"/>
        <v>0.1229621941783291</v>
      </c>
      <c r="BR44" s="33">
        <v>55.294936178997162</v>
      </c>
      <c r="BS44" s="26">
        <v>785.85600423909545</v>
      </c>
      <c r="BT44" s="27">
        <v>845.81089601915914</v>
      </c>
      <c r="BU44" s="11">
        <f t="shared" si="9"/>
        <v>4.857084174360482E-2</v>
      </c>
      <c r="BV44" s="11">
        <f t="shared" si="9"/>
        <v>0.12856889609624542</v>
      </c>
      <c r="BW44" s="33">
        <v>22.479221495985989</v>
      </c>
      <c r="BX44" s="26">
        <v>786.43029715482305</v>
      </c>
      <c r="BY44" s="27">
        <v>804.11402306113337</v>
      </c>
      <c r="BZ44" s="11">
        <f t="shared" si="10"/>
        <v>4.9337123101517132E-2</v>
      </c>
      <c r="CA44" s="11">
        <f t="shared" si="10"/>
        <v>7.2932590030215974E-2</v>
      </c>
      <c r="CB44" s="33">
        <v>20.290256999991829</v>
      </c>
      <c r="CC44" s="26">
        <v>788.77526504867046</v>
      </c>
      <c r="CD44" s="27">
        <v>851.56579220323181</v>
      </c>
      <c r="CE44" s="11">
        <f t="shared" si="11"/>
        <v>5.2466023237228508E-2</v>
      </c>
      <c r="CF44" s="11">
        <f t="shared" si="11"/>
        <v>0.13624767732757667</v>
      </c>
      <c r="CG44" s="33">
        <v>21.528938435669989</v>
      </c>
      <c r="CH44" s="26">
        <v>781.58386416455517</v>
      </c>
      <c r="CI44" s="27">
        <v>826.24233510738725</v>
      </c>
      <c r="CJ44" s="11">
        <f t="shared" si="12"/>
        <v>4.2870507980366977E-2</v>
      </c>
      <c r="CK44" s="11">
        <f t="shared" si="12"/>
        <v>0.10245848620399653</v>
      </c>
      <c r="CL44" s="33">
        <v>21.201562019437549</v>
      </c>
      <c r="CM44" s="26">
        <v>785.85600423909545</v>
      </c>
      <c r="CN44" s="27">
        <v>833.98401000269439</v>
      </c>
      <c r="CO44" s="11">
        <f t="shared" si="13"/>
        <v>4.857084174360482E-2</v>
      </c>
      <c r="CP44" s="11">
        <f t="shared" si="13"/>
        <v>0.11278823429739883</v>
      </c>
      <c r="CQ44" s="33">
        <v>37.554466635454453</v>
      </c>
      <c r="CR44" s="26"/>
      <c r="CS44" s="27"/>
      <c r="CT44" s="11">
        <f t="shared" si="14"/>
        <v>-1</v>
      </c>
      <c r="CU44" s="11">
        <f t="shared" si="14"/>
        <v>-1</v>
      </c>
      <c r="CV44" s="33"/>
      <c r="CW44" s="26"/>
      <c r="CX44" s="27"/>
      <c r="CY44" s="11">
        <f t="shared" si="15"/>
        <v>-1</v>
      </c>
      <c r="CZ44" s="11">
        <f t="shared" si="15"/>
        <v>-1</v>
      </c>
      <c r="DA44" s="33"/>
    </row>
    <row r="45" spans="1:105" x14ac:dyDescent="0.25">
      <c r="A45" s="25" t="s">
        <v>233</v>
      </c>
      <c r="B45" s="31">
        <f t="shared" si="16"/>
        <v>720.4969325480389</v>
      </c>
      <c r="C45" s="26">
        <v>681.30090032640283</v>
      </c>
      <c r="D45" s="27">
        <v>724.69638719660202</v>
      </c>
      <c r="E45" s="10">
        <v>5.9880920668120417E-2</v>
      </c>
      <c r="F45" s="10">
        <f t="shared" si="17"/>
        <v>5.8285531261205222E-3</v>
      </c>
      <c r="G45" s="41">
        <v>3600.01893901825</v>
      </c>
      <c r="H45" s="26">
        <v>704.60486047955817</v>
      </c>
      <c r="I45" s="27">
        <v>720.4969325480389</v>
      </c>
      <c r="J45" s="10">
        <v>2.205709885853125E-2</v>
      </c>
      <c r="K45" s="10">
        <f t="shared" si="18"/>
        <v>0</v>
      </c>
      <c r="L45" s="33">
        <v>3600.0123069286351</v>
      </c>
      <c r="M45" s="26">
        <v>973.18608551001535</v>
      </c>
      <c r="N45" s="11">
        <f t="shared" si="23"/>
        <v>0.35071509890866676</v>
      </c>
      <c r="O45" s="27">
        <f t="shared" si="19"/>
        <v>33.451017100014717</v>
      </c>
      <c r="P45" s="27">
        <v>0.13765850658442269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990.13026684872489</v>
      </c>
      <c r="W45" s="11">
        <f t="shared" si="24"/>
        <v>0.37423245279771994</v>
      </c>
      <c r="X45" s="27">
        <f t="shared" si="20"/>
        <v>35.710852700009134</v>
      </c>
      <c r="Y45" s="27">
        <v>0.14695824156382359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809.9300589152565</v>
      </c>
      <c r="AF45" s="27">
        <v>844.36360278681082</v>
      </c>
      <c r="AG45" s="11">
        <f t="shared" si="21"/>
        <v>0.12412700502545813</v>
      </c>
      <c r="AH45" s="11">
        <f t="shared" si="21"/>
        <v>0.17191838666226819</v>
      </c>
      <c r="AI45" s="33">
        <v>11.105710670000549</v>
      </c>
      <c r="AJ45" s="26">
        <v>809.9300589152565</v>
      </c>
      <c r="AK45" s="27">
        <v>844.36360278681082</v>
      </c>
      <c r="AL45" s="11">
        <f t="shared" si="22"/>
        <v>0.12412700502545813</v>
      </c>
      <c r="AM45" s="11">
        <f t="shared" si="22"/>
        <v>0.17191838666226819</v>
      </c>
      <c r="AN45" s="33">
        <v>11.132725840000059</v>
      </c>
      <c r="AO45" s="26">
        <v>816.97119677571504</v>
      </c>
      <c r="AP45" s="27">
        <v>839.80830610894066</v>
      </c>
      <c r="AQ45" s="11">
        <f t="shared" si="25"/>
        <v>0.13389961826276583</v>
      </c>
      <c r="AR45" s="11">
        <f t="shared" si="26"/>
        <v>0.1655959493664419</v>
      </c>
      <c r="AS45" s="33">
        <v>11.155213820000061</v>
      </c>
      <c r="AT45" s="26">
        <v>775.58511060536193</v>
      </c>
      <c r="AU45" s="27">
        <v>819.39568698698167</v>
      </c>
      <c r="AV45" s="11">
        <f t="shared" si="4"/>
        <v>7.6458587911684195E-2</v>
      </c>
      <c r="AW45" s="11">
        <f t="shared" si="4"/>
        <v>0.13726464329166138</v>
      </c>
      <c r="AX45" s="33">
        <v>11.33512626000083</v>
      </c>
      <c r="AY45" s="26">
        <v>835.55993770512953</v>
      </c>
      <c r="AZ45" s="27">
        <v>853.5256184582222</v>
      </c>
      <c r="BA45" s="11">
        <f t="shared" si="5"/>
        <v>0.15969950732499313</v>
      </c>
      <c r="BB45" s="11">
        <f t="shared" si="5"/>
        <v>0.18463463187792775</v>
      </c>
      <c r="BC45" s="33">
        <v>11.321960190000389</v>
      </c>
      <c r="BD45" s="26">
        <v>790.32098917510962</v>
      </c>
      <c r="BE45" s="27">
        <v>822.38625613696058</v>
      </c>
      <c r="BF45" s="11">
        <f t="shared" si="6"/>
        <v>9.6910970016399367E-2</v>
      </c>
      <c r="BG45" s="11">
        <f t="shared" si="6"/>
        <v>0.14141534680597442</v>
      </c>
      <c r="BH45" s="33">
        <v>13.05562726999997</v>
      </c>
      <c r="BI45" s="26">
        <v>743.14509662451712</v>
      </c>
      <c r="BJ45" s="27">
        <v>765.10481693625502</v>
      </c>
      <c r="BK45" s="11">
        <f t="shared" si="7"/>
        <v>3.1434088131899386E-2</v>
      </c>
      <c r="BL45" s="11">
        <f t="shared" si="7"/>
        <v>6.1912663847797721E-2</v>
      </c>
      <c r="BM45" s="33">
        <v>103.0443079678342</v>
      </c>
      <c r="BN45" s="26">
        <v>758.68766423558952</v>
      </c>
      <c r="BO45" s="27">
        <v>769.23996215961188</v>
      </c>
      <c r="BP45" s="11">
        <f t="shared" si="8"/>
        <v>5.3006098932980909E-2</v>
      </c>
      <c r="BQ45" s="11">
        <f t="shared" si="8"/>
        <v>6.7651959931589373E-2</v>
      </c>
      <c r="BR45" s="33">
        <v>102.41375314984469</v>
      </c>
      <c r="BS45" s="26">
        <v>751.9218879013406</v>
      </c>
      <c r="BT45" s="27">
        <v>763.51752018537286</v>
      </c>
      <c r="BU45" s="11">
        <f t="shared" si="9"/>
        <v>4.3615668483371992E-2</v>
      </c>
      <c r="BV45" s="11">
        <f t="shared" si="9"/>
        <v>5.9709605542929325E-2</v>
      </c>
      <c r="BW45" s="33">
        <v>20.57325497232377</v>
      </c>
      <c r="BX45" s="26">
        <v>752.44569751774816</v>
      </c>
      <c r="BY45" s="27">
        <v>766.88600391893112</v>
      </c>
      <c r="BZ45" s="11">
        <f t="shared" si="10"/>
        <v>4.4342680067661615E-2</v>
      </c>
      <c r="CA45" s="11">
        <f t="shared" si="10"/>
        <v>6.4384828408411365E-2</v>
      </c>
      <c r="CB45" s="33">
        <v>21.553835123963651</v>
      </c>
      <c r="CC45" s="26">
        <v>751.30095442023276</v>
      </c>
      <c r="CD45" s="27">
        <v>766.10394228009488</v>
      </c>
      <c r="CE45" s="11">
        <f t="shared" si="11"/>
        <v>4.2753855680211394E-2</v>
      </c>
      <c r="CF45" s="11">
        <f t="shared" si="11"/>
        <v>6.3299380846448164E-2</v>
      </c>
      <c r="CG45" s="33">
        <v>20.150247230567039</v>
      </c>
      <c r="CH45" s="26">
        <v>736.95668768856945</v>
      </c>
      <c r="CI45" s="27">
        <v>766.87182336197031</v>
      </c>
      <c r="CJ45" s="11">
        <f t="shared" si="12"/>
        <v>2.2845003770273646E-2</v>
      </c>
      <c r="CK45" s="11">
        <f t="shared" si="12"/>
        <v>6.4365146774361018E-2</v>
      </c>
      <c r="CL45" s="33">
        <v>19.711882673948999</v>
      </c>
      <c r="CM45" s="26">
        <v>741.67042820314327</v>
      </c>
      <c r="CN45" s="27">
        <v>756.78066722384688</v>
      </c>
      <c r="CO45" s="11">
        <f t="shared" si="13"/>
        <v>2.9387350172643018E-2</v>
      </c>
      <c r="CP45" s="11">
        <f t="shared" si="13"/>
        <v>5.0359318737819569E-2</v>
      </c>
      <c r="CQ45" s="33">
        <v>33.55107379015535</v>
      </c>
      <c r="CR45" s="26"/>
      <c r="CS45" s="27"/>
      <c r="CT45" s="11">
        <f t="shared" si="14"/>
        <v>-1</v>
      </c>
      <c r="CU45" s="11">
        <f t="shared" si="14"/>
        <v>-1</v>
      </c>
      <c r="CV45" s="33"/>
      <c r="CW45" s="26"/>
      <c r="CX45" s="27"/>
      <c r="CY45" s="11">
        <f t="shared" si="15"/>
        <v>-1</v>
      </c>
      <c r="CZ45" s="11">
        <f t="shared" si="15"/>
        <v>-1</v>
      </c>
      <c r="DA45" s="33"/>
    </row>
    <row r="46" spans="1:105" x14ac:dyDescent="0.25">
      <c r="A46" s="25" t="s">
        <v>234</v>
      </c>
      <c r="B46" s="31">
        <f t="shared" si="16"/>
        <v>701.08309801102484</v>
      </c>
      <c r="C46" s="26">
        <v>657.12256704542244</v>
      </c>
      <c r="D46" s="27">
        <v>708.57807808122607</v>
      </c>
      <c r="E46" s="10">
        <v>7.2617983292869934E-2</v>
      </c>
      <c r="F46" s="10">
        <f t="shared" si="17"/>
        <v>1.069057304542715E-2</v>
      </c>
      <c r="G46" s="41">
        <v>3600.0065491199489</v>
      </c>
      <c r="H46" s="26">
        <v>687.00065194633976</v>
      </c>
      <c r="I46" s="27">
        <v>701.08309801102484</v>
      </c>
      <c r="J46" s="10">
        <v>2.0086700285083071E-2</v>
      </c>
      <c r="K46" s="10">
        <f t="shared" si="18"/>
        <v>0</v>
      </c>
      <c r="L46" s="33">
        <v>3600.0022699832921</v>
      </c>
      <c r="M46" s="26">
        <v>861.89449585441844</v>
      </c>
      <c r="N46" s="11">
        <f t="shared" si="23"/>
        <v>0.22937565931858303</v>
      </c>
      <c r="O46" s="27">
        <f t="shared" si="19"/>
        <v>35.997863500007945</v>
      </c>
      <c r="P46" s="27">
        <v>0.14813935596711089</v>
      </c>
      <c r="Q46" s="46">
        <v>0</v>
      </c>
      <c r="R46" s="46">
        <v>0</v>
      </c>
      <c r="S46" s="46">
        <v>0</v>
      </c>
      <c r="T46" s="46">
        <v>0.5</v>
      </c>
      <c r="U46" s="46">
        <v>0</v>
      </c>
      <c r="V46" s="26">
        <v>861.89449585441844</v>
      </c>
      <c r="W46" s="11">
        <f t="shared" si="24"/>
        <v>0.22937565931858303</v>
      </c>
      <c r="X46" s="27">
        <f t="shared" si="20"/>
        <v>36.076659400005163</v>
      </c>
      <c r="Y46" s="27">
        <v>0.14846361893006241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786.55619724366773</v>
      </c>
      <c r="AF46" s="27">
        <v>821.67834047254473</v>
      </c>
      <c r="AG46" s="11">
        <f t="shared" si="21"/>
        <v>0.121915789262543</v>
      </c>
      <c r="AH46" s="11">
        <f t="shared" si="21"/>
        <v>0.1720127653963546</v>
      </c>
      <c r="AI46" s="33">
        <v>10.9088614200009</v>
      </c>
      <c r="AJ46" s="26">
        <v>786.55619724366773</v>
      </c>
      <c r="AK46" s="27">
        <v>821.67834047254473</v>
      </c>
      <c r="AL46" s="11">
        <f t="shared" si="22"/>
        <v>0.121915789262543</v>
      </c>
      <c r="AM46" s="11">
        <f t="shared" si="22"/>
        <v>0.1720127653963546</v>
      </c>
      <c r="AN46" s="33">
        <v>10.9355690299999</v>
      </c>
      <c r="AO46" s="26">
        <v>795.37832109987528</v>
      </c>
      <c r="AP46" s="27">
        <v>827.6341850666206</v>
      </c>
      <c r="AQ46" s="11">
        <f t="shared" si="25"/>
        <v>0.13449935301017285</v>
      </c>
      <c r="AR46" s="11">
        <f t="shared" si="26"/>
        <v>0.18050797033136531</v>
      </c>
      <c r="AS46" s="33">
        <v>11.01613606999963</v>
      </c>
      <c r="AT46" s="26">
        <v>792.66413761380534</v>
      </c>
      <c r="AU46" s="27">
        <v>812.98293852718439</v>
      </c>
      <c r="AV46" s="11">
        <f t="shared" si="4"/>
        <v>0.13062793820389654</v>
      </c>
      <c r="AW46" s="11">
        <f t="shared" si="4"/>
        <v>0.15960995327603786</v>
      </c>
      <c r="AX46" s="33">
        <v>11.19239189999862</v>
      </c>
      <c r="AY46" s="26">
        <v>790.90910066172978</v>
      </c>
      <c r="AZ46" s="27">
        <v>821.21011503674413</v>
      </c>
      <c r="BA46" s="11">
        <f t="shared" si="5"/>
        <v>0.12812461590579149</v>
      </c>
      <c r="BB46" s="11">
        <f t="shared" si="5"/>
        <v>0.17134490528515101</v>
      </c>
      <c r="BC46" s="33">
        <v>11.16098394999935</v>
      </c>
      <c r="BD46" s="26">
        <v>798.26802394956667</v>
      </c>
      <c r="BE46" s="27">
        <v>820.32584818235682</v>
      </c>
      <c r="BF46" s="11">
        <f t="shared" si="6"/>
        <v>0.13862112239512805</v>
      </c>
      <c r="BG46" s="11">
        <f t="shared" si="6"/>
        <v>0.17008361848919773</v>
      </c>
      <c r="BH46" s="33">
        <v>12.631405809998981</v>
      </c>
      <c r="BI46" s="26">
        <v>776.52905306940045</v>
      </c>
      <c r="BJ46" s="27">
        <v>801.91479861719074</v>
      </c>
      <c r="BK46" s="11">
        <f t="shared" si="7"/>
        <v>0.10761342738459398</v>
      </c>
      <c r="BL46" s="11">
        <f t="shared" si="7"/>
        <v>0.14382275209918163</v>
      </c>
      <c r="BM46" s="33">
        <v>130.8808591647074</v>
      </c>
      <c r="BN46" s="26">
        <v>768.76851733654439</v>
      </c>
      <c r="BO46" s="27">
        <v>792.67377508485447</v>
      </c>
      <c r="BP46" s="11">
        <f t="shared" si="8"/>
        <v>9.6544075185300171E-2</v>
      </c>
      <c r="BQ46" s="11">
        <f t="shared" si="8"/>
        <v>0.13064168474988583</v>
      </c>
      <c r="BR46" s="33">
        <v>147.86988884527241</v>
      </c>
      <c r="BS46" s="26">
        <v>759.9323064526958</v>
      </c>
      <c r="BT46" s="27">
        <v>788.43509239971297</v>
      </c>
      <c r="BU46" s="11">
        <f t="shared" si="9"/>
        <v>8.3940418202387651E-2</v>
      </c>
      <c r="BV46" s="11">
        <f t="shared" si="9"/>
        <v>0.12459577849830646</v>
      </c>
      <c r="BW46" s="33">
        <v>18.876622904650869</v>
      </c>
      <c r="BX46" s="26">
        <v>741.87281244219946</v>
      </c>
      <c r="BY46" s="27">
        <v>767.3432248732596</v>
      </c>
      <c r="BZ46" s="11">
        <f t="shared" si="10"/>
        <v>5.8180998153992268E-2</v>
      </c>
      <c r="CA46" s="11">
        <f t="shared" si="10"/>
        <v>9.4511088700062751E-2</v>
      </c>
      <c r="CB46" s="33">
        <v>19.33772122375667</v>
      </c>
      <c r="CC46" s="26">
        <v>767.15247313727218</v>
      </c>
      <c r="CD46" s="27">
        <v>794.10642686252379</v>
      </c>
      <c r="CE46" s="11">
        <f t="shared" si="11"/>
        <v>9.4239007207114797E-2</v>
      </c>
      <c r="CF46" s="11">
        <f t="shared" si="11"/>
        <v>0.13268516829945901</v>
      </c>
      <c r="CG46" s="33">
        <v>18.11231572180986</v>
      </c>
      <c r="CH46" s="26">
        <v>749.43920550901555</v>
      </c>
      <c r="CI46" s="27">
        <v>790.19957202819</v>
      </c>
      <c r="CJ46" s="11">
        <f t="shared" si="12"/>
        <v>6.8973432158295003E-2</v>
      </c>
      <c r="CK46" s="11">
        <f t="shared" si="12"/>
        <v>0.12711256949424241</v>
      </c>
      <c r="CL46" s="33">
        <v>17.898716248385611</v>
      </c>
      <c r="CM46" s="26">
        <v>759.9323064526958</v>
      </c>
      <c r="CN46" s="27">
        <v>780.72260363540636</v>
      </c>
      <c r="CO46" s="11">
        <f t="shared" si="13"/>
        <v>8.3940418202387651E-2</v>
      </c>
      <c r="CP46" s="11">
        <f t="shared" si="13"/>
        <v>0.11359495878636792</v>
      </c>
      <c r="CQ46" s="33">
        <v>31.484853332862262</v>
      </c>
      <c r="CR46" s="26"/>
      <c r="CS46" s="27"/>
      <c r="CT46" s="11">
        <f t="shared" si="14"/>
        <v>-1</v>
      </c>
      <c r="CU46" s="11">
        <f t="shared" si="14"/>
        <v>-1</v>
      </c>
      <c r="CV46" s="33"/>
      <c r="CW46" s="26"/>
      <c r="CX46" s="27"/>
      <c r="CY46" s="11">
        <f t="shared" si="15"/>
        <v>-1</v>
      </c>
      <c r="CZ46" s="11">
        <f t="shared" si="15"/>
        <v>-1</v>
      </c>
      <c r="DA46" s="33"/>
    </row>
    <row r="47" spans="1:105" x14ac:dyDescent="0.25">
      <c r="A47" s="25" t="s">
        <v>235</v>
      </c>
      <c r="B47" s="31">
        <f t="shared" si="16"/>
        <v>759.59746671107575</v>
      </c>
      <c r="C47" s="26">
        <v>728.21703735605468</v>
      </c>
      <c r="D47" s="27">
        <v>760.54161407133734</v>
      </c>
      <c r="E47" s="10">
        <v>4.2502048694269642E-2</v>
      </c>
      <c r="F47" s="10">
        <f t="shared" si="17"/>
        <v>1.2429574895102989E-3</v>
      </c>
      <c r="G47" s="41">
        <v>3600.0058701038361</v>
      </c>
      <c r="H47" s="26">
        <v>736.94499321400838</v>
      </c>
      <c r="I47" s="27">
        <v>759.59746671107575</v>
      </c>
      <c r="J47" s="10">
        <v>2.982168120590058E-2</v>
      </c>
      <c r="K47" s="85">
        <f t="shared" si="18"/>
        <v>0</v>
      </c>
      <c r="L47" s="33">
        <v>3600.011888980865</v>
      </c>
      <c r="M47" s="26">
        <v>997.23005720745584</v>
      </c>
      <c r="N47" s="11">
        <f t="shared" si="23"/>
        <v>0.3128401566757294</v>
      </c>
      <c r="O47" s="27">
        <f t="shared" si="19"/>
        <v>38.541651800042018</v>
      </c>
      <c r="P47" s="27">
        <v>0.15860762057630459</v>
      </c>
      <c r="Q47" s="46">
        <v>1</v>
      </c>
      <c r="R47" s="46">
        <v>0.5</v>
      </c>
      <c r="S47" s="46">
        <v>0.5</v>
      </c>
      <c r="T47" s="46">
        <v>1</v>
      </c>
      <c r="U47" s="46">
        <v>0</v>
      </c>
      <c r="V47" s="26">
        <v>997.49235477949412</v>
      </c>
      <c r="W47" s="11">
        <f t="shared" si="24"/>
        <v>0.31318546795378566</v>
      </c>
      <c r="X47" s="27">
        <f t="shared" si="20"/>
        <v>34.564948899995208</v>
      </c>
      <c r="Y47" s="27">
        <v>0.14224258806582391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842.75040443932426</v>
      </c>
      <c r="AF47" s="27">
        <v>857.65405347148828</v>
      </c>
      <c r="AG47" s="11">
        <f t="shared" si="21"/>
        <v>0.10946974071449472</v>
      </c>
      <c r="AH47" s="11">
        <f t="shared" si="21"/>
        <v>0.12909019718691322</v>
      </c>
      <c r="AI47" s="33">
        <v>11.313594789998019</v>
      </c>
      <c r="AJ47" s="26">
        <v>842.75040443932426</v>
      </c>
      <c r="AK47" s="27">
        <v>857.65405347148828</v>
      </c>
      <c r="AL47" s="11">
        <f t="shared" si="22"/>
        <v>0.10946974071449472</v>
      </c>
      <c r="AM47" s="11">
        <f t="shared" si="22"/>
        <v>0.12909019718691322</v>
      </c>
      <c r="AN47" s="33">
        <v>11.303095479999319</v>
      </c>
      <c r="AO47" s="26">
        <v>821.56311098117635</v>
      </c>
      <c r="AP47" s="27">
        <v>853.85662290512005</v>
      </c>
      <c r="AQ47" s="11">
        <f t="shared" si="25"/>
        <v>8.1576949615697114E-2</v>
      </c>
      <c r="AR47" s="11">
        <f t="shared" si="26"/>
        <v>0.12409093016353775</v>
      </c>
      <c r="AS47" s="33">
        <v>11.351431990001579</v>
      </c>
      <c r="AT47" s="26">
        <v>846.75320794339359</v>
      </c>
      <c r="AU47" s="27">
        <v>878.36109774289491</v>
      </c>
      <c r="AV47" s="11">
        <f t="shared" si="4"/>
        <v>0.11473937848909234</v>
      </c>
      <c r="AW47" s="11">
        <f t="shared" si="4"/>
        <v>0.15635074659483122</v>
      </c>
      <c r="AX47" s="33">
        <v>11.36868404000052</v>
      </c>
      <c r="AY47" s="26">
        <v>831.14961101974495</v>
      </c>
      <c r="AZ47" s="27">
        <v>853.29020661837853</v>
      </c>
      <c r="BA47" s="11">
        <f t="shared" si="5"/>
        <v>9.4197449892082286E-2</v>
      </c>
      <c r="BB47" s="11">
        <f t="shared" si="5"/>
        <v>0.12334525062725125</v>
      </c>
      <c r="BC47" s="33">
        <v>11.418990919998761</v>
      </c>
      <c r="BD47" s="26">
        <v>853.70851745970572</v>
      </c>
      <c r="BE47" s="27">
        <v>875.27617173211695</v>
      </c>
      <c r="BF47" s="11">
        <f t="shared" si="6"/>
        <v>0.12389595130709738</v>
      </c>
      <c r="BG47" s="11">
        <f t="shared" si="6"/>
        <v>0.15228948237796233</v>
      </c>
      <c r="BH47" s="33">
        <v>13.29756327999967</v>
      </c>
      <c r="BI47" s="26">
        <v>830.87225892858851</v>
      </c>
      <c r="BJ47" s="27">
        <v>856.92441038861216</v>
      </c>
      <c r="BK47" s="11">
        <f t="shared" si="7"/>
        <v>9.3832319539084497E-2</v>
      </c>
      <c r="BL47" s="11">
        <f t="shared" si="7"/>
        <v>0.12812963173632616</v>
      </c>
      <c r="BM47" s="33">
        <v>47.775590012781322</v>
      </c>
      <c r="BN47" s="26">
        <v>804.23308659168447</v>
      </c>
      <c r="BO47" s="27">
        <v>842.67822956107523</v>
      </c>
      <c r="BP47" s="11">
        <f t="shared" si="8"/>
        <v>5.8762202135656333E-2</v>
      </c>
      <c r="BQ47" s="11">
        <f t="shared" si="8"/>
        <v>0.10937472344362159</v>
      </c>
      <c r="BR47" s="33">
        <v>53.57915732357651</v>
      </c>
      <c r="BS47" s="26">
        <v>799.41750722846177</v>
      </c>
      <c r="BT47" s="27">
        <v>830.66387654162224</v>
      </c>
      <c r="BU47" s="11">
        <f t="shared" si="9"/>
        <v>5.2422555712040263E-2</v>
      </c>
      <c r="BV47" s="11">
        <f t="shared" si="9"/>
        <v>9.3557986887780997E-2</v>
      </c>
      <c r="BW47" s="33">
        <v>20.9278489721939</v>
      </c>
      <c r="BX47" s="26">
        <v>777.08629979977786</v>
      </c>
      <c r="BY47" s="27">
        <v>800.37817158679832</v>
      </c>
      <c r="BZ47" s="11">
        <f t="shared" si="10"/>
        <v>2.3023817028281702E-2</v>
      </c>
      <c r="CA47" s="11">
        <f t="shared" si="10"/>
        <v>5.3687257610660399E-2</v>
      </c>
      <c r="CB47" s="33">
        <v>24.331064475886521</v>
      </c>
      <c r="CC47" s="26">
        <v>834.6770805982901</v>
      </c>
      <c r="CD47" s="27">
        <v>858.75777184126252</v>
      </c>
      <c r="CE47" s="11">
        <f t="shared" si="11"/>
        <v>9.884131685206371E-2</v>
      </c>
      <c r="CF47" s="11">
        <f t="shared" si="11"/>
        <v>0.13054322779607672</v>
      </c>
      <c r="CG47" s="33">
        <v>20.084473854769019</v>
      </c>
      <c r="CH47" s="26">
        <v>810.52334571324081</v>
      </c>
      <c r="CI47" s="27">
        <v>840.07128456599787</v>
      </c>
      <c r="CJ47" s="11">
        <f t="shared" si="12"/>
        <v>6.7043244921109621E-2</v>
      </c>
      <c r="CK47" s="11">
        <f t="shared" si="12"/>
        <v>0.1059427149005113</v>
      </c>
      <c r="CL47" s="33">
        <v>20.352704392466691</v>
      </c>
      <c r="CM47" s="26">
        <v>799.41750722846177</v>
      </c>
      <c r="CN47" s="27">
        <v>825.35708120712422</v>
      </c>
      <c r="CO47" s="11">
        <f t="shared" si="13"/>
        <v>5.2422555712040263E-2</v>
      </c>
      <c r="CP47" s="11">
        <f t="shared" si="13"/>
        <v>8.657166114675989E-2</v>
      </c>
      <c r="CQ47" s="33">
        <v>35.935779640823597</v>
      </c>
      <c r="CR47" s="26"/>
      <c r="CS47" s="27"/>
      <c r="CT47" s="11">
        <f t="shared" si="14"/>
        <v>-1</v>
      </c>
      <c r="CU47" s="11">
        <f t="shared" si="14"/>
        <v>-1</v>
      </c>
      <c r="CV47" s="33"/>
      <c r="CW47" s="26"/>
      <c r="CX47" s="27"/>
      <c r="CY47" s="11">
        <f t="shared" si="15"/>
        <v>-1</v>
      </c>
      <c r="CZ47" s="11">
        <f t="shared" si="15"/>
        <v>-1</v>
      </c>
      <c r="DA47" s="33"/>
    </row>
    <row r="48" spans="1:105" x14ac:dyDescent="0.25">
      <c r="A48" s="25" t="s">
        <v>236</v>
      </c>
      <c r="B48" s="31">
        <f t="shared" si="16"/>
        <v>740.51323977145103</v>
      </c>
      <c r="C48" s="26">
        <v>711.05645569447552</v>
      </c>
      <c r="D48" s="27">
        <v>741.76702739323946</v>
      </c>
      <c r="E48" s="10">
        <v>4.1401909986056758E-2</v>
      </c>
      <c r="F48" s="10">
        <f t="shared" si="17"/>
        <v>1.6931332951932055E-3</v>
      </c>
      <c r="G48" s="41">
        <v>3600.0163731575012</v>
      </c>
      <c r="H48" s="26">
        <v>723.89280077014052</v>
      </c>
      <c r="I48" s="27">
        <v>740.51323977145103</v>
      </c>
      <c r="J48" s="10">
        <v>2.2444485943884079E-2</v>
      </c>
      <c r="K48" s="85">
        <f t="shared" si="18"/>
        <v>0</v>
      </c>
      <c r="L48" s="33">
        <v>3600.003813028336</v>
      </c>
      <c r="M48" s="26">
        <v>880.3250984052188</v>
      </c>
      <c r="N48" s="11">
        <f t="shared" si="23"/>
        <v>0.18880399582986351</v>
      </c>
      <c r="O48" s="27">
        <f t="shared" si="19"/>
        <v>34.077475099980802</v>
      </c>
      <c r="P48" s="27">
        <v>0.14023652304518849</v>
      </c>
      <c r="Q48" s="46">
        <v>0</v>
      </c>
      <c r="R48" s="46">
        <v>0</v>
      </c>
      <c r="S48" s="46">
        <v>0.5</v>
      </c>
      <c r="T48" s="46">
        <v>0</v>
      </c>
      <c r="U48" s="46">
        <v>0</v>
      </c>
      <c r="V48" s="26">
        <v>869.49763003824432</v>
      </c>
      <c r="W48" s="11">
        <f t="shared" si="24"/>
        <v>0.17418242286471813</v>
      </c>
      <c r="X48" s="27">
        <f t="shared" si="20"/>
        <v>34.354842000009732</v>
      </c>
      <c r="Y48" s="27">
        <v>0.141377950617324</v>
      </c>
      <c r="Z48" s="46">
        <v>0.5</v>
      </c>
      <c r="AA48" s="46">
        <v>1</v>
      </c>
      <c r="AB48" s="46">
        <v>0</v>
      </c>
      <c r="AC48" s="46">
        <v>0</v>
      </c>
      <c r="AD48" s="46">
        <v>0</v>
      </c>
      <c r="AE48" s="26">
        <v>796.18739953193187</v>
      </c>
      <c r="AF48" s="27">
        <v>811.62388081643257</v>
      </c>
      <c r="AG48" s="11">
        <f t="shared" si="21"/>
        <v>7.5183206417300377E-2</v>
      </c>
      <c r="AH48" s="11">
        <f t="shared" si="21"/>
        <v>9.6028858399518746E-2</v>
      </c>
      <c r="AI48" s="33">
        <v>11.11180993000089</v>
      </c>
      <c r="AJ48" s="26">
        <v>796.18739953193187</v>
      </c>
      <c r="AK48" s="27">
        <v>811.62388081643257</v>
      </c>
      <c r="AL48" s="11">
        <f t="shared" si="22"/>
        <v>7.5183206417300377E-2</v>
      </c>
      <c r="AM48" s="11">
        <f t="shared" si="22"/>
        <v>9.6028858399518746E-2</v>
      </c>
      <c r="AN48" s="33">
        <v>11.062555520002929</v>
      </c>
      <c r="AO48" s="26">
        <v>786.25387591340109</v>
      </c>
      <c r="AP48" s="27">
        <v>818.23268840873789</v>
      </c>
      <c r="AQ48" s="11">
        <f t="shared" si="25"/>
        <v>6.176882962425799E-2</v>
      </c>
      <c r="AR48" s="11">
        <f t="shared" si="26"/>
        <v>0.10495348963817834</v>
      </c>
      <c r="AS48" s="33">
        <v>11.13852491000071</v>
      </c>
      <c r="AT48" s="26">
        <v>814.03350562322817</v>
      </c>
      <c r="AU48" s="27">
        <v>821.39297304321735</v>
      </c>
      <c r="AV48" s="11">
        <f t="shared" si="4"/>
        <v>9.9282851275512826E-2</v>
      </c>
      <c r="AW48" s="11">
        <f t="shared" si="4"/>
        <v>0.10922118461613019</v>
      </c>
      <c r="AX48" s="33">
        <v>11.23828880000001</v>
      </c>
      <c r="AY48" s="26">
        <v>807.32511072442628</v>
      </c>
      <c r="AZ48" s="27">
        <v>824.4316139041066</v>
      </c>
      <c r="BA48" s="11">
        <f t="shared" si="5"/>
        <v>9.0223735869456964E-2</v>
      </c>
      <c r="BB48" s="11">
        <f t="shared" si="5"/>
        <v>0.113324610048236</v>
      </c>
      <c r="BC48" s="33">
        <v>11.383630710000579</v>
      </c>
      <c r="BD48" s="26">
        <v>774.42523639253318</v>
      </c>
      <c r="BE48" s="27">
        <v>819.49029576635371</v>
      </c>
      <c r="BF48" s="11">
        <f t="shared" si="6"/>
        <v>4.5795260367726326E-2</v>
      </c>
      <c r="BG48" s="11">
        <f t="shared" si="6"/>
        <v>0.10665178116096592</v>
      </c>
      <c r="BH48" s="33">
        <v>13.13375396999945</v>
      </c>
      <c r="BI48" s="26">
        <v>800.77501202274152</v>
      </c>
      <c r="BJ48" s="27">
        <v>818.2962172204592</v>
      </c>
      <c r="BK48" s="11">
        <f t="shared" si="7"/>
        <v>8.1378385982524018E-2</v>
      </c>
      <c r="BL48" s="11">
        <f t="shared" si="7"/>
        <v>0.10503927988244315</v>
      </c>
      <c r="BM48" s="33">
        <v>103.3230488020927</v>
      </c>
      <c r="BN48" s="26">
        <v>793.64603206299148</v>
      </c>
      <c r="BO48" s="27">
        <v>810.47843242300462</v>
      </c>
      <c r="BP48" s="11">
        <f t="shared" si="8"/>
        <v>7.1751306307418813E-2</v>
      </c>
      <c r="BQ48" s="11">
        <f t="shared" si="8"/>
        <v>9.4482027996079271E-2</v>
      </c>
      <c r="BR48" s="33">
        <v>106.36341816186901</v>
      </c>
      <c r="BS48" s="26">
        <v>775.58284518523988</v>
      </c>
      <c r="BT48" s="27">
        <v>808.91867601862873</v>
      </c>
      <c r="BU48" s="11">
        <f t="shared" si="9"/>
        <v>4.7358512353692137E-2</v>
      </c>
      <c r="BV48" s="11">
        <f t="shared" si="9"/>
        <v>9.2375709944484019E-2</v>
      </c>
      <c r="BW48" s="33">
        <v>20.521046317927539</v>
      </c>
      <c r="BX48" s="26">
        <v>766.01573282864501</v>
      </c>
      <c r="BY48" s="27">
        <v>779.60316365841345</v>
      </c>
      <c r="BZ48" s="11">
        <f t="shared" si="10"/>
        <v>3.4438942732563392E-2</v>
      </c>
      <c r="CA48" s="11">
        <f t="shared" si="10"/>
        <v>5.2787609711106555E-2</v>
      </c>
      <c r="CB48" s="33">
        <v>19.034281560964882</v>
      </c>
      <c r="CC48" s="26">
        <v>781.38054923383288</v>
      </c>
      <c r="CD48" s="27">
        <v>826.62914756902069</v>
      </c>
      <c r="CE48" s="11">
        <f t="shared" si="11"/>
        <v>5.51878174048515E-2</v>
      </c>
      <c r="CF48" s="11">
        <f t="shared" si="11"/>
        <v>0.11629219191833508</v>
      </c>
      <c r="CG48" s="33">
        <v>20.99946411838755</v>
      </c>
      <c r="CH48" s="26">
        <v>782.63962404767335</v>
      </c>
      <c r="CI48" s="27">
        <v>818.37082162925003</v>
      </c>
      <c r="CJ48" s="11">
        <f t="shared" si="12"/>
        <v>5.6888090602166735E-2</v>
      </c>
      <c r="CK48" s="11">
        <f t="shared" si="12"/>
        <v>0.10514002677633238</v>
      </c>
      <c r="CL48" s="33">
        <v>20.166655336227269</v>
      </c>
      <c r="CM48" s="26">
        <v>775.58284518523988</v>
      </c>
      <c r="CN48" s="27">
        <v>807.48190352461859</v>
      </c>
      <c r="CO48" s="11">
        <f t="shared" si="13"/>
        <v>4.7358512353692137E-2</v>
      </c>
      <c r="CP48" s="11">
        <f t="shared" si="13"/>
        <v>9.0435471179200658E-2</v>
      </c>
      <c r="CQ48" s="33">
        <v>34.956795657891782</v>
      </c>
      <c r="CR48" s="26"/>
      <c r="CS48" s="27"/>
      <c r="CT48" s="11">
        <f t="shared" si="14"/>
        <v>-1</v>
      </c>
      <c r="CU48" s="11">
        <f t="shared" si="14"/>
        <v>-1</v>
      </c>
      <c r="CV48" s="33"/>
      <c r="CW48" s="26"/>
      <c r="CX48" s="27"/>
      <c r="CY48" s="11">
        <f t="shared" si="15"/>
        <v>-1</v>
      </c>
      <c r="CZ48" s="11">
        <f t="shared" si="15"/>
        <v>-1</v>
      </c>
      <c r="DA48" s="33"/>
    </row>
    <row r="49" spans="1:105" x14ac:dyDescent="0.25">
      <c r="A49" s="25" t="s">
        <v>237</v>
      </c>
      <c r="B49" s="31">
        <f t="shared" si="16"/>
        <v>729.03149187625127</v>
      </c>
      <c r="C49" s="26">
        <v>673.7659257831142</v>
      </c>
      <c r="D49" s="27">
        <v>731.29662247938859</v>
      </c>
      <c r="E49" s="10">
        <v>7.8669441274341459E-2</v>
      </c>
      <c r="F49" s="10">
        <f t="shared" si="17"/>
        <v>3.1070408183708677E-3</v>
      </c>
      <c r="G49" s="41">
        <v>3600.0185840129848</v>
      </c>
      <c r="H49" s="26">
        <v>697.53138229425338</v>
      </c>
      <c r="I49" s="27">
        <v>729.03149187625127</v>
      </c>
      <c r="J49" s="10">
        <v>4.320816032367588E-2</v>
      </c>
      <c r="K49" s="85">
        <f t="shared" si="18"/>
        <v>0</v>
      </c>
      <c r="L49" s="33">
        <v>3600.0030071735382</v>
      </c>
      <c r="M49" s="26">
        <v>870.95254969644657</v>
      </c>
      <c r="N49" s="11">
        <f t="shared" si="23"/>
        <v>0.1946706821332837</v>
      </c>
      <c r="O49" s="27">
        <f t="shared" si="19"/>
        <v>34.915802199971942</v>
      </c>
      <c r="P49" s="27">
        <v>0.1436864288064689</v>
      </c>
      <c r="Q49" s="46">
        <v>0</v>
      </c>
      <c r="R49" s="46">
        <v>0.5</v>
      </c>
      <c r="S49" s="46">
        <v>0</v>
      </c>
      <c r="T49" s="46">
        <v>0.5</v>
      </c>
      <c r="U49" s="46">
        <v>0</v>
      </c>
      <c r="V49" s="26">
        <v>878.86838986052749</v>
      </c>
      <c r="W49" s="11">
        <f t="shared" si="24"/>
        <v>0.2055287043892339</v>
      </c>
      <c r="X49" s="27">
        <f t="shared" si="20"/>
        <v>34.660716499987757</v>
      </c>
      <c r="Y49" s="27">
        <v>0.14263669341558749</v>
      </c>
      <c r="Z49" s="46">
        <v>0</v>
      </c>
      <c r="AA49" s="46">
        <v>0</v>
      </c>
      <c r="AB49" s="46">
        <v>0.5</v>
      </c>
      <c r="AC49" s="46">
        <v>1</v>
      </c>
      <c r="AD49" s="46">
        <v>0</v>
      </c>
      <c r="AE49" s="26">
        <v>833.43565396613963</v>
      </c>
      <c r="AF49" s="27">
        <v>879.96156495342734</v>
      </c>
      <c r="AG49" s="11">
        <f t="shared" si="21"/>
        <v>0.143209399392599</v>
      </c>
      <c r="AH49" s="11">
        <f t="shared" si="21"/>
        <v>0.20702819392443414</v>
      </c>
      <c r="AI49" s="33">
        <v>11.018465910002121</v>
      </c>
      <c r="AJ49" s="26">
        <v>833.43565396613963</v>
      </c>
      <c r="AK49" s="27">
        <v>879.96156495342734</v>
      </c>
      <c r="AL49" s="11">
        <f t="shared" si="22"/>
        <v>0.143209399392599</v>
      </c>
      <c r="AM49" s="11">
        <f t="shared" si="22"/>
        <v>0.20702819392443414</v>
      </c>
      <c r="AN49" s="33">
        <v>10.99630509999915</v>
      </c>
      <c r="AO49" s="26">
        <v>813.5517017826844</v>
      </c>
      <c r="AP49" s="27">
        <v>866.44181803094648</v>
      </c>
      <c r="AQ49" s="11">
        <f t="shared" si="25"/>
        <v>0.11593492304277568</v>
      </c>
      <c r="AR49" s="11">
        <f t="shared" si="26"/>
        <v>0.18848338883283769</v>
      </c>
      <c r="AS49" s="33">
        <v>11.223278080000449</v>
      </c>
      <c r="AT49" s="26">
        <v>810.25602507149961</v>
      </c>
      <c r="AU49" s="27">
        <v>839.39257209807715</v>
      </c>
      <c r="AV49" s="11">
        <f t="shared" si="4"/>
        <v>0.11141429979411056</v>
      </c>
      <c r="AW49" s="11">
        <f t="shared" si="4"/>
        <v>0.15138040187783688</v>
      </c>
      <c r="AX49" s="33">
        <v>11.220483719999899</v>
      </c>
      <c r="AY49" s="26">
        <v>806.8294253217299</v>
      </c>
      <c r="AZ49" s="27">
        <v>869.95278247034003</v>
      </c>
      <c r="BA49" s="11">
        <f t="shared" si="5"/>
        <v>0.1067140916577639</v>
      </c>
      <c r="BB49" s="11">
        <f t="shared" si="5"/>
        <v>0.19329931856772151</v>
      </c>
      <c r="BC49" s="33">
        <v>11.26172616999756</v>
      </c>
      <c r="BD49" s="26">
        <v>805.7878430456592</v>
      </c>
      <c r="BE49" s="27">
        <v>833.30477703081976</v>
      </c>
      <c r="BF49" s="11">
        <f t="shared" si="6"/>
        <v>0.10528537110497946</v>
      </c>
      <c r="BG49" s="11">
        <f t="shared" si="6"/>
        <v>0.1430298777439758</v>
      </c>
      <c r="BH49" s="33">
        <v>12.828286300000039</v>
      </c>
      <c r="BI49" s="26">
        <v>790.87536692064418</v>
      </c>
      <c r="BJ49" s="27">
        <v>812.49954719529944</v>
      </c>
      <c r="BK49" s="11">
        <f t="shared" si="7"/>
        <v>8.4830183241097284E-2</v>
      </c>
      <c r="BL49" s="11">
        <f t="shared" si="7"/>
        <v>0.11449170063179709</v>
      </c>
      <c r="BM49" s="33">
        <v>109.99647506419571</v>
      </c>
      <c r="BN49" s="26">
        <v>770.8060070613451</v>
      </c>
      <c r="BO49" s="27">
        <v>803.32145194721522</v>
      </c>
      <c r="BP49" s="11">
        <f t="shared" si="8"/>
        <v>5.7301386360666035E-2</v>
      </c>
      <c r="BQ49" s="11">
        <f t="shared" si="8"/>
        <v>0.10190226471530016</v>
      </c>
      <c r="BR49" s="33">
        <v>127.81004886720331</v>
      </c>
      <c r="BS49" s="26">
        <v>771.32772312033512</v>
      </c>
      <c r="BT49" s="27">
        <v>809.58379603841479</v>
      </c>
      <c r="BU49" s="11">
        <f t="shared" si="9"/>
        <v>5.801701533527634E-2</v>
      </c>
      <c r="BV49" s="11">
        <f t="shared" si="9"/>
        <v>0.11049221475309985</v>
      </c>
      <c r="BW49" s="33">
        <v>20.69580920431763</v>
      </c>
      <c r="BX49" s="26">
        <v>783.16103897150879</v>
      </c>
      <c r="BY49" s="27">
        <v>802.76060681244985</v>
      </c>
      <c r="BZ49" s="11">
        <f t="shared" si="10"/>
        <v>7.4248571835969043E-2</v>
      </c>
      <c r="CA49" s="11">
        <f t="shared" si="10"/>
        <v>0.10113296305821814</v>
      </c>
      <c r="CB49" s="33">
        <v>21.724256791360681</v>
      </c>
      <c r="CC49" s="26">
        <v>770.6474535401253</v>
      </c>
      <c r="CD49" s="27">
        <v>817.88140430795579</v>
      </c>
      <c r="CE49" s="11">
        <f t="shared" si="11"/>
        <v>5.7083901213609151E-2</v>
      </c>
      <c r="CF49" s="11">
        <f t="shared" si="11"/>
        <v>0.12187390177485813</v>
      </c>
      <c r="CG49" s="33">
        <v>21.370070326980201</v>
      </c>
      <c r="CH49" s="26">
        <v>784.33772391460025</v>
      </c>
      <c r="CI49" s="27">
        <v>810.96058110349804</v>
      </c>
      <c r="CJ49" s="11">
        <f t="shared" si="12"/>
        <v>7.5862610401111294E-2</v>
      </c>
      <c r="CK49" s="11">
        <f t="shared" si="12"/>
        <v>0.11238072722536621</v>
      </c>
      <c r="CL49" s="33">
        <v>20.93420832417905</v>
      </c>
      <c r="CM49" s="26">
        <v>769.12517548672281</v>
      </c>
      <c r="CN49" s="27">
        <v>795.76814156359751</v>
      </c>
      <c r="CO49" s="11">
        <f t="shared" si="13"/>
        <v>5.4995818503375718E-2</v>
      </c>
      <c r="CP49" s="11">
        <f t="shared" si="13"/>
        <v>9.1541518344552375E-2</v>
      </c>
      <c r="CQ49" s="33">
        <v>36.021032295469197</v>
      </c>
      <c r="CR49" s="26"/>
      <c r="CS49" s="27"/>
      <c r="CT49" s="11">
        <f t="shared" si="14"/>
        <v>-1</v>
      </c>
      <c r="CU49" s="11">
        <f t="shared" si="14"/>
        <v>-1</v>
      </c>
      <c r="CV49" s="33"/>
      <c r="CW49" s="26"/>
      <c r="CX49" s="27"/>
      <c r="CY49" s="11">
        <f t="shared" si="15"/>
        <v>-1</v>
      </c>
      <c r="CZ49" s="11">
        <f t="shared" si="15"/>
        <v>-1</v>
      </c>
      <c r="DA49" s="33"/>
    </row>
    <row r="50" spans="1:105" x14ac:dyDescent="0.25">
      <c r="A50" s="25" t="s">
        <v>238</v>
      </c>
      <c r="B50" s="31">
        <f t="shared" si="16"/>
        <v>699.51196021832243</v>
      </c>
      <c r="C50" s="26">
        <v>652.71797528425327</v>
      </c>
      <c r="D50" s="27">
        <v>703.00733245468848</v>
      </c>
      <c r="E50" s="10">
        <v>7.1534612583389223E-2</v>
      </c>
      <c r="F50" s="10">
        <f t="shared" si="17"/>
        <v>4.9968727272012943E-3</v>
      </c>
      <c r="G50" s="41">
        <v>3600.0179600715642</v>
      </c>
      <c r="H50" s="26">
        <v>679.35220613524814</v>
      </c>
      <c r="I50" s="27">
        <v>699.51196021832243</v>
      </c>
      <c r="J50" s="10">
        <v>2.881974180510392E-2</v>
      </c>
      <c r="K50" s="85">
        <f t="shared" si="18"/>
        <v>0</v>
      </c>
      <c r="L50" s="33">
        <v>3600.0169320106511</v>
      </c>
      <c r="M50" s="26">
        <v>821.21967264492923</v>
      </c>
      <c r="N50" s="11">
        <f t="shared" si="23"/>
        <v>0.17398946601087564</v>
      </c>
      <c r="O50" s="27">
        <f t="shared" si="19"/>
        <v>34.737292399960999</v>
      </c>
      <c r="P50" s="27">
        <v>0.14295182057597119</v>
      </c>
      <c r="Q50" s="46">
        <v>0</v>
      </c>
      <c r="R50" s="46">
        <v>0</v>
      </c>
      <c r="S50" s="46">
        <v>0</v>
      </c>
      <c r="T50" s="46">
        <v>1</v>
      </c>
      <c r="U50" s="46">
        <v>0</v>
      </c>
      <c r="V50" s="26">
        <v>821.21967264492923</v>
      </c>
      <c r="W50" s="11">
        <f t="shared" si="24"/>
        <v>0.17398946601087564</v>
      </c>
      <c r="X50" s="27">
        <f t="shared" si="20"/>
        <v>34.538523800003524</v>
      </c>
      <c r="Y50" s="27">
        <v>0.14213384279836841</v>
      </c>
      <c r="Z50" s="46">
        <v>0</v>
      </c>
      <c r="AA50" s="46">
        <v>0</v>
      </c>
      <c r="AB50" s="46">
        <v>0</v>
      </c>
      <c r="AC50" s="46">
        <v>1</v>
      </c>
      <c r="AD50" s="46">
        <v>0</v>
      </c>
      <c r="AE50" s="26">
        <v>786.20383045122855</v>
      </c>
      <c r="AF50" s="27">
        <v>823.8032813501253</v>
      </c>
      <c r="AG50" s="11">
        <f t="shared" si="21"/>
        <v>0.12393193421002981</v>
      </c>
      <c r="AH50" s="11">
        <f t="shared" si="21"/>
        <v>0.17768291065818334</v>
      </c>
      <c r="AI50" s="33">
        <v>10.847140959999519</v>
      </c>
      <c r="AJ50" s="26">
        <v>786.20383045122855</v>
      </c>
      <c r="AK50" s="27">
        <v>823.8032813501253</v>
      </c>
      <c r="AL50" s="11">
        <f t="shared" si="22"/>
        <v>0.12393193421002981</v>
      </c>
      <c r="AM50" s="11">
        <f t="shared" si="22"/>
        <v>0.17768291065818334</v>
      </c>
      <c r="AN50" s="33">
        <v>10.871702799999181</v>
      </c>
      <c r="AO50" s="26">
        <v>785.91644850663261</v>
      </c>
      <c r="AP50" s="27">
        <v>810.6710855963039</v>
      </c>
      <c r="AQ50" s="11">
        <f t="shared" si="25"/>
        <v>0.12352110214290367</v>
      </c>
      <c r="AR50" s="11">
        <f t="shared" si="26"/>
        <v>0.15890954222324941</v>
      </c>
      <c r="AS50" s="33">
        <v>10.888143660000059</v>
      </c>
      <c r="AT50" s="26">
        <v>765.50022320461028</v>
      </c>
      <c r="AU50" s="27">
        <v>785.28062478176639</v>
      </c>
      <c r="AV50" s="11">
        <f t="shared" si="4"/>
        <v>9.4334717258719156E-2</v>
      </c>
      <c r="AW50" s="11">
        <f t="shared" si="4"/>
        <v>0.1226121488139745</v>
      </c>
      <c r="AX50" s="33">
        <v>11.116358479999329</v>
      </c>
      <c r="AY50" s="26">
        <v>796.06824770021535</v>
      </c>
      <c r="AZ50" s="27">
        <v>819.44717208133318</v>
      </c>
      <c r="BA50" s="11">
        <f t="shared" si="5"/>
        <v>0.13803379066135918</v>
      </c>
      <c r="BB50" s="11">
        <f t="shared" si="5"/>
        <v>0.17145555570712209</v>
      </c>
      <c r="BC50" s="33">
        <v>11.079860770000231</v>
      </c>
      <c r="BD50" s="26">
        <v>760.29699583444506</v>
      </c>
      <c r="BE50" s="27">
        <v>788.49089317629387</v>
      </c>
      <c r="BF50" s="11">
        <f t="shared" si="6"/>
        <v>8.6896349273500914E-2</v>
      </c>
      <c r="BG50" s="11">
        <f t="shared" si="6"/>
        <v>0.12720144617713255</v>
      </c>
      <c r="BH50" s="33">
        <v>12.574344840000411</v>
      </c>
      <c r="BI50" s="26">
        <v>743.75944830629624</v>
      </c>
      <c r="BJ50" s="27">
        <v>763.75808646040298</v>
      </c>
      <c r="BK50" s="11">
        <f t="shared" si="7"/>
        <v>6.3254798494315756E-2</v>
      </c>
      <c r="BL50" s="11">
        <f t="shared" si="7"/>
        <v>9.1844214103256924E-2</v>
      </c>
      <c r="BM50" s="33">
        <v>119.5836379513144</v>
      </c>
      <c r="BN50" s="26">
        <v>733.50105155757001</v>
      </c>
      <c r="BO50" s="27">
        <v>750.91920716993934</v>
      </c>
      <c r="BP50" s="11">
        <f t="shared" si="8"/>
        <v>4.8589721509035178E-2</v>
      </c>
      <c r="BQ50" s="11">
        <f t="shared" si="8"/>
        <v>7.3490161534296508E-2</v>
      </c>
      <c r="BR50" s="33">
        <v>140.85466535799199</v>
      </c>
      <c r="BS50" s="26">
        <v>735.11797830477417</v>
      </c>
      <c r="BT50" s="27">
        <v>752.73224035170517</v>
      </c>
      <c r="BU50" s="11">
        <f t="shared" si="9"/>
        <v>5.0901228444098168E-2</v>
      </c>
      <c r="BV50" s="11">
        <f t="shared" si="9"/>
        <v>7.6082015976928166E-2</v>
      </c>
      <c r="BW50" s="33">
        <v>17.96932146120816</v>
      </c>
      <c r="BX50" s="26">
        <v>729.83460270527758</v>
      </c>
      <c r="BY50" s="27">
        <v>746.39906961176325</v>
      </c>
      <c r="BZ50" s="11">
        <f t="shared" si="10"/>
        <v>4.3348283105111234E-2</v>
      </c>
      <c r="CA50" s="11">
        <f t="shared" si="10"/>
        <v>6.702831696945831E-2</v>
      </c>
      <c r="CB50" s="33">
        <v>19.542702967301011</v>
      </c>
      <c r="CC50" s="26">
        <v>750.02463808103857</v>
      </c>
      <c r="CD50" s="27">
        <v>759.2438230870863</v>
      </c>
      <c r="CE50" s="11">
        <f t="shared" si="11"/>
        <v>7.2211314080964095E-2</v>
      </c>
      <c r="CF50" s="11">
        <f t="shared" si="11"/>
        <v>8.5390767085842464E-2</v>
      </c>
      <c r="CG50" s="33">
        <v>17.60739235021174</v>
      </c>
      <c r="CH50" s="26">
        <v>740.02963846192438</v>
      </c>
      <c r="CI50" s="27">
        <v>754.78534796924964</v>
      </c>
      <c r="CJ50" s="11">
        <f t="shared" si="12"/>
        <v>5.7922781235872085E-2</v>
      </c>
      <c r="CK50" s="11">
        <f t="shared" si="12"/>
        <v>7.9017073180101191E-2</v>
      </c>
      <c r="CL50" s="33">
        <v>17.508201867900791</v>
      </c>
      <c r="CM50" s="26">
        <v>719.5115419726751</v>
      </c>
      <c r="CN50" s="27">
        <v>742.01234711355869</v>
      </c>
      <c r="CO50" s="11">
        <f t="shared" si="13"/>
        <v>2.8590764549773631E-2</v>
      </c>
      <c r="CP50" s="11">
        <f t="shared" si="13"/>
        <v>6.0757198321486315E-2</v>
      </c>
      <c r="CQ50" s="33">
        <v>31.099675494898111</v>
      </c>
      <c r="CR50" s="26"/>
      <c r="CS50" s="27"/>
      <c r="CT50" s="11">
        <f t="shared" si="14"/>
        <v>-1</v>
      </c>
      <c r="CU50" s="11">
        <f t="shared" si="14"/>
        <v>-1</v>
      </c>
      <c r="CV50" s="33"/>
      <c r="CW50" s="26"/>
      <c r="CX50" s="27"/>
      <c r="CY50" s="11">
        <f t="shared" si="15"/>
        <v>-1</v>
      </c>
      <c r="CZ50" s="11">
        <f t="shared" si="15"/>
        <v>-1</v>
      </c>
      <c r="DA50" s="33"/>
    </row>
    <row r="51" spans="1:105" x14ac:dyDescent="0.25">
      <c r="A51" s="25" t="s">
        <v>239</v>
      </c>
      <c r="B51" s="31">
        <f t="shared" si="16"/>
        <v>814.71746424808919</v>
      </c>
      <c r="C51" s="26">
        <v>814.6362849202535</v>
      </c>
      <c r="D51" s="27">
        <v>814.71746424808919</v>
      </c>
      <c r="E51" s="10">
        <v>9.9641079758362272E-5</v>
      </c>
      <c r="F51" s="10">
        <f t="shared" si="17"/>
        <v>0</v>
      </c>
      <c r="G51" s="41">
        <v>1046.487514019012</v>
      </c>
      <c r="H51" s="26">
        <v>814.64881195413022</v>
      </c>
      <c r="I51" s="27">
        <v>814.7174642487762</v>
      </c>
      <c r="J51" s="10">
        <v>8.4265156521526663E-5</v>
      </c>
      <c r="K51" s="85">
        <f t="shared" si="18"/>
        <v>8.4324884453750311E-13</v>
      </c>
      <c r="L51" s="33">
        <v>172.32114887237549</v>
      </c>
      <c r="M51" s="26">
        <v>1052.8982129865551</v>
      </c>
      <c r="N51" s="11">
        <f t="shared" si="23"/>
        <v>0.29234766552879199</v>
      </c>
      <c r="O51" s="27">
        <f t="shared" si="19"/>
        <v>33.981951699966892</v>
      </c>
      <c r="P51" s="27">
        <v>0.13984342263360861</v>
      </c>
      <c r="Q51" s="46">
        <v>0.5</v>
      </c>
      <c r="R51" s="46">
        <v>1</v>
      </c>
      <c r="S51" s="46">
        <v>0</v>
      </c>
      <c r="T51" s="46">
        <v>0</v>
      </c>
      <c r="U51" s="46">
        <v>0</v>
      </c>
      <c r="V51" s="26">
        <v>1048.5695876469631</v>
      </c>
      <c r="W51" s="11">
        <f t="shared" si="24"/>
        <v>0.28703462692394638</v>
      </c>
      <c r="X51" s="27">
        <f t="shared" si="20"/>
        <v>34.09037650000937</v>
      </c>
      <c r="Y51" s="27">
        <v>0.14028961522637601</v>
      </c>
      <c r="Z51" s="46">
        <v>1</v>
      </c>
      <c r="AA51" s="46">
        <v>0.5</v>
      </c>
      <c r="AB51" s="46">
        <v>0</v>
      </c>
      <c r="AC51" s="46">
        <v>0</v>
      </c>
      <c r="AD51" s="46">
        <v>0</v>
      </c>
      <c r="AE51" s="26">
        <v>905.03334421245063</v>
      </c>
      <c r="AF51" s="27">
        <v>961.53493018502172</v>
      </c>
      <c r="AG51" s="11">
        <f t="shared" si="21"/>
        <v>0.11085546085318652</v>
      </c>
      <c r="AH51" s="11">
        <f t="shared" si="21"/>
        <v>0.18020660214081924</v>
      </c>
      <c r="AI51" s="33">
        <v>11.271863730000771</v>
      </c>
      <c r="AJ51" s="26">
        <v>905.03334421245063</v>
      </c>
      <c r="AK51" s="27">
        <v>961.53493018502172</v>
      </c>
      <c r="AL51" s="11">
        <f t="shared" si="22"/>
        <v>0.11085546085318652</v>
      </c>
      <c r="AM51" s="11">
        <f t="shared" si="22"/>
        <v>0.18020660214081924</v>
      </c>
      <c r="AN51" s="33">
        <v>11.28729407999999</v>
      </c>
      <c r="AO51" s="26">
        <v>907.90255183220529</v>
      </c>
      <c r="AP51" s="27">
        <v>952.95200360618469</v>
      </c>
      <c r="AQ51" s="11">
        <f t="shared" si="25"/>
        <v>0.11437718187386292</v>
      </c>
      <c r="AR51" s="11">
        <f t="shared" si="26"/>
        <v>0.16967175177185323</v>
      </c>
      <c r="AS51" s="33">
        <v>11.26498315999998</v>
      </c>
      <c r="AT51" s="26">
        <v>945.53700861119773</v>
      </c>
      <c r="AU51" s="27">
        <v>962.06253982630096</v>
      </c>
      <c r="AV51" s="11">
        <f t="shared" si="4"/>
        <v>0.1605704432564769</v>
      </c>
      <c r="AW51" s="11">
        <f t="shared" si="4"/>
        <v>0.18085420043646419</v>
      </c>
      <c r="AX51" s="33">
        <v>11.423448220000139</v>
      </c>
      <c r="AY51" s="26">
        <v>905.03334421245063</v>
      </c>
      <c r="AZ51" s="27">
        <v>961.53493018502172</v>
      </c>
      <c r="BA51" s="11">
        <f t="shared" si="5"/>
        <v>0.11085546085318652</v>
      </c>
      <c r="BB51" s="11">
        <f t="shared" si="5"/>
        <v>0.18020660214081924</v>
      </c>
      <c r="BC51" s="33">
        <v>11.53006589999932</v>
      </c>
      <c r="BD51" s="26">
        <v>888.89245567168223</v>
      </c>
      <c r="BE51" s="27">
        <v>957.43393113305103</v>
      </c>
      <c r="BF51" s="11">
        <f t="shared" si="6"/>
        <v>9.1043821543766557E-2</v>
      </c>
      <c r="BG51" s="11">
        <f t="shared" si="6"/>
        <v>0.17517295645144454</v>
      </c>
      <c r="BH51" s="33">
        <v>13.257859120000649</v>
      </c>
      <c r="BI51" s="26">
        <v>915.78666704001716</v>
      </c>
      <c r="BJ51" s="27">
        <v>946.10673208904882</v>
      </c>
      <c r="BK51" s="11">
        <f t="shared" si="7"/>
        <v>0.12405429762722191</v>
      </c>
      <c r="BL51" s="11">
        <f t="shared" si="7"/>
        <v>0.16126973289104596</v>
      </c>
      <c r="BM51" s="33">
        <v>31.963248364068569</v>
      </c>
      <c r="BN51" s="26">
        <v>900.3791801234629</v>
      </c>
      <c r="BO51" s="27">
        <v>934.42459964244063</v>
      </c>
      <c r="BP51" s="11">
        <f t="shared" si="8"/>
        <v>0.10514284968032661</v>
      </c>
      <c r="BQ51" s="11">
        <f t="shared" si="8"/>
        <v>0.14693085719578913</v>
      </c>
      <c r="BR51" s="33">
        <v>38.678860527463257</v>
      </c>
      <c r="BS51" s="26">
        <v>898.22293879764425</v>
      </c>
      <c r="BT51" s="27">
        <v>935.84382607593125</v>
      </c>
      <c r="BU51" s="11">
        <f t="shared" si="9"/>
        <v>0.10249623730187629</v>
      </c>
      <c r="BV51" s="11">
        <f t="shared" si="9"/>
        <v>0.14867284321642815</v>
      </c>
      <c r="BW51" s="33">
        <v>19.016338937357069</v>
      </c>
      <c r="BX51" s="26">
        <v>845.28783977024034</v>
      </c>
      <c r="BY51" s="27">
        <v>917.8948165573089</v>
      </c>
      <c r="BZ51" s="11">
        <f t="shared" si="10"/>
        <v>3.7522671188060089E-2</v>
      </c>
      <c r="CA51" s="11">
        <f t="shared" si="10"/>
        <v>0.12664188118815289</v>
      </c>
      <c r="CB51" s="33">
        <v>20.192687242291871</v>
      </c>
      <c r="CC51" s="26">
        <v>909.2470226500825</v>
      </c>
      <c r="CD51" s="27">
        <v>943.93879694526493</v>
      </c>
      <c r="CE51" s="11">
        <f t="shared" si="11"/>
        <v>0.11602741140357851</v>
      </c>
      <c r="CF51" s="11">
        <f t="shared" si="11"/>
        <v>0.15860876729386841</v>
      </c>
      <c r="CG51" s="33">
        <v>19.06362904310226</v>
      </c>
      <c r="CH51" s="26">
        <v>872.07688283255129</v>
      </c>
      <c r="CI51" s="27">
        <v>918.68898817037029</v>
      </c>
      <c r="CJ51" s="11">
        <f t="shared" si="12"/>
        <v>7.040406165516494E-2</v>
      </c>
      <c r="CK51" s="11">
        <f t="shared" si="12"/>
        <v>0.12761666281234987</v>
      </c>
      <c r="CL51" s="33">
        <v>18.62157129021362</v>
      </c>
      <c r="CM51" s="26">
        <v>885.56914383678372</v>
      </c>
      <c r="CN51" s="27">
        <v>913.28142484397688</v>
      </c>
      <c r="CO51" s="11">
        <f t="shared" si="13"/>
        <v>8.6964724211582051E-2</v>
      </c>
      <c r="CP51" s="11">
        <f t="shared" si="13"/>
        <v>0.1209793148190991</v>
      </c>
      <c r="CQ51" s="33">
        <v>35.270592241548002</v>
      </c>
      <c r="CR51" s="26"/>
      <c r="CS51" s="27"/>
      <c r="CT51" s="11">
        <f t="shared" si="14"/>
        <v>-1</v>
      </c>
      <c r="CU51" s="11">
        <f t="shared" si="14"/>
        <v>-1</v>
      </c>
      <c r="CV51" s="33"/>
      <c r="CW51" s="26"/>
      <c r="CX51" s="27"/>
      <c r="CY51" s="11">
        <f t="shared" si="15"/>
        <v>-1</v>
      </c>
      <c r="CZ51" s="11">
        <f t="shared" si="15"/>
        <v>-1</v>
      </c>
      <c r="DA51" s="33"/>
    </row>
    <row r="52" spans="1:105" x14ac:dyDescent="0.25">
      <c r="A52" s="25" t="s">
        <v>240</v>
      </c>
      <c r="B52" s="31">
        <f t="shared" si="16"/>
        <v>751.65351047304955</v>
      </c>
      <c r="C52" s="26">
        <v>711.82002230959961</v>
      </c>
      <c r="D52" s="27">
        <v>752.42134245049681</v>
      </c>
      <c r="E52" s="10">
        <v>5.3960883151800067E-2</v>
      </c>
      <c r="F52" s="10">
        <f t="shared" si="17"/>
        <v>1.0215238361143647E-3</v>
      </c>
      <c r="G52" s="41">
        <v>3600.0056400299072</v>
      </c>
      <c r="H52" s="26">
        <v>727.07329602099969</v>
      </c>
      <c r="I52" s="27">
        <v>751.65351047304955</v>
      </c>
      <c r="J52" s="10">
        <v>3.2701522855364831E-2</v>
      </c>
      <c r="K52" s="85">
        <f t="shared" si="18"/>
        <v>0</v>
      </c>
      <c r="L52" s="33">
        <v>3600.1014928817749</v>
      </c>
      <c r="M52" s="26">
        <v>1011.0395933633019</v>
      </c>
      <c r="N52" s="11">
        <f t="shared" si="23"/>
        <v>0.34508730322700015</v>
      </c>
      <c r="O52" s="27">
        <f t="shared" si="19"/>
        <v>35.108616699966653</v>
      </c>
      <c r="P52" s="27">
        <v>0.1444799041150891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1030.0182246163049</v>
      </c>
      <c r="W52" s="11">
        <f t="shared" si="24"/>
        <v>0.3703364785299384</v>
      </c>
      <c r="X52" s="27">
        <f t="shared" si="20"/>
        <v>35.790362700006888</v>
      </c>
      <c r="Y52" s="27">
        <v>0.14728544320990489</v>
      </c>
      <c r="Z52" s="46">
        <v>0</v>
      </c>
      <c r="AA52" s="46">
        <v>0.5</v>
      </c>
      <c r="AB52" s="46">
        <v>0</v>
      </c>
      <c r="AC52" s="46">
        <v>0</v>
      </c>
      <c r="AD52" s="46">
        <v>0</v>
      </c>
      <c r="AE52" s="26">
        <v>821.00811669172617</v>
      </c>
      <c r="AF52" s="27">
        <v>844.6121906328932</v>
      </c>
      <c r="AG52" s="11">
        <f t="shared" si="21"/>
        <v>9.2269383768365076E-2</v>
      </c>
      <c r="AH52" s="11">
        <f t="shared" si="21"/>
        <v>0.12367224906771279</v>
      </c>
      <c r="AI52" s="33">
        <v>11.128539370000359</v>
      </c>
      <c r="AJ52" s="26">
        <v>821.00811669172617</v>
      </c>
      <c r="AK52" s="27">
        <v>844.6121906328932</v>
      </c>
      <c r="AL52" s="11">
        <f t="shared" si="22"/>
        <v>9.2269383768365076E-2</v>
      </c>
      <c r="AM52" s="11">
        <f t="shared" si="22"/>
        <v>0.12367224906771279</v>
      </c>
      <c r="AN52" s="33">
        <v>11.12440046999909</v>
      </c>
      <c r="AO52" s="26">
        <v>828.11877221772147</v>
      </c>
      <c r="AP52" s="27">
        <v>846.01836839158273</v>
      </c>
      <c r="AQ52" s="11">
        <f t="shared" si="25"/>
        <v>0.10172940148519878</v>
      </c>
      <c r="AR52" s="11">
        <f t="shared" si="26"/>
        <v>0.12554302827528219</v>
      </c>
      <c r="AS52" s="33">
        <v>11.14481551000063</v>
      </c>
      <c r="AT52" s="26">
        <v>887.58931812426999</v>
      </c>
      <c r="AU52" s="27">
        <v>912.15328029079808</v>
      </c>
      <c r="AV52" s="11">
        <f t="shared" si="4"/>
        <v>0.18084902918323351</v>
      </c>
      <c r="AW52" s="11">
        <f t="shared" si="4"/>
        <v>0.21352892999427192</v>
      </c>
      <c r="AX52" s="33">
        <v>11.376673830000071</v>
      </c>
      <c r="AY52" s="26">
        <v>813.86530404753057</v>
      </c>
      <c r="AZ52" s="27">
        <v>851.79165124877761</v>
      </c>
      <c r="BA52" s="11">
        <f t="shared" si="5"/>
        <v>8.2766584214219036E-2</v>
      </c>
      <c r="BB52" s="11">
        <f t="shared" si="5"/>
        <v>0.13322380509166598</v>
      </c>
      <c r="BC52" s="33">
        <v>11.44523053999947</v>
      </c>
      <c r="BD52" s="26">
        <v>850.87405235985898</v>
      </c>
      <c r="BE52" s="27">
        <v>900.77380329223013</v>
      </c>
      <c r="BF52" s="11">
        <f t="shared" si="6"/>
        <v>0.13200303132272403</v>
      </c>
      <c r="BG52" s="11">
        <f t="shared" si="6"/>
        <v>0.19838967122674972</v>
      </c>
      <c r="BH52" s="33">
        <v>13.130399120000581</v>
      </c>
      <c r="BI52" s="26">
        <v>814.2002629706958</v>
      </c>
      <c r="BJ52" s="27">
        <v>854.59463160714677</v>
      </c>
      <c r="BK52" s="11">
        <f t="shared" si="7"/>
        <v>8.3212213641206512E-2</v>
      </c>
      <c r="BL52" s="11">
        <f t="shared" si="7"/>
        <v>0.1369528907931418</v>
      </c>
      <c r="BM52" s="33">
        <v>57.11260449141264</v>
      </c>
      <c r="BN52" s="26">
        <v>807.99004155076909</v>
      </c>
      <c r="BO52" s="27">
        <v>833.08054509472981</v>
      </c>
      <c r="BP52" s="11">
        <f t="shared" si="8"/>
        <v>7.4950133662336535E-2</v>
      </c>
      <c r="BQ52" s="11">
        <f t="shared" si="8"/>
        <v>0.10833054524076466</v>
      </c>
      <c r="BR52" s="33">
        <v>60.450799266621473</v>
      </c>
      <c r="BS52" s="26">
        <v>805.54246347275398</v>
      </c>
      <c r="BT52" s="27">
        <v>843.94545729125218</v>
      </c>
      <c r="BU52" s="11">
        <f t="shared" si="9"/>
        <v>7.1693875234866755E-2</v>
      </c>
      <c r="BV52" s="11">
        <f t="shared" si="9"/>
        <v>0.1227852268794955</v>
      </c>
      <c r="BW52" s="33">
        <v>20.935639854706821</v>
      </c>
      <c r="BX52" s="26">
        <v>795.90622537043612</v>
      </c>
      <c r="BY52" s="27">
        <v>822.5979268103913</v>
      </c>
      <c r="BZ52" s="11">
        <f t="shared" si="10"/>
        <v>5.8873821888407507E-2</v>
      </c>
      <c r="CA52" s="11">
        <f t="shared" si="10"/>
        <v>9.4384467509096334E-2</v>
      </c>
      <c r="CB52" s="33">
        <v>21.101649023964999</v>
      </c>
      <c r="CC52" s="26">
        <v>812.02495737856611</v>
      </c>
      <c r="CD52" s="27">
        <v>851.08210826304298</v>
      </c>
      <c r="CE52" s="11">
        <f t="shared" si="11"/>
        <v>8.0318186590417284E-2</v>
      </c>
      <c r="CF52" s="11">
        <f t="shared" si="11"/>
        <v>0.13227982894328336</v>
      </c>
      <c r="CG52" s="33">
        <v>20.820861187856639</v>
      </c>
      <c r="CH52" s="26">
        <v>789.28100835335454</v>
      </c>
      <c r="CI52" s="27">
        <v>845.99754598818686</v>
      </c>
      <c r="CJ52" s="11">
        <f t="shared" si="12"/>
        <v>5.0059631673408003E-2</v>
      </c>
      <c r="CK52" s="11">
        <f t="shared" si="12"/>
        <v>0.12551532614510419</v>
      </c>
      <c r="CL52" s="33">
        <v>20.30927207767963</v>
      </c>
      <c r="CM52" s="26">
        <v>802.21181821024425</v>
      </c>
      <c r="CN52" s="27">
        <v>827.95728719380747</v>
      </c>
      <c r="CO52" s="11">
        <f t="shared" si="13"/>
        <v>6.7262784025815384E-2</v>
      </c>
      <c r="CP52" s="11">
        <f t="shared" si="13"/>
        <v>0.10151456177293246</v>
      </c>
      <c r="CQ52" s="33">
        <v>37.280598873738199</v>
      </c>
      <c r="CR52" s="26"/>
      <c r="CS52" s="27"/>
      <c r="CT52" s="11">
        <f t="shared" si="14"/>
        <v>-1</v>
      </c>
      <c r="CU52" s="11">
        <f t="shared" si="14"/>
        <v>-1</v>
      </c>
      <c r="CV52" s="33"/>
      <c r="CW52" s="26"/>
      <c r="CX52" s="27"/>
      <c r="CY52" s="11">
        <f t="shared" si="15"/>
        <v>-1</v>
      </c>
      <c r="CZ52" s="11">
        <f t="shared" si="15"/>
        <v>-1</v>
      </c>
      <c r="DA52" s="33"/>
    </row>
    <row r="53" spans="1:105" x14ac:dyDescent="0.25">
      <c r="A53" s="25" t="s">
        <v>241</v>
      </c>
      <c r="B53" s="31">
        <f t="shared" si="16"/>
        <v>719.45912304769809</v>
      </c>
      <c r="C53" s="26">
        <v>679.1260691524958</v>
      </c>
      <c r="D53" s="27">
        <v>719.45912602046621</v>
      </c>
      <c r="E53" s="10">
        <v>5.6060247773988853E-2</v>
      </c>
      <c r="F53" s="10">
        <f t="shared" si="17"/>
        <v>4.1319486183537245E-9</v>
      </c>
      <c r="G53" s="41">
        <v>3600.0062460899348</v>
      </c>
      <c r="H53" s="26">
        <v>701.62418809717485</v>
      </c>
      <c r="I53" s="27">
        <v>719.45912304769809</v>
      </c>
      <c r="J53" s="10">
        <v>2.4789365203922539E-2</v>
      </c>
      <c r="K53" s="10">
        <f t="shared" si="18"/>
        <v>0</v>
      </c>
      <c r="L53" s="33">
        <v>3600.0037610530849</v>
      </c>
      <c r="M53" s="26">
        <v>918.36921242055064</v>
      </c>
      <c r="N53" s="11">
        <f t="shared" si="23"/>
        <v>0.27647170353508099</v>
      </c>
      <c r="O53" s="27">
        <f t="shared" si="19"/>
        <v>35.200342900017851</v>
      </c>
      <c r="P53" s="27">
        <v>0.14485737818937389</v>
      </c>
      <c r="Q53" s="46">
        <v>0</v>
      </c>
      <c r="R53" s="46">
        <v>0.5</v>
      </c>
      <c r="S53" s="46">
        <v>0</v>
      </c>
      <c r="T53" s="46">
        <v>0</v>
      </c>
      <c r="U53" s="46">
        <v>0</v>
      </c>
      <c r="V53" s="26">
        <v>916.75793935552656</v>
      </c>
      <c r="W53" s="11">
        <f t="shared" si="24"/>
        <v>0.274232141879099</v>
      </c>
      <c r="X53" s="27">
        <f t="shared" si="20"/>
        <v>36.0095508999948</v>
      </c>
      <c r="Y53" s="27">
        <v>0.14818745226335309</v>
      </c>
      <c r="Z53" s="46">
        <v>1</v>
      </c>
      <c r="AA53" s="46">
        <v>1</v>
      </c>
      <c r="AB53" s="46">
        <v>0</v>
      </c>
      <c r="AC53" s="46">
        <v>0.5</v>
      </c>
      <c r="AD53" s="46">
        <v>0</v>
      </c>
      <c r="AE53" s="26">
        <v>828.10206935152132</v>
      </c>
      <c r="AF53" s="27">
        <v>854.19458862538454</v>
      </c>
      <c r="AG53" s="11">
        <f t="shared" si="21"/>
        <v>0.15100641971652434</v>
      </c>
      <c r="AH53" s="11">
        <f t="shared" si="21"/>
        <v>0.18727327413256512</v>
      </c>
      <c r="AI53" s="33">
        <v>11.093207180001629</v>
      </c>
      <c r="AJ53" s="26">
        <v>828.10206935152132</v>
      </c>
      <c r="AK53" s="27">
        <v>854.19458862538454</v>
      </c>
      <c r="AL53" s="11">
        <f t="shared" si="22"/>
        <v>0.15100641971652434</v>
      </c>
      <c r="AM53" s="11">
        <f t="shared" si="22"/>
        <v>0.18727327413256512</v>
      </c>
      <c r="AN53" s="33">
        <v>11.06090621999974</v>
      </c>
      <c r="AO53" s="26">
        <v>809.29923412668722</v>
      </c>
      <c r="AP53" s="27">
        <v>842.0911719620708</v>
      </c>
      <c r="AQ53" s="11">
        <f t="shared" si="25"/>
        <v>0.12487173795005585</v>
      </c>
      <c r="AR53" s="11">
        <f t="shared" si="26"/>
        <v>0.17045033551717512</v>
      </c>
      <c r="AS53" s="33">
        <v>11.085840019999891</v>
      </c>
      <c r="AT53" s="26">
        <v>780.13111359109359</v>
      </c>
      <c r="AU53" s="27">
        <v>812.12377660330174</v>
      </c>
      <c r="AV53" s="11">
        <f t="shared" si="4"/>
        <v>8.4330003748347954E-2</v>
      </c>
      <c r="AW53" s="11">
        <f t="shared" si="4"/>
        <v>0.1287976628374205</v>
      </c>
      <c r="AX53" s="33">
        <v>11.35006771000044</v>
      </c>
      <c r="AY53" s="26">
        <v>818.20857363023094</v>
      </c>
      <c r="AZ53" s="27">
        <v>845.28269501896671</v>
      </c>
      <c r="BA53" s="11">
        <f t="shared" si="5"/>
        <v>0.13725512321564662</v>
      </c>
      <c r="BB53" s="11">
        <f t="shared" si="5"/>
        <v>0.17488633883502355</v>
      </c>
      <c r="BC53" s="33">
        <v>11.329098510000041</v>
      </c>
      <c r="BD53" s="26">
        <v>799.51968872794214</v>
      </c>
      <c r="BE53" s="27">
        <v>820.13617725084464</v>
      </c>
      <c r="BF53" s="11">
        <f t="shared" si="6"/>
        <v>0.1112788247664437</v>
      </c>
      <c r="BG53" s="11">
        <f t="shared" si="6"/>
        <v>0.13993436315974264</v>
      </c>
      <c r="BH53" s="33">
        <v>13.039363079999379</v>
      </c>
      <c r="BI53" s="26">
        <v>736.74404793407894</v>
      </c>
      <c r="BJ53" s="27">
        <v>776.16235812089974</v>
      </c>
      <c r="BK53" s="11">
        <f t="shared" si="7"/>
        <v>2.4024888048066226E-2</v>
      </c>
      <c r="BL53" s="11">
        <f t="shared" si="7"/>
        <v>7.881369942603729E-2</v>
      </c>
      <c r="BM53" s="33">
        <v>109.69708327446131</v>
      </c>
      <c r="BN53" s="26">
        <v>745.61912109825812</v>
      </c>
      <c r="BO53" s="27">
        <v>767.21532904460184</v>
      </c>
      <c r="BP53" s="11">
        <f t="shared" si="8"/>
        <v>3.6360645396702689E-2</v>
      </c>
      <c r="BQ53" s="11">
        <f t="shared" si="8"/>
        <v>6.6377928178329118E-2</v>
      </c>
      <c r="BR53" s="33">
        <v>121.6535419266671</v>
      </c>
      <c r="BS53" s="26">
        <v>740.06814599187248</v>
      </c>
      <c r="BT53" s="27">
        <v>764.7434563536201</v>
      </c>
      <c r="BU53" s="11">
        <f t="shared" si="9"/>
        <v>2.8645161738824847E-2</v>
      </c>
      <c r="BV53" s="11">
        <f t="shared" si="9"/>
        <v>6.2942190675257859E-2</v>
      </c>
      <c r="BW53" s="33">
        <v>20.806500273756679</v>
      </c>
      <c r="BX53" s="26">
        <v>760.39662527644043</v>
      </c>
      <c r="BY53" s="27">
        <v>784.98197101982646</v>
      </c>
      <c r="BZ53" s="11">
        <f t="shared" si="10"/>
        <v>5.6900386578360627E-2</v>
      </c>
      <c r="CA53" s="11">
        <f t="shared" si="10"/>
        <v>9.1072370720058818E-2</v>
      </c>
      <c r="CB53" s="33">
        <v>21.546598399803042</v>
      </c>
      <c r="CC53" s="26">
        <v>759.70312458815124</v>
      </c>
      <c r="CD53" s="27">
        <v>772.10770636494658</v>
      </c>
      <c r="CE53" s="11">
        <f t="shared" si="11"/>
        <v>5.5936467064279752E-2</v>
      </c>
      <c r="CF53" s="11">
        <f t="shared" si="11"/>
        <v>7.317800501885921E-2</v>
      </c>
      <c r="CG53" s="33">
        <v>19.461364032700661</v>
      </c>
      <c r="CH53" s="26">
        <v>745.56857846145215</v>
      </c>
      <c r="CI53" s="27">
        <v>761.06231919113895</v>
      </c>
      <c r="CJ53" s="11">
        <f t="shared" si="12"/>
        <v>3.6290394516302601E-2</v>
      </c>
      <c r="CK53" s="11">
        <f t="shared" si="12"/>
        <v>5.7825656539325997E-2</v>
      </c>
      <c r="CL53" s="33">
        <v>19.63926113760099</v>
      </c>
      <c r="CM53" s="26">
        <v>740.06814599187248</v>
      </c>
      <c r="CN53" s="27">
        <v>760.7682701845622</v>
      </c>
      <c r="CO53" s="11">
        <f t="shared" si="13"/>
        <v>2.8645161738824847E-2</v>
      </c>
      <c r="CP53" s="11">
        <f t="shared" si="13"/>
        <v>5.7416948112179872E-2</v>
      </c>
      <c r="CQ53" s="33">
        <v>35.175819663889698</v>
      </c>
      <c r="CR53" s="26"/>
      <c r="CS53" s="27"/>
      <c r="CT53" s="11">
        <f t="shared" si="14"/>
        <v>-1</v>
      </c>
      <c r="CU53" s="11">
        <f t="shared" si="14"/>
        <v>-1</v>
      </c>
      <c r="CV53" s="33"/>
      <c r="CW53" s="26"/>
      <c r="CX53" s="27"/>
      <c r="CY53" s="11">
        <f t="shared" si="15"/>
        <v>-1</v>
      </c>
      <c r="CZ53" s="11">
        <f t="shared" si="15"/>
        <v>-1</v>
      </c>
      <c r="DA53" s="33"/>
    </row>
    <row r="54" spans="1:105" x14ac:dyDescent="0.25">
      <c r="A54" s="25" t="s">
        <v>242</v>
      </c>
      <c r="B54" s="31">
        <f t="shared" si="16"/>
        <v>701.08310607959174</v>
      </c>
      <c r="C54" s="26">
        <v>656.51106358675281</v>
      </c>
      <c r="D54" s="27">
        <v>701.08310607959174</v>
      </c>
      <c r="E54" s="10">
        <v>6.3575975667244863E-2</v>
      </c>
      <c r="F54" s="10">
        <f t="shared" si="17"/>
        <v>0</v>
      </c>
      <c r="G54" s="41">
        <v>3600.0083420276642</v>
      </c>
      <c r="H54" s="26">
        <v>685.01133881867418</v>
      </c>
      <c r="I54" s="27">
        <v>701.08310608791942</v>
      </c>
      <c r="J54" s="10">
        <v>2.292419704552066E-2</v>
      </c>
      <c r="K54" s="85">
        <f t="shared" si="18"/>
        <v>1.1878298703435997E-11</v>
      </c>
      <c r="L54" s="33">
        <v>3600.010779857635</v>
      </c>
      <c r="M54" s="26">
        <v>845.46543405235218</v>
      </c>
      <c r="N54" s="11">
        <f t="shared" si="23"/>
        <v>0.20594181591414523</v>
      </c>
      <c r="O54" s="27">
        <f t="shared" si="19"/>
        <v>35.240902099980303</v>
      </c>
      <c r="P54" s="27">
        <v>0.14502428847728521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829.07450831178562</v>
      </c>
      <c r="W54" s="11">
        <f t="shared" si="24"/>
        <v>0.18256238257959595</v>
      </c>
      <c r="X54" s="27">
        <f t="shared" si="20"/>
        <v>35.658114799987736</v>
      </c>
      <c r="Y54" s="27">
        <v>0.14674121316867381</v>
      </c>
      <c r="Z54" s="46">
        <v>0</v>
      </c>
      <c r="AA54" s="46">
        <v>0.5</v>
      </c>
      <c r="AB54" s="46">
        <v>0</v>
      </c>
      <c r="AC54" s="46">
        <v>0</v>
      </c>
      <c r="AD54" s="46">
        <v>0</v>
      </c>
      <c r="AE54" s="26">
        <v>777.63289716548172</v>
      </c>
      <c r="AF54" s="27">
        <v>817.9321447862734</v>
      </c>
      <c r="AG54" s="11">
        <f t="shared" si="21"/>
        <v>0.10918789858445045</v>
      </c>
      <c r="AH54" s="11">
        <f t="shared" si="21"/>
        <v>0.16666931165991633</v>
      </c>
      <c r="AI54" s="33">
        <v>10.87838411000048</v>
      </c>
      <c r="AJ54" s="26">
        <v>777.63289716548172</v>
      </c>
      <c r="AK54" s="27">
        <v>817.9321447862734</v>
      </c>
      <c r="AL54" s="11">
        <f t="shared" si="22"/>
        <v>0.10918789858445045</v>
      </c>
      <c r="AM54" s="11">
        <f t="shared" si="22"/>
        <v>0.16666931165991633</v>
      </c>
      <c r="AN54" s="33">
        <v>10.86811128000045</v>
      </c>
      <c r="AO54" s="26">
        <v>793.41150054032482</v>
      </c>
      <c r="AP54" s="27">
        <v>820.52456087212454</v>
      </c>
      <c r="AQ54" s="11">
        <f t="shared" si="25"/>
        <v>0.13169393708119295</v>
      </c>
      <c r="AR54" s="11">
        <f t="shared" si="26"/>
        <v>0.17036704173409792</v>
      </c>
      <c r="AS54" s="33">
        <v>10.94440218000018</v>
      </c>
      <c r="AT54" s="26">
        <v>797.91651697471184</v>
      </c>
      <c r="AU54" s="27">
        <v>813.1541895589919</v>
      </c>
      <c r="AV54" s="11">
        <f t="shared" si="4"/>
        <v>0.13811973224773</v>
      </c>
      <c r="AW54" s="11">
        <f t="shared" si="4"/>
        <v>0.15985420630956851</v>
      </c>
      <c r="AX54" s="33">
        <v>11.145865049998971</v>
      </c>
      <c r="AY54" s="26">
        <v>808.12009080237408</v>
      </c>
      <c r="AZ54" s="27">
        <v>826.2403056091598</v>
      </c>
      <c r="BA54" s="11">
        <f t="shared" si="5"/>
        <v>0.15267374694182229</v>
      </c>
      <c r="BB54" s="11">
        <f t="shared" si="5"/>
        <v>0.17851977667731642</v>
      </c>
      <c r="BC54" s="33">
        <v>11.11820396999901</v>
      </c>
      <c r="BD54" s="26">
        <v>794.44974884202441</v>
      </c>
      <c r="BE54" s="27">
        <v>814.54959668186336</v>
      </c>
      <c r="BF54" s="11">
        <f t="shared" si="6"/>
        <v>0.1331748575208615</v>
      </c>
      <c r="BG54" s="11">
        <f t="shared" si="6"/>
        <v>0.16184456538507738</v>
      </c>
      <c r="BH54" s="33">
        <v>12.56119783000104</v>
      </c>
      <c r="BI54" s="26">
        <v>759.82597672503744</v>
      </c>
      <c r="BJ54" s="27">
        <v>792.0791545365189</v>
      </c>
      <c r="BK54" s="11">
        <f t="shared" si="7"/>
        <v>8.3788740786997079E-2</v>
      </c>
      <c r="BL54" s="11">
        <f t="shared" si="7"/>
        <v>0.12979352614238671</v>
      </c>
      <c r="BM54" s="33">
        <v>166.18662552703171</v>
      </c>
      <c r="BN54" s="26">
        <v>748.15820781688024</v>
      </c>
      <c r="BO54" s="27">
        <v>776.37784031946921</v>
      </c>
      <c r="BP54" s="11">
        <f t="shared" si="8"/>
        <v>6.7146250321918621E-2</v>
      </c>
      <c r="BQ54" s="11">
        <f t="shared" si="8"/>
        <v>0.10739773015059573</v>
      </c>
      <c r="BR54" s="33">
        <v>181.7269715728238</v>
      </c>
      <c r="BS54" s="26">
        <v>740.31529976829279</v>
      </c>
      <c r="BT54" s="27">
        <v>770.78168716792368</v>
      </c>
      <c r="BU54" s="11">
        <f t="shared" si="9"/>
        <v>5.5959405309428667E-2</v>
      </c>
      <c r="BV54" s="11">
        <f t="shared" si="9"/>
        <v>9.9415576390196561E-2</v>
      </c>
      <c r="BW54" s="33">
        <v>19.65992532148957</v>
      </c>
      <c r="BX54" s="26">
        <v>727.9469386105477</v>
      </c>
      <c r="BY54" s="27">
        <v>756.10024776046646</v>
      </c>
      <c r="BZ54" s="11">
        <f t="shared" si="10"/>
        <v>3.8317614984586711E-2</v>
      </c>
      <c r="CA54" s="11">
        <f t="shared" si="10"/>
        <v>7.847449354260834E-2</v>
      </c>
      <c r="CB54" s="33">
        <v>20.881617041490969</v>
      </c>
      <c r="CC54" s="26">
        <v>755.14389313991569</v>
      </c>
      <c r="CD54" s="27">
        <v>786.88613691870046</v>
      </c>
      <c r="CE54" s="11">
        <f t="shared" si="11"/>
        <v>7.7110383336189817E-2</v>
      </c>
      <c r="CF54" s="11">
        <f t="shared" si="11"/>
        <v>0.12238639056489797</v>
      </c>
      <c r="CG54" s="33">
        <v>19.126790214981881</v>
      </c>
      <c r="CH54" s="26">
        <v>738.15140846652923</v>
      </c>
      <c r="CI54" s="27">
        <v>781.56284444511039</v>
      </c>
      <c r="CJ54" s="11">
        <f t="shared" si="12"/>
        <v>5.2872907741595532E-2</v>
      </c>
      <c r="CK54" s="11">
        <f t="shared" si="12"/>
        <v>0.11479343556793969</v>
      </c>
      <c r="CL54" s="33">
        <v>19.106175180617718</v>
      </c>
      <c r="CM54" s="26">
        <v>729.90084287671948</v>
      </c>
      <c r="CN54" s="27">
        <v>758.48340500928816</v>
      </c>
      <c r="CO54" s="11">
        <f t="shared" si="13"/>
        <v>4.1104594515583931E-2</v>
      </c>
      <c r="CP54" s="11">
        <f t="shared" si="13"/>
        <v>8.187374425647613E-2</v>
      </c>
      <c r="CQ54" s="33">
        <v>34.766592766717068</v>
      </c>
      <c r="CR54" s="26"/>
      <c r="CS54" s="27"/>
      <c r="CT54" s="11">
        <f t="shared" si="14"/>
        <v>-1</v>
      </c>
      <c r="CU54" s="11">
        <f t="shared" si="14"/>
        <v>-1</v>
      </c>
      <c r="CV54" s="33"/>
      <c r="CW54" s="26"/>
      <c r="CX54" s="27"/>
      <c r="CY54" s="11">
        <f t="shared" si="15"/>
        <v>-1</v>
      </c>
      <c r="CZ54" s="11">
        <f t="shared" si="15"/>
        <v>-1</v>
      </c>
      <c r="DA54" s="33"/>
    </row>
    <row r="55" spans="1:105" x14ac:dyDescent="0.25">
      <c r="A55" s="25" t="s">
        <v>243</v>
      </c>
      <c r="B55" s="31">
        <f t="shared" si="16"/>
        <v>759.23583192090086</v>
      </c>
      <c r="C55" s="26">
        <v>741.34528042996305</v>
      </c>
      <c r="D55" s="27">
        <v>759.23583261047361</v>
      </c>
      <c r="E55" s="10">
        <v>2.3563893341276159E-2</v>
      </c>
      <c r="F55" s="10">
        <f t="shared" si="17"/>
        <v>9.0824578451513163E-10</v>
      </c>
      <c r="G55" s="41">
        <v>3600.005707025528</v>
      </c>
      <c r="H55" s="26">
        <v>744.06308353283646</v>
      </c>
      <c r="I55" s="27">
        <v>759.23583192090086</v>
      </c>
      <c r="J55" s="10">
        <v>1.998423645216621E-2</v>
      </c>
      <c r="K55" s="85">
        <f t="shared" si="18"/>
        <v>0</v>
      </c>
      <c r="L55" s="33">
        <v>3600.0033252239232</v>
      </c>
      <c r="M55" s="26">
        <v>978.33673979585546</v>
      </c>
      <c r="N55" s="11">
        <f t="shared" si="23"/>
        <v>0.28858083175634563</v>
      </c>
      <c r="O55" s="27">
        <f t="shared" si="19"/>
        <v>34.239930300020205</v>
      </c>
      <c r="P55" s="27">
        <v>0.14090506296304611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982.36936698216277</v>
      </c>
      <c r="W55" s="11">
        <f t="shared" si="24"/>
        <v>0.29389226071789054</v>
      </c>
      <c r="X55" s="27">
        <f t="shared" si="20"/>
        <v>33.836885400003659</v>
      </c>
      <c r="Y55" s="27">
        <v>0.13924644197532371</v>
      </c>
      <c r="Z55" s="46">
        <v>0</v>
      </c>
      <c r="AA55" s="46">
        <v>0.5</v>
      </c>
      <c r="AB55" s="46">
        <v>0.5</v>
      </c>
      <c r="AC55" s="46">
        <v>1</v>
      </c>
      <c r="AD55" s="46">
        <v>0</v>
      </c>
      <c r="AE55" s="26">
        <v>824.56354141750853</v>
      </c>
      <c r="AF55" s="27">
        <v>834.92643751736364</v>
      </c>
      <c r="AG55" s="11">
        <f t="shared" si="21"/>
        <v>8.6044028416474516E-2</v>
      </c>
      <c r="AH55" s="11">
        <f t="shared" si="21"/>
        <v>9.9693141991154616E-2</v>
      </c>
      <c r="AI55" s="33">
        <v>11.182177970001071</v>
      </c>
      <c r="AJ55" s="26">
        <v>824.56354141750853</v>
      </c>
      <c r="AK55" s="27">
        <v>834.92643751736364</v>
      </c>
      <c r="AL55" s="11">
        <f t="shared" si="22"/>
        <v>8.6044028416474516E-2</v>
      </c>
      <c r="AM55" s="11">
        <f t="shared" si="22"/>
        <v>9.9693141991154616E-2</v>
      </c>
      <c r="AN55" s="33">
        <v>11.13037191000112</v>
      </c>
      <c r="AO55" s="26">
        <v>815.08055030195737</v>
      </c>
      <c r="AP55" s="27">
        <v>830.56678229975296</v>
      </c>
      <c r="AQ55" s="11">
        <f t="shared" si="25"/>
        <v>7.3553849848955175E-2</v>
      </c>
      <c r="AR55" s="11">
        <f t="shared" si="26"/>
        <v>9.3950979893008449E-2</v>
      </c>
      <c r="AS55" s="33">
        <v>11.145163969998251</v>
      </c>
      <c r="AT55" s="26">
        <v>875.47822786151596</v>
      </c>
      <c r="AU55" s="27">
        <v>890.82445659922246</v>
      </c>
      <c r="AV55" s="11">
        <f t="shared" si="4"/>
        <v>0.15310446511266018</v>
      </c>
      <c r="AW55" s="11">
        <f t="shared" si="4"/>
        <v>0.17331719492927045</v>
      </c>
      <c r="AX55" s="33">
        <v>11.40452990000049</v>
      </c>
      <c r="AY55" s="26">
        <v>824.56354141750853</v>
      </c>
      <c r="AZ55" s="27">
        <v>834.92643751736364</v>
      </c>
      <c r="BA55" s="11">
        <f t="shared" si="5"/>
        <v>8.6044028416474516E-2</v>
      </c>
      <c r="BB55" s="11">
        <f t="shared" si="5"/>
        <v>9.9693141991154616E-2</v>
      </c>
      <c r="BC55" s="33">
        <v>11.423490089998809</v>
      </c>
      <c r="BD55" s="26">
        <v>874.80034575094942</v>
      </c>
      <c r="BE55" s="27">
        <v>887.2609316053007</v>
      </c>
      <c r="BF55" s="11">
        <f t="shared" si="6"/>
        <v>0.15221161722262913</v>
      </c>
      <c r="BG55" s="11">
        <f t="shared" si="6"/>
        <v>0.16862362694406896</v>
      </c>
      <c r="BH55" s="33">
        <v>13.21153531999953</v>
      </c>
      <c r="BI55" s="26">
        <v>798.3025437260701</v>
      </c>
      <c r="BJ55" s="27">
        <v>862.04134237607923</v>
      </c>
      <c r="BK55" s="11">
        <f t="shared" si="7"/>
        <v>5.1455305667448138E-2</v>
      </c>
      <c r="BL55" s="11">
        <f t="shared" si="7"/>
        <v>0.13540655766348092</v>
      </c>
      <c r="BM55" s="33">
        <v>45.58210628796369</v>
      </c>
      <c r="BN55" s="26">
        <v>815.59561760955535</v>
      </c>
      <c r="BO55" s="27">
        <v>861.49112767994779</v>
      </c>
      <c r="BP55" s="11">
        <f t="shared" si="8"/>
        <v>7.4232252113367314E-2</v>
      </c>
      <c r="BQ55" s="11">
        <f t="shared" si="8"/>
        <v>0.13468186228821211</v>
      </c>
      <c r="BR55" s="33">
        <v>63.48346850480884</v>
      </c>
      <c r="BS55" s="26">
        <v>815.96703703210187</v>
      </c>
      <c r="BT55" s="27">
        <v>868.75453903698178</v>
      </c>
      <c r="BU55" s="11">
        <f t="shared" si="9"/>
        <v>7.472145376446275E-2</v>
      </c>
      <c r="BV55" s="11">
        <f t="shared" si="9"/>
        <v>0.1442486017012575</v>
      </c>
      <c r="BW55" s="33">
        <v>19.94265700392425</v>
      </c>
      <c r="BX55" s="26">
        <v>782.03683177741891</v>
      </c>
      <c r="BY55" s="27">
        <v>829.39412723543614</v>
      </c>
      <c r="BZ55" s="11">
        <f t="shared" si="10"/>
        <v>3.0031511814755225E-2</v>
      </c>
      <c r="CA55" s="11">
        <f t="shared" si="10"/>
        <v>9.2406459712302602E-2</v>
      </c>
      <c r="CB55" s="33">
        <v>23.252671287953849</v>
      </c>
      <c r="CC55" s="26">
        <v>825.79233350836671</v>
      </c>
      <c r="CD55" s="27">
        <v>855.51412601036441</v>
      </c>
      <c r="CE55" s="11">
        <f t="shared" si="11"/>
        <v>8.7662487450144308E-2</v>
      </c>
      <c r="CF55" s="11">
        <f t="shared" si="11"/>
        <v>0.12680947084106281</v>
      </c>
      <c r="CG55" s="33">
        <v>20.25531533770263</v>
      </c>
      <c r="CH55" s="26">
        <v>826.73653279701966</v>
      </c>
      <c r="CI55" s="27">
        <v>850.9891045022041</v>
      </c>
      <c r="CJ55" s="11">
        <f t="shared" si="12"/>
        <v>8.8906105373529304E-2</v>
      </c>
      <c r="CK55" s="11">
        <f t="shared" si="12"/>
        <v>0.12084950251776622</v>
      </c>
      <c r="CL55" s="33">
        <v>19.685625038575381</v>
      </c>
      <c r="CM55" s="26">
        <v>815.96703703210187</v>
      </c>
      <c r="CN55" s="27">
        <v>840.97412147448426</v>
      </c>
      <c r="CO55" s="11">
        <f t="shared" si="13"/>
        <v>7.472145376446275E-2</v>
      </c>
      <c r="CP55" s="11">
        <f t="shared" si="13"/>
        <v>0.10765863005540958</v>
      </c>
      <c r="CQ55" s="33">
        <v>36.518469613417977</v>
      </c>
      <c r="CR55" s="26"/>
      <c r="CS55" s="27"/>
      <c r="CT55" s="11">
        <f t="shared" si="14"/>
        <v>-1</v>
      </c>
      <c r="CU55" s="11">
        <f t="shared" si="14"/>
        <v>-1</v>
      </c>
      <c r="CV55" s="33"/>
      <c r="CW55" s="26"/>
      <c r="CX55" s="27"/>
      <c r="CY55" s="11">
        <f t="shared" si="15"/>
        <v>-1</v>
      </c>
      <c r="CZ55" s="11">
        <f t="shared" si="15"/>
        <v>-1</v>
      </c>
      <c r="DA55" s="33"/>
    </row>
    <row r="56" spans="1:105" x14ac:dyDescent="0.25">
      <c r="A56" s="25" t="s">
        <v>244</v>
      </c>
      <c r="B56" s="31">
        <f t="shared" si="16"/>
        <v>766.16899641944531</v>
      </c>
      <c r="C56" s="26">
        <v>742.4971154745399</v>
      </c>
      <c r="D56" s="27">
        <v>771.46566966886803</v>
      </c>
      <c r="E56" s="10">
        <v>3.7550023718823933E-2</v>
      </c>
      <c r="F56" s="10">
        <f t="shared" si="17"/>
        <v>6.9131918338849341E-3</v>
      </c>
      <c r="G56" s="41">
        <v>3600.006991147995</v>
      </c>
      <c r="H56" s="26">
        <v>759.84968402277605</v>
      </c>
      <c r="I56" s="27">
        <v>766.16899641944531</v>
      </c>
      <c r="J56" s="10">
        <v>8.2479354113794996E-3</v>
      </c>
      <c r="K56" s="85">
        <f t="shared" si="18"/>
        <v>0</v>
      </c>
      <c r="L56" s="33">
        <v>3600.0112648010249</v>
      </c>
      <c r="M56" s="26">
        <v>958.38802456178075</v>
      </c>
      <c r="N56" s="11">
        <f t="shared" si="23"/>
        <v>0.25088332866591695</v>
      </c>
      <c r="O56" s="27">
        <f t="shared" si="19"/>
        <v>34.106447199981631</v>
      </c>
      <c r="P56" s="27">
        <v>0.1403557497941631</v>
      </c>
      <c r="Q56" s="46">
        <v>0</v>
      </c>
      <c r="R56" s="46">
        <v>0</v>
      </c>
      <c r="S56" s="46">
        <v>0.5</v>
      </c>
      <c r="T56" s="46">
        <v>0</v>
      </c>
      <c r="U56" s="46">
        <v>0</v>
      </c>
      <c r="V56" s="26">
        <v>958.38802456178075</v>
      </c>
      <c r="W56" s="11">
        <f t="shared" si="24"/>
        <v>0.25088332866591695</v>
      </c>
      <c r="X56" s="27">
        <f t="shared" si="20"/>
        <v>33.516099300008136</v>
      </c>
      <c r="Y56" s="27">
        <v>0.13792633456793471</v>
      </c>
      <c r="Z56" s="46">
        <v>0</v>
      </c>
      <c r="AA56" s="46">
        <v>0</v>
      </c>
      <c r="AB56" s="46">
        <v>0.5</v>
      </c>
      <c r="AC56" s="46">
        <v>0</v>
      </c>
      <c r="AD56" s="46">
        <v>0</v>
      </c>
      <c r="AE56" s="26">
        <v>829.4311397544252</v>
      </c>
      <c r="AF56" s="27">
        <v>861.01791544234402</v>
      </c>
      <c r="AG56" s="11">
        <f t="shared" si="21"/>
        <v>8.2569437853299052E-2</v>
      </c>
      <c r="AH56" s="11">
        <f t="shared" si="21"/>
        <v>0.12379634188561307</v>
      </c>
      <c r="AI56" s="33">
        <v>11.10904703999913</v>
      </c>
      <c r="AJ56" s="26">
        <v>829.4311397544252</v>
      </c>
      <c r="AK56" s="27">
        <v>861.01791544234402</v>
      </c>
      <c r="AL56" s="11">
        <f t="shared" si="22"/>
        <v>8.2569437853299052E-2</v>
      </c>
      <c r="AM56" s="11">
        <f t="shared" si="22"/>
        <v>0.12379634188561307</v>
      </c>
      <c r="AN56" s="33">
        <v>11.134292720000669</v>
      </c>
      <c r="AO56" s="26">
        <v>842.93982007297245</v>
      </c>
      <c r="AP56" s="27">
        <v>868.48491880504389</v>
      </c>
      <c r="AQ56" s="11">
        <f t="shared" si="25"/>
        <v>0.10020090086169232</v>
      </c>
      <c r="AR56" s="11">
        <f t="shared" si="26"/>
        <v>0.133542237892363</v>
      </c>
      <c r="AS56" s="33">
        <v>11.146237990001101</v>
      </c>
      <c r="AT56" s="26">
        <v>850.36427361545634</v>
      </c>
      <c r="AU56" s="27">
        <v>885.30419014888753</v>
      </c>
      <c r="AV56" s="11">
        <f t="shared" si="4"/>
        <v>0.10989126105269556</v>
      </c>
      <c r="AW56" s="11">
        <f t="shared" si="4"/>
        <v>0.155494667999096</v>
      </c>
      <c r="AX56" s="33">
        <v>11.26845358000064</v>
      </c>
      <c r="AY56" s="26">
        <v>835.00648475866797</v>
      </c>
      <c r="AZ56" s="27">
        <v>862.10052402566509</v>
      </c>
      <c r="BA56" s="11">
        <f t="shared" si="5"/>
        <v>8.9846350688845972E-2</v>
      </c>
      <c r="BB56" s="11">
        <f t="shared" si="5"/>
        <v>0.12520935727566468</v>
      </c>
      <c r="BC56" s="33">
        <v>11.38413142000063</v>
      </c>
      <c r="BD56" s="26">
        <v>859.99219029009009</v>
      </c>
      <c r="BE56" s="27">
        <v>877.10734648975608</v>
      </c>
      <c r="BF56" s="11">
        <f t="shared" si="6"/>
        <v>0.12245757046958415</v>
      </c>
      <c r="BG56" s="11">
        <f t="shared" si="6"/>
        <v>0.1447961880326161</v>
      </c>
      <c r="BH56" s="33">
        <v>12.97285454999983</v>
      </c>
      <c r="BI56" s="26">
        <v>857.43770553083414</v>
      </c>
      <c r="BJ56" s="27">
        <v>882.47173116736599</v>
      </c>
      <c r="BK56" s="11">
        <f t="shared" si="7"/>
        <v>0.11912346954512246</v>
      </c>
      <c r="BL56" s="11">
        <f t="shared" si="7"/>
        <v>0.15179775648902638</v>
      </c>
      <c r="BM56" s="33">
        <v>97.061516168899828</v>
      </c>
      <c r="BN56" s="26">
        <v>830.79328808797391</v>
      </c>
      <c r="BO56" s="27">
        <v>872.35171416350204</v>
      </c>
      <c r="BP56" s="11">
        <f t="shared" si="8"/>
        <v>8.4347307148342918E-2</v>
      </c>
      <c r="BQ56" s="11">
        <f t="shared" si="8"/>
        <v>0.13858916014649875</v>
      </c>
      <c r="BR56" s="33">
        <v>97.733301991410556</v>
      </c>
      <c r="BS56" s="26">
        <v>824.11285708727883</v>
      </c>
      <c r="BT56" s="27">
        <v>863.87663363511888</v>
      </c>
      <c r="BU56" s="11">
        <f t="shared" si="9"/>
        <v>7.5628041513848582E-2</v>
      </c>
      <c r="BV56" s="11">
        <f t="shared" si="9"/>
        <v>0.1275275267888584</v>
      </c>
      <c r="BW56" s="33">
        <v>19.839037063904112</v>
      </c>
      <c r="BX56" s="26">
        <v>802.40942621745103</v>
      </c>
      <c r="BY56" s="27">
        <v>832.21391342233562</v>
      </c>
      <c r="BZ56" s="11">
        <f t="shared" si="10"/>
        <v>4.7300830453031815E-2</v>
      </c>
      <c r="CA56" s="11">
        <f t="shared" si="10"/>
        <v>8.6201500336791886E-2</v>
      </c>
      <c r="CB56" s="33">
        <v>20.116444888338449</v>
      </c>
      <c r="CC56" s="26">
        <v>840.3220575929206</v>
      </c>
      <c r="CD56" s="27">
        <v>896.84142816251244</v>
      </c>
      <c r="CE56" s="11">
        <f t="shared" si="11"/>
        <v>9.6784210167752086E-2</v>
      </c>
      <c r="CF56" s="11">
        <f t="shared" si="11"/>
        <v>0.17055301422237332</v>
      </c>
      <c r="CG56" s="33">
        <v>19.315847864653911</v>
      </c>
      <c r="CH56" s="26">
        <v>842.28254175234224</v>
      </c>
      <c r="CI56" s="27">
        <v>872.42376313259376</v>
      </c>
      <c r="CJ56" s="11">
        <f t="shared" si="12"/>
        <v>9.9343024435340072E-2</v>
      </c>
      <c r="CK56" s="11">
        <f t="shared" si="12"/>
        <v>0.1386831981060461</v>
      </c>
      <c r="CL56" s="33">
        <v>20.605860653240239</v>
      </c>
      <c r="CM56" s="26">
        <v>818.28646462411575</v>
      </c>
      <c r="CN56" s="27">
        <v>847.63333034887933</v>
      </c>
      <c r="CO56" s="11">
        <f t="shared" si="13"/>
        <v>6.8023462771571508E-2</v>
      </c>
      <c r="CP56" s="11">
        <f t="shared" si="13"/>
        <v>0.10632684735370801</v>
      </c>
      <c r="CQ56" s="33">
        <v>35.960293574258692</v>
      </c>
      <c r="CR56" s="26"/>
      <c r="CS56" s="27"/>
      <c r="CT56" s="11">
        <f t="shared" si="14"/>
        <v>-1</v>
      </c>
      <c r="CU56" s="11">
        <f t="shared" si="14"/>
        <v>-1</v>
      </c>
      <c r="CV56" s="33"/>
      <c r="CW56" s="26"/>
      <c r="CX56" s="27"/>
      <c r="CY56" s="11">
        <f t="shared" si="15"/>
        <v>-1</v>
      </c>
      <c r="CZ56" s="11">
        <f t="shared" si="15"/>
        <v>-1</v>
      </c>
      <c r="DA56" s="33"/>
    </row>
    <row r="57" spans="1:105" x14ac:dyDescent="0.25">
      <c r="A57" s="25" t="s">
        <v>245</v>
      </c>
      <c r="B57" s="31">
        <f t="shared" si="16"/>
        <v>736.90438436296927</v>
      </c>
      <c r="C57" s="26">
        <v>685.14825564603598</v>
      </c>
      <c r="D57" s="27">
        <v>739.65372982810163</v>
      </c>
      <c r="E57" s="10">
        <v>7.3690528397288776E-2</v>
      </c>
      <c r="F57" s="10">
        <f t="shared" si="17"/>
        <v>3.7309392147382697E-3</v>
      </c>
      <c r="G57" s="41">
        <v>3600.0181128978729</v>
      </c>
      <c r="H57" s="26">
        <v>708.93964716475909</v>
      </c>
      <c r="I57" s="27">
        <v>736.90438436296927</v>
      </c>
      <c r="J57" s="10">
        <v>3.7948935834307182E-2</v>
      </c>
      <c r="K57" s="85">
        <f t="shared" si="18"/>
        <v>0</v>
      </c>
      <c r="L57" s="33">
        <v>3600.0022809505458</v>
      </c>
      <c r="M57" s="26">
        <v>923.03068843999552</v>
      </c>
      <c r="N57" s="11">
        <f t="shared" si="23"/>
        <v>0.2525786357451606</v>
      </c>
      <c r="O57" s="27">
        <f t="shared" si="19"/>
        <v>34.765144100019832</v>
      </c>
      <c r="P57" s="27">
        <v>0.14306643662559601</v>
      </c>
      <c r="Q57" s="46">
        <v>0</v>
      </c>
      <c r="R57" s="46">
        <v>0</v>
      </c>
      <c r="S57" s="46">
        <v>0.5</v>
      </c>
      <c r="T57" s="46">
        <v>0.5</v>
      </c>
      <c r="U57" s="46">
        <v>0</v>
      </c>
      <c r="V57" s="26">
        <v>923.03068843999552</v>
      </c>
      <c r="W57" s="11">
        <f t="shared" si="24"/>
        <v>0.2525786357451606</v>
      </c>
      <c r="X57" s="27">
        <f t="shared" si="20"/>
        <v>35.157172899998841</v>
      </c>
      <c r="Y57" s="27">
        <v>0.14467972386830799</v>
      </c>
      <c r="Z57" s="46">
        <v>0</v>
      </c>
      <c r="AA57" s="46">
        <v>0</v>
      </c>
      <c r="AB57" s="46">
        <v>0.5</v>
      </c>
      <c r="AC57" s="46">
        <v>0.5</v>
      </c>
      <c r="AD57" s="46">
        <v>0</v>
      </c>
      <c r="AE57" s="26">
        <v>885.52835947280676</v>
      </c>
      <c r="AF57" s="27">
        <v>911.32077797148906</v>
      </c>
      <c r="AG57" s="11">
        <f t="shared" si="21"/>
        <v>0.20168691931222293</v>
      </c>
      <c r="AH57" s="11">
        <f t="shared" si="21"/>
        <v>0.23668795750115845</v>
      </c>
      <c r="AI57" s="33">
        <v>11.408319079999639</v>
      </c>
      <c r="AJ57" s="26">
        <v>885.52835947280676</v>
      </c>
      <c r="AK57" s="27">
        <v>911.32077797148906</v>
      </c>
      <c r="AL57" s="11">
        <f t="shared" si="22"/>
        <v>0.20168691931222293</v>
      </c>
      <c r="AM57" s="11">
        <f t="shared" si="22"/>
        <v>0.23668795750115845</v>
      </c>
      <c r="AN57" s="33">
        <v>11.100454059999899</v>
      </c>
      <c r="AO57" s="26">
        <v>877.82883676629069</v>
      </c>
      <c r="AP57" s="27">
        <v>907.83806667996373</v>
      </c>
      <c r="AQ57" s="11">
        <f t="shared" si="25"/>
        <v>0.1912384501893637</v>
      </c>
      <c r="AR57" s="11">
        <f t="shared" si="26"/>
        <v>0.23196182020922737</v>
      </c>
      <c r="AS57" s="33">
        <v>10.987118890000421</v>
      </c>
      <c r="AT57" s="26">
        <v>825.16735345127563</v>
      </c>
      <c r="AU57" s="27">
        <v>835.41789204831275</v>
      </c>
      <c r="AV57" s="11">
        <f t="shared" si="4"/>
        <v>0.11977533444126123</v>
      </c>
      <c r="AW57" s="11">
        <f t="shared" si="4"/>
        <v>0.13368560396136783</v>
      </c>
      <c r="AX57" s="33">
        <v>11.214198730001231</v>
      </c>
      <c r="AY57" s="26">
        <v>818.17392250683451</v>
      </c>
      <c r="AZ57" s="27">
        <v>843.9792181774244</v>
      </c>
      <c r="BA57" s="11">
        <f t="shared" si="5"/>
        <v>0.11028505172230753</v>
      </c>
      <c r="BB57" s="11">
        <f t="shared" si="5"/>
        <v>0.14530356459612867</v>
      </c>
      <c r="BC57" s="33">
        <v>11.318871639999999</v>
      </c>
      <c r="BD57" s="26">
        <v>823.50977906570779</v>
      </c>
      <c r="BE57" s="27">
        <v>841.80569547745051</v>
      </c>
      <c r="BF57" s="11">
        <f t="shared" si="6"/>
        <v>0.11752595932456851</v>
      </c>
      <c r="BG57" s="11">
        <f t="shared" si="6"/>
        <v>0.14235403308824812</v>
      </c>
      <c r="BH57" s="33">
        <v>13.07741563999916</v>
      </c>
      <c r="BI57" s="26">
        <v>780.23869673197305</v>
      </c>
      <c r="BJ57" s="27">
        <v>802.58849990289559</v>
      </c>
      <c r="BK57" s="11">
        <f t="shared" si="7"/>
        <v>5.8805882131458528E-2</v>
      </c>
      <c r="BL57" s="11">
        <f t="shared" si="7"/>
        <v>8.9135194380351238E-2</v>
      </c>
      <c r="BM57" s="33">
        <v>94.208854215964678</v>
      </c>
      <c r="BN57" s="26">
        <v>769.33172219623202</v>
      </c>
      <c r="BO57" s="27">
        <v>799.04465827253614</v>
      </c>
      <c r="BP57" s="11">
        <f t="shared" si="8"/>
        <v>4.4004810558014487E-2</v>
      </c>
      <c r="BQ57" s="11">
        <f t="shared" si="8"/>
        <v>8.4326101497258957E-2</v>
      </c>
      <c r="BR57" s="33">
        <v>97.526072233542806</v>
      </c>
      <c r="BS57" s="26">
        <v>781.28459673341172</v>
      </c>
      <c r="BT57" s="27">
        <v>796.34109382631357</v>
      </c>
      <c r="BU57" s="11">
        <f t="shared" si="9"/>
        <v>6.022519788480802E-2</v>
      </c>
      <c r="BV57" s="11">
        <f t="shared" si="9"/>
        <v>8.0657288414324568E-2</v>
      </c>
      <c r="BW57" s="33">
        <v>20.336718113720419</v>
      </c>
      <c r="BX57" s="26">
        <v>770.77745060584675</v>
      </c>
      <c r="BY57" s="27">
        <v>793.88254832041264</v>
      </c>
      <c r="BZ57" s="11">
        <f t="shared" si="10"/>
        <v>4.5966704719988455E-2</v>
      </c>
      <c r="CA57" s="11">
        <f t="shared" si="10"/>
        <v>7.7320972932871351E-2</v>
      </c>
      <c r="CB57" s="33">
        <v>21.284234827570621</v>
      </c>
      <c r="CC57" s="26">
        <v>795.11714865192516</v>
      </c>
      <c r="CD57" s="27">
        <v>805.41344621606186</v>
      </c>
      <c r="CE57" s="11">
        <f t="shared" si="11"/>
        <v>7.8996360347725447E-2</v>
      </c>
      <c r="CF57" s="11">
        <f t="shared" si="11"/>
        <v>9.2968726074708491E-2</v>
      </c>
      <c r="CG57" s="33">
        <v>20.867485048621891</v>
      </c>
      <c r="CH57" s="26">
        <v>778.17797355141397</v>
      </c>
      <c r="CI57" s="27">
        <v>797.45016514985332</v>
      </c>
      <c r="CJ57" s="11">
        <f t="shared" si="12"/>
        <v>5.6009422747734669E-2</v>
      </c>
      <c r="CK57" s="11">
        <f t="shared" si="12"/>
        <v>8.2162329430600395E-2</v>
      </c>
      <c r="CL57" s="33">
        <v>20.200866308342661</v>
      </c>
      <c r="CM57" s="26">
        <v>770.43174582004508</v>
      </c>
      <c r="CN57" s="27">
        <v>794.08120289873364</v>
      </c>
      <c r="CO57" s="11">
        <f t="shared" si="13"/>
        <v>4.5497573590987883E-2</v>
      </c>
      <c r="CP57" s="11">
        <f t="shared" si="13"/>
        <v>7.7590552789548045E-2</v>
      </c>
      <c r="CQ57" s="33">
        <v>34.613733461964877</v>
      </c>
      <c r="CR57" s="26"/>
      <c r="CS57" s="27"/>
      <c r="CT57" s="11">
        <f t="shared" si="14"/>
        <v>-1</v>
      </c>
      <c r="CU57" s="11">
        <f t="shared" si="14"/>
        <v>-1</v>
      </c>
      <c r="CV57" s="33"/>
      <c r="CW57" s="26"/>
      <c r="CX57" s="27"/>
      <c r="CY57" s="11">
        <f t="shared" si="15"/>
        <v>-1</v>
      </c>
      <c r="CZ57" s="11">
        <f t="shared" si="15"/>
        <v>-1</v>
      </c>
      <c r="DA57" s="33"/>
    </row>
    <row r="58" spans="1:105" x14ac:dyDescent="0.25">
      <c r="A58" s="25" t="s">
        <v>246</v>
      </c>
      <c r="B58" s="31">
        <f t="shared" si="16"/>
        <v>697.54773209489917</v>
      </c>
      <c r="C58" s="28">
        <v>649.22326821445688</v>
      </c>
      <c r="D58" s="29">
        <v>697.54773209489917</v>
      </c>
      <c r="E58" s="13">
        <v>6.927764460692272E-2</v>
      </c>
      <c r="F58" s="13">
        <f t="shared" si="17"/>
        <v>0</v>
      </c>
      <c r="G58" s="42">
        <v>3600.0071310997009</v>
      </c>
      <c r="H58" s="28">
        <v>681.20152920574117</v>
      </c>
      <c r="I58" s="29">
        <v>697.59258391827825</v>
      </c>
      <c r="J58" s="13">
        <v>2.3496601154316839E-2</v>
      </c>
      <c r="K58" s="86">
        <f t="shared" si="18"/>
        <v>6.4299289231972589E-5</v>
      </c>
      <c r="L58" s="34">
        <v>3600.0111651420589</v>
      </c>
      <c r="M58" s="28">
        <v>799.08154008463748</v>
      </c>
      <c r="N58" s="13">
        <f t="shared" si="23"/>
        <v>0.14555822249584055</v>
      </c>
      <c r="O58" s="29">
        <f t="shared" si="19"/>
        <v>35.197778399975498</v>
      </c>
      <c r="P58" s="29">
        <v>0.1448468246912572</v>
      </c>
      <c r="Q58" s="47">
        <v>0</v>
      </c>
      <c r="R58" s="47">
        <v>0</v>
      </c>
      <c r="S58" s="47">
        <v>0</v>
      </c>
      <c r="T58" s="47">
        <v>1</v>
      </c>
      <c r="U58" s="47">
        <v>0</v>
      </c>
      <c r="V58" s="28">
        <v>799.08154008463748</v>
      </c>
      <c r="W58" s="13">
        <f t="shared" si="24"/>
        <v>0.14555822249584055</v>
      </c>
      <c r="X58" s="29">
        <f t="shared" si="20"/>
        <v>36.060202599992408</v>
      </c>
      <c r="Y58" s="29">
        <v>0.1483958954732198</v>
      </c>
      <c r="Z58" s="47">
        <v>0</v>
      </c>
      <c r="AA58" s="47">
        <v>0</v>
      </c>
      <c r="AB58" s="47">
        <v>0</v>
      </c>
      <c r="AC58" s="47">
        <v>1</v>
      </c>
      <c r="AD58" s="47">
        <v>0</v>
      </c>
      <c r="AE58" s="28">
        <v>790.64289441056576</v>
      </c>
      <c r="AF58" s="29">
        <v>820.68833515360689</v>
      </c>
      <c r="AG58" s="13">
        <f t="shared" si="21"/>
        <v>0.13346063363446115</v>
      </c>
      <c r="AH58" s="13">
        <f t="shared" si="21"/>
        <v>0.17653358672515163</v>
      </c>
      <c r="AI58" s="34">
        <v>10.84652094999983</v>
      </c>
      <c r="AJ58" s="28">
        <v>790.64289441056576</v>
      </c>
      <c r="AK58" s="29">
        <v>820.68833515360689</v>
      </c>
      <c r="AL58" s="13">
        <f t="shared" si="22"/>
        <v>0.13346063363446115</v>
      </c>
      <c r="AM58" s="13">
        <f t="shared" si="22"/>
        <v>0.17653358672515163</v>
      </c>
      <c r="AN58" s="34">
        <v>10.867539319998469</v>
      </c>
      <c r="AO58" s="28">
        <v>763.46272518399428</v>
      </c>
      <c r="AP58" s="29">
        <v>811.1881862010971</v>
      </c>
      <c r="AQ58" s="13">
        <f t="shared" si="25"/>
        <v>9.4495315598169816E-2</v>
      </c>
      <c r="AR58" s="13">
        <f t="shared" si="26"/>
        <v>0.16291423350328876</v>
      </c>
      <c r="AS58" s="34">
        <v>10.868892460000639</v>
      </c>
      <c r="AT58" s="28">
        <v>752.59473861480569</v>
      </c>
      <c r="AU58" s="29">
        <v>769.09200283770178</v>
      </c>
      <c r="AV58" s="13">
        <f t="shared" si="4"/>
        <v>7.8915039053438635E-2</v>
      </c>
      <c r="AW58" s="13">
        <f t="shared" si="4"/>
        <v>0.10256541230223545</v>
      </c>
      <c r="AX58" s="34">
        <v>11.11696772000068</v>
      </c>
      <c r="AY58" s="28">
        <v>797.13497052116804</v>
      </c>
      <c r="AZ58" s="29">
        <v>820.94087322395831</v>
      </c>
      <c r="BA58" s="13">
        <f t="shared" si="5"/>
        <v>0.14276763272842286</v>
      </c>
      <c r="BB58" s="13">
        <f t="shared" si="5"/>
        <v>0.17689562369944295</v>
      </c>
      <c r="BC58" s="34">
        <v>11.042430119999331</v>
      </c>
      <c r="BD58" s="28">
        <v>745.25940004007441</v>
      </c>
      <c r="BE58" s="29">
        <v>762.33095702017977</v>
      </c>
      <c r="BF58" s="13">
        <f t="shared" si="6"/>
        <v>6.8399144244775806E-2</v>
      </c>
      <c r="BG58" s="13">
        <f t="shared" si="6"/>
        <v>9.2872819944122526E-2</v>
      </c>
      <c r="BH58" s="34">
        <v>12.37794295999956</v>
      </c>
      <c r="BI58" s="28">
        <v>745.8873590241476</v>
      </c>
      <c r="BJ58" s="29">
        <v>752.93298792122914</v>
      </c>
      <c r="BK58" s="13">
        <f t="shared" si="7"/>
        <v>6.9299382257430903E-2</v>
      </c>
      <c r="BL58" s="13">
        <f t="shared" si="7"/>
        <v>7.9399951111582101E-2</v>
      </c>
      <c r="BM58" s="34">
        <v>106.0966297013685</v>
      </c>
      <c r="BN58" s="28">
        <v>730.4003791518046</v>
      </c>
      <c r="BO58" s="29">
        <v>742.93101946475815</v>
      </c>
      <c r="BP58" s="13">
        <f t="shared" si="8"/>
        <v>4.7097346239290655E-2</v>
      </c>
      <c r="BQ58" s="13">
        <f t="shared" si="8"/>
        <v>6.5061192634893003E-2</v>
      </c>
      <c r="BR58" s="34">
        <v>127.03027430884541</v>
      </c>
      <c r="BS58" s="28">
        <v>722.45638518690862</v>
      </c>
      <c r="BT58" s="29">
        <v>744.98110328584414</v>
      </c>
      <c r="BU58" s="13">
        <f t="shared" si="9"/>
        <v>3.5708886927641389E-2</v>
      </c>
      <c r="BV58" s="13">
        <f t="shared" si="9"/>
        <v>6.8000179784817663E-2</v>
      </c>
      <c r="BW58" s="34">
        <v>17.055582830123601</v>
      </c>
      <c r="BX58" s="28">
        <v>720.01451673750148</v>
      </c>
      <c r="BY58" s="29">
        <v>739.63816109944878</v>
      </c>
      <c r="BZ58" s="13">
        <f t="shared" si="10"/>
        <v>3.220823982199654E-2</v>
      </c>
      <c r="CA58" s="13">
        <f t="shared" si="10"/>
        <v>6.0340571788746543E-2</v>
      </c>
      <c r="CB58" s="34">
        <v>19.186659869551661</v>
      </c>
      <c r="CC58" s="28">
        <v>735.36363168940227</v>
      </c>
      <c r="CD58" s="29">
        <v>750.84955972990099</v>
      </c>
      <c r="CE58" s="13">
        <f t="shared" si="11"/>
        <v>5.4212633565495355E-2</v>
      </c>
      <c r="CF58" s="13">
        <f t="shared" si="11"/>
        <v>7.6413161684181732E-2</v>
      </c>
      <c r="CG58" s="34">
        <v>16.992376084998249</v>
      </c>
      <c r="CH58" s="28">
        <v>736.6627931338935</v>
      </c>
      <c r="CI58" s="29">
        <v>747.95045222869135</v>
      </c>
      <c r="CJ58" s="13">
        <f t="shared" si="12"/>
        <v>5.6075103163940682E-2</v>
      </c>
      <c r="CK58" s="13">
        <f t="shared" si="12"/>
        <v>7.2257019576884005E-2</v>
      </c>
      <c r="CL58" s="34">
        <v>16.95335238687694</v>
      </c>
      <c r="CM58" s="28">
        <v>722.45638518690862</v>
      </c>
      <c r="CN58" s="29">
        <v>737.35576227239665</v>
      </c>
      <c r="CO58" s="13">
        <f t="shared" si="13"/>
        <v>3.5708886927641389E-2</v>
      </c>
      <c r="CP58" s="13">
        <f t="shared" si="13"/>
        <v>5.7068539321237038E-2</v>
      </c>
      <c r="CQ58" s="34">
        <v>35.551459390390661</v>
      </c>
      <c r="CR58" s="28"/>
      <c r="CS58" s="29"/>
      <c r="CT58" s="13">
        <f t="shared" si="14"/>
        <v>-1</v>
      </c>
      <c r="CU58" s="13">
        <f t="shared" si="14"/>
        <v>-1</v>
      </c>
      <c r="CV58" s="34"/>
      <c r="CW58" s="28"/>
      <c r="CX58" s="29"/>
      <c r="CY58" s="13">
        <f t="shared" si="15"/>
        <v>-1</v>
      </c>
      <c r="CZ58" s="13">
        <f t="shared" si="15"/>
        <v>-1</v>
      </c>
      <c r="DA58" s="34"/>
    </row>
    <row r="59" spans="1:105" x14ac:dyDescent="0.25">
      <c r="A59" s="36" t="s">
        <v>69</v>
      </c>
      <c r="B59" s="37"/>
      <c r="C59" s="35">
        <f t="shared" ref="C59:M59" si="27">AVERAGE(C3:C58)</f>
        <v>658.66805181338179</v>
      </c>
      <c r="D59" s="35">
        <f t="shared" si="27"/>
        <v>678.09126076326231</v>
      </c>
      <c r="E59" s="1">
        <f t="shared" si="27"/>
        <v>2.8061849320535313E-2</v>
      </c>
      <c r="F59" s="1">
        <f t="shared" si="27"/>
        <v>1.4767266657689511E-3</v>
      </c>
      <c r="G59" s="35">
        <f t="shared" si="27"/>
        <v>3242.1307920004642</v>
      </c>
      <c r="H59" s="35">
        <f t="shared" si="27"/>
        <v>666.90857975308813</v>
      </c>
      <c r="I59" s="35">
        <f t="shared" si="27"/>
        <v>677.2069966754716</v>
      </c>
      <c r="J59" s="1">
        <f t="shared" si="27"/>
        <v>1.4825838571146716E-2</v>
      </c>
      <c r="K59" s="1">
        <f t="shared" si="27"/>
        <v>1.954196856968883E-4</v>
      </c>
      <c r="L59" s="35">
        <f t="shared" si="27"/>
        <v>2762.8742528046882</v>
      </c>
      <c r="M59" s="35">
        <f t="shared" si="27"/>
        <v>834.74450729724663</v>
      </c>
      <c r="N59" s="1">
        <f t="shared" ref="N59:U59" si="28">AVERAGE(N3:N58)</f>
        <v>0.23275594199642263</v>
      </c>
      <c r="O59" s="35">
        <f t="shared" si="28"/>
        <v>34.681341830355642</v>
      </c>
      <c r="P59" s="35">
        <f t="shared" si="28"/>
        <v>0.14272157131833596</v>
      </c>
      <c r="Q59" s="35">
        <f t="shared" si="28"/>
        <v>0.2857142857142857</v>
      </c>
      <c r="R59" s="35">
        <f t="shared" si="28"/>
        <v>0.21428571428571427</v>
      </c>
      <c r="S59" s="35">
        <f t="shared" si="28"/>
        <v>0.26785714285714285</v>
      </c>
      <c r="T59" s="35">
        <f t="shared" si="28"/>
        <v>0.2767857142857143</v>
      </c>
      <c r="U59" s="35">
        <f t="shared" si="28"/>
        <v>0</v>
      </c>
      <c r="V59" s="35">
        <f>AVERAGE(V3:V58)</f>
        <v>839.77741524401813</v>
      </c>
      <c r="W59" s="1">
        <f t="shared" ref="W59:AD59" si="29">AVERAGE(W3:W58)</f>
        <v>0.24001274026211913</v>
      </c>
      <c r="X59" s="35">
        <f t="shared" si="29"/>
        <v>34.935786905357254</v>
      </c>
      <c r="Y59" s="35">
        <f t="shared" si="29"/>
        <v>0.14376867039241664</v>
      </c>
      <c r="Z59" s="35">
        <f t="shared" si="29"/>
        <v>0.36607142857142855</v>
      </c>
      <c r="AA59" s="35">
        <f t="shared" si="29"/>
        <v>0.32142857142857145</v>
      </c>
      <c r="AB59" s="35">
        <f t="shared" si="29"/>
        <v>0.15178571428571427</v>
      </c>
      <c r="AC59" s="35">
        <f t="shared" si="29"/>
        <v>0.2857142857142857</v>
      </c>
      <c r="AD59" s="35">
        <f t="shared" si="29"/>
        <v>0</v>
      </c>
      <c r="AE59" s="35">
        <f t="shared" ref="AE59:AN59" si="30">AVERAGE(AE3:AE58)</f>
        <v>755.25879698320841</v>
      </c>
      <c r="AF59" s="35">
        <f t="shared" si="30"/>
        <v>782.49744849208741</v>
      </c>
      <c r="AG59" s="1">
        <f t="shared" si="30"/>
        <v>0.1144334467554254</v>
      </c>
      <c r="AH59" s="1">
        <f t="shared" si="30"/>
        <v>0.15567678131168011</v>
      </c>
      <c r="AI59" s="35">
        <f t="shared" si="30"/>
        <v>11.108138884821502</v>
      </c>
      <c r="AJ59" s="35">
        <f t="shared" si="30"/>
        <v>755.25879698320841</v>
      </c>
      <c r="AK59" s="35">
        <f t="shared" si="30"/>
        <v>782.49744849208741</v>
      </c>
      <c r="AL59" s="1">
        <f t="shared" si="30"/>
        <v>0.1144334467554254</v>
      </c>
      <c r="AM59" s="1">
        <f t="shared" si="30"/>
        <v>0.15567678131168011</v>
      </c>
      <c r="AN59" s="35">
        <f t="shared" si="30"/>
        <v>11.092818899107144</v>
      </c>
      <c r="AO59" s="35">
        <f>AVERAGE(AO3:AO58)</f>
        <v>755.45777239165159</v>
      </c>
      <c r="AP59" s="35"/>
      <c r="AQ59" s="1">
        <f>AVERAGE(AQ3:AQ58)</f>
        <v>0.11540733807477432</v>
      </c>
      <c r="AR59" s="1">
        <f>AVERAGE(AR3:AR58)</f>
        <v>0.1581631813602602</v>
      </c>
      <c r="AS59" s="35">
        <f>AVERAGE(AS3:AS58)</f>
        <v>11.147668287678659</v>
      </c>
      <c r="AT59" s="35">
        <f>AVERAGE(AT3:AT58)</f>
        <v>752.00176821569312</v>
      </c>
      <c r="AU59" s="35"/>
      <c r="AV59" s="1">
        <f>AVERAGE(AV3:AV58)</f>
        <v>0.10909350963034462</v>
      </c>
      <c r="AW59" s="1">
        <f>AVERAGE(AW3:AW58)</f>
        <v>0.14347946384790081</v>
      </c>
      <c r="AX59" s="35">
        <f>AVERAGE(AX3:AX58)</f>
        <v>11.291240268214125</v>
      </c>
      <c r="AY59" s="35">
        <f>AVERAGE(AY3:AY58)</f>
        <v>752.44899782163532</v>
      </c>
      <c r="AZ59" s="35"/>
      <c r="BA59" s="1">
        <f>AVERAGE(BA3:BA58)</f>
        <v>0.11026303511823544</v>
      </c>
      <c r="BB59" s="1">
        <f>AVERAGE(BB3:BB58)</f>
        <v>0.15249099816346484</v>
      </c>
      <c r="BC59" s="35">
        <f>AVERAGE(BC3:BC58)</f>
        <v>11.3636657283927</v>
      </c>
      <c r="BD59" s="35">
        <f>AVERAGE(BD3:BD58)</f>
        <v>750.35390334375984</v>
      </c>
      <c r="BE59" s="35"/>
      <c r="BF59" s="1">
        <f>AVERAGE(BF3:BF58)</f>
        <v>0.10662412934552416</v>
      </c>
      <c r="BG59" s="1">
        <f>AVERAGE(BG3:BG58)</f>
        <v>0.14276848270160117</v>
      </c>
      <c r="BH59" s="35">
        <f>AVERAGE(BH3:BH58)</f>
        <v>12.933931964107071</v>
      </c>
      <c r="BI59" s="35">
        <f>AVERAGE(BI3:BI58)</f>
        <v>723.86921222909518</v>
      </c>
      <c r="BJ59" s="35"/>
      <c r="BK59" s="1">
        <f>AVERAGE(BK3:BK58)</f>
        <v>6.7764247185376131E-2</v>
      </c>
      <c r="BL59" s="1">
        <f>AVERAGE(BL3:BL58)</f>
        <v>0.10447730884470689</v>
      </c>
      <c r="BM59" s="35">
        <f>AVERAGE(BM3:BM58)</f>
        <v>80.242658375423161</v>
      </c>
      <c r="BN59" s="35">
        <f>AVERAGE(BN3:BN58)</f>
        <v>718.04128302078323</v>
      </c>
      <c r="BO59" s="35"/>
      <c r="BP59" s="1">
        <f>AVERAGE(BP3:BP58)</f>
        <v>5.9201453412828765E-2</v>
      </c>
      <c r="BQ59" s="1">
        <f>AVERAGE(BQ3:BQ58)</f>
        <v>9.3925503576397382E-2</v>
      </c>
      <c r="BR59" s="35">
        <f>AVERAGE(BR3:BR58)</f>
        <v>85.393503319299086</v>
      </c>
      <c r="BS59" s="35">
        <f>AVERAGE(BS3:BS58)</f>
        <v>717.13887789191756</v>
      </c>
      <c r="BT59" s="35"/>
      <c r="BU59" s="1">
        <f>AVERAGE(BU3:BU58)</f>
        <v>5.8115321587106916E-2</v>
      </c>
      <c r="BV59" s="1">
        <f>AVERAGE(BV3:BV58)</f>
        <v>9.2207077001573295E-2</v>
      </c>
      <c r="BW59" s="35">
        <f>AVERAGE(BW3:BW58)</f>
        <v>19.944998213505773</v>
      </c>
      <c r="BX59" s="35">
        <f>AVERAGE(BX3:BX58)</f>
        <v>714.59151938037485</v>
      </c>
      <c r="BY59" s="35"/>
      <c r="BZ59" s="1">
        <f>AVERAGE(BZ3:BZ58)</f>
        <v>5.4804949182115835E-2</v>
      </c>
      <c r="CA59" s="1">
        <f>AVERAGE(CA3:CA58)</f>
        <v>8.9575282671038731E-2</v>
      </c>
      <c r="CB59" s="35">
        <f>AVERAGE(CB3:CB58)</f>
        <v>20.581052146975086</v>
      </c>
      <c r="CC59" s="35">
        <f>AVERAGE(CC3:CC58)</f>
        <v>723.54429069985383</v>
      </c>
      <c r="CD59" s="35"/>
      <c r="CE59" s="1">
        <f>AVERAGE(CE3:CE58)</f>
        <v>6.7152226163741849E-2</v>
      </c>
      <c r="CF59" s="1">
        <f>AVERAGE(CF3:CF58)</f>
        <v>0.10480967167732916</v>
      </c>
      <c r="CG59" s="35">
        <f>AVERAGE(CG3:CG58)</f>
        <v>19.917325600344753</v>
      </c>
      <c r="CH59" s="35">
        <f>AVERAGE(CH3:CH58)</f>
        <v>717.26486158659679</v>
      </c>
      <c r="CI59" s="35"/>
      <c r="CJ59" s="1">
        <f>AVERAGE(CJ3:CJ58)</f>
        <v>5.8220143549163099E-2</v>
      </c>
      <c r="CK59" s="1">
        <f>AVERAGE(CK3:CK58)</f>
        <v>9.2107094843756537E-2</v>
      </c>
      <c r="CL59" s="35">
        <f>AVERAGE(CL3:CL58)</f>
        <v>19.550108054207108</v>
      </c>
      <c r="CM59" s="35">
        <f>AVERAGE(CM3:CM58)</f>
        <v>711.94469257867524</v>
      </c>
      <c r="CN59" s="35"/>
      <c r="CO59" s="1">
        <f>AVERAGE(CO3:CO58)</f>
        <v>5.0440462466114069E-2</v>
      </c>
      <c r="CP59" s="1">
        <f>AVERAGE(CP3:CP58)</f>
        <v>7.8432552386327001E-2</v>
      </c>
      <c r="CQ59" s="35">
        <f>AVERAGE(CQ3:CQ58)</f>
        <v>34.675840311733594</v>
      </c>
      <c r="CR59" s="35" t="e">
        <f>AVERAGE(CR3:CR58)</f>
        <v>#DIV/0!</v>
      </c>
      <c r="CS59" s="35"/>
      <c r="CT59" s="1">
        <f>AVERAGE(CT3:CT58)</f>
        <v>-1</v>
      </c>
      <c r="CU59" s="1">
        <f>AVERAGE(CU3:CU58)</f>
        <v>-1</v>
      </c>
      <c r="CV59" s="35" t="e">
        <f>AVERAGE(CV3:CV58)</f>
        <v>#DIV/0!</v>
      </c>
      <c r="CW59" s="35" t="e">
        <f>AVERAGE(CW3:CW58)</f>
        <v>#DIV/0!</v>
      </c>
      <c r="CX59" s="35"/>
      <c r="CY59" s="1">
        <f>AVERAGE(CY3:CY58)</f>
        <v>-1</v>
      </c>
      <c r="CZ59" s="1">
        <f>AVERAGE(CZ3:CZ58)</f>
        <v>-1</v>
      </c>
      <c r="DA59" s="35" t="e">
        <f>AVERAGE(DA3:DA58)</f>
        <v>#DIV/0!</v>
      </c>
    </row>
    <row r="60" spans="1:105" x14ac:dyDescent="0.25">
      <c r="Q60" s="48">
        <f>_xlfn.MODE.SNGL(Q3:Q58)</f>
        <v>0</v>
      </c>
      <c r="R60" s="48">
        <f t="shared" ref="R60:U60" si="31">_xlfn.MODE.SNGL(R3:R58)</f>
        <v>0</v>
      </c>
      <c r="S60" s="48">
        <f t="shared" si="31"/>
        <v>0</v>
      </c>
      <c r="T60" s="48">
        <f t="shared" si="31"/>
        <v>0</v>
      </c>
      <c r="U60" s="48">
        <f t="shared" si="31"/>
        <v>0</v>
      </c>
      <c r="Z60" s="48">
        <f>_xlfn.MODE.SNGL(Z3:Z58)</f>
        <v>0</v>
      </c>
      <c r="AA60" s="48">
        <f t="shared" ref="AA60:AD60" si="32">_xlfn.MODE.SNGL(AA3:AA58)</f>
        <v>0</v>
      </c>
      <c r="AB60" s="48">
        <f t="shared" si="32"/>
        <v>0</v>
      </c>
      <c r="AC60" s="48">
        <f t="shared" si="32"/>
        <v>0</v>
      </c>
      <c r="AD60" s="48">
        <f t="shared" si="32"/>
        <v>0</v>
      </c>
    </row>
  </sheetData>
  <mergeCells count="19">
    <mergeCell ref="CC1:CG1"/>
    <mergeCell ref="CH1:CL1"/>
    <mergeCell ref="CM1:CQ1"/>
    <mergeCell ref="CR1:CV1"/>
    <mergeCell ref="CW1:DA1"/>
    <mergeCell ref="BX1:CB1"/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A217-BAFB-42F2-91FB-495D145B1711}">
  <dimension ref="A1:DA60"/>
  <sheetViews>
    <sheetView topLeftCell="BV1" zoomScale="55" zoomScaleNormal="55" workbookViewId="0">
      <selection activeCell="CL3" sqref="CL3:CL58"/>
    </sheetView>
  </sheetViews>
  <sheetFormatPr baseColWidth="10" defaultColWidth="10.7109375" defaultRowHeight="15" x14ac:dyDescent="0.25"/>
  <cols>
    <col min="1" max="1" width="9.7109375" bestFit="1" customWidth="1"/>
    <col min="2" max="4" width="7.7109375" bestFit="1" customWidth="1"/>
    <col min="5" max="5" width="8.42578125" bestFit="1" customWidth="1"/>
    <col min="6" max="6" width="8.5703125" bestFit="1" customWidth="1"/>
    <col min="7" max="7" width="9.28515625" bestFit="1" customWidth="1"/>
    <col min="8" max="9" width="6.7109375" bestFit="1" customWidth="1"/>
    <col min="10" max="10" width="7" bestFit="1" customWidth="1"/>
    <col min="11" max="11" width="8.5703125" bestFit="1" customWidth="1"/>
    <col min="12" max="12" width="11" bestFit="1" customWidth="1"/>
    <col min="13" max="13" width="7.7109375" bestFit="1" customWidth="1"/>
    <col min="14" max="15" width="7" bestFit="1" customWidth="1"/>
    <col min="16" max="16" width="5.85546875" bestFit="1" customWidth="1"/>
    <col min="17" max="21" width="4.5703125" bestFit="1" customWidth="1"/>
    <col min="22" max="22" width="7.7109375" bestFit="1" customWidth="1"/>
    <col min="23" max="24" width="7" bestFit="1" customWidth="1"/>
    <col min="25" max="25" width="5.85546875" bestFit="1" customWidth="1"/>
    <col min="26" max="30" width="4.5703125" bestFit="1" customWidth="1"/>
    <col min="31" max="32" width="7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7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7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7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7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7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7" width="6.7109375" bestFit="1" customWidth="1"/>
    <col min="78" max="78" width="8.5703125" bestFit="1" customWidth="1"/>
    <col min="79" max="79" width="8.28515625" bestFit="1" customWidth="1"/>
    <col min="80" max="82" width="6.7109375" bestFit="1" customWidth="1"/>
    <col min="83" max="83" width="8.5703125" bestFit="1" customWidth="1"/>
    <col min="84" max="84" width="8.28515625" bestFit="1" customWidth="1"/>
    <col min="85" max="87" width="6.7109375" bestFit="1" customWidth="1"/>
    <col min="88" max="88" width="8.5703125" bestFit="1" customWidth="1"/>
    <col min="89" max="89" width="8.28515625" bestFit="1" customWidth="1"/>
    <col min="90" max="92" width="6.7109375" bestFit="1" customWidth="1"/>
    <col min="93" max="93" width="8.5703125" bestFit="1" customWidth="1"/>
    <col min="94" max="94" width="8.28515625" bestFit="1" customWidth="1"/>
    <col min="95" max="97" width="6.7109375" bestFit="1" customWidth="1"/>
    <col min="98" max="98" width="8.5703125" bestFit="1" customWidth="1"/>
    <col min="99" max="99" width="8.28515625" bestFit="1" customWidth="1"/>
    <col min="100" max="102" width="6.7109375" bestFit="1" customWidth="1"/>
    <col min="103" max="103" width="8.5703125" bestFit="1" customWidth="1"/>
    <col min="104" max="104" width="8.28515625" bestFit="1" customWidth="1"/>
    <col min="105" max="105" width="6.7109375" bestFit="1" customWidth="1"/>
  </cols>
  <sheetData>
    <row r="1" spans="1:105" x14ac:dyDescent="0.25">
      <c r="C1" s="101" t="s">
        <v>0</v>
      </c>
      <c r="D1" s="101"/>
      <c r="E1" s="101"/>
      <c r="F1" s="101"/>
      <c r="G1" s="101"/>
      <c r="H1" s="101" t="s">
        <v>339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340</v>
      </c>
      <c r="BT1" s="102"/>
      <c r="BU1" s="102"/>
      <c r="BV1" s="102"/>
      <c r="BW1" s="102"/>
      <c r="BX1" s="101" t="s">
        <v>342</v>
      </c>
      <c r="BY1" s="102"/>
      <c r="BZ1" s="102"/>
      <c r="CA1" s="102"/>
      <c r="CB1" s="102"/>
      <c r="CC1" s="101" t="s">
        <v>344</v>
      </c>
      <c r="CD1" s="102"/>
      <c r="CE1" s="102"/>
      <c r="CF1" s="102"/>
      <c r="CG1" s="102"/>
      <c r="CH1" s="101" t="s">
        <v>350</v>
      </c>
      <c r="CI1" s="102"/>
      <c r="CJ1" s="102"/>
      <c r="CK1" s="102"/>
      <c r="CL1" s="102"/>
      <c r="CM1" s="101" t="s">
        <v>345</v>
      </c>
      <c r="CN1" s="102"/>
      <c r="CO1" s="102"/>
      <c r="CP1" s="102"/>
      <c r="CQ1" s="102"/>
      <c r="CR1" s="101" t="s">
        <v>351</v>
      </c>
      <c r="CS1" s="102"/>
      <c r="CT1" s="102"/>
      <c r="CU1" s="102"/>
      <c r="CV1" s="102"/>
      <c r="CW1" s="101" t="s">
        <v>355</v>
      </c>
      <c r="CX1" s="102"/>
      <c r="CY1" s="102"/>
      <c r="CZ1" s="102"/>
      <c r="DA1" s="102"/>
    </row>
    <row r="2" spans="1:105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  <c r="BX2" s="14" t="s">
        <v>9</v>
      </c>
      <c r="BY2" s="14" t="s">
        <v>10</v>
      </c>
      <c r="BZ2" s="14" t="s">
        <v>11</v>
      </c>
      <c r="CA2" s="14" t="s">
        <v>12</v>
      </c>
      <c r="CB2" s="14" t="s">
        <v>70</v>
      </c>
      <c r="CC2" s="14" t="s">
        <v>9</v>
      </c>
      <c r="CD2" s="14" t="s">
        <v>10</v>
      </c>
      <c r="CE2" s="14" t="s">
        <v>11</v>
      </c>
      <c r="CF2" s="14" t="s">
        <v>12</v>
      </c>
      <c r="CG2" s="14" t="s">
        <v>70</v>
      </c>
      <c r="CH2" s="14" t="s">
        <v>9</v>
      </c>
      <c r="CI2" s="14" t="s">
        <v>10</v>
      </c>
      <c r="CJ2" s="14" t="s">
        <v>11</v>
      </c>
      <c r="CK2" s="14" t="s">
        <v>12</v>
      </c>
      <c r="CL2" s="14" t="s">
        <v>70</v>
      </c>
      <c r="CM2" s="14" t="s">
        <v>9</v>
      </c>
      <c r="CN2" s="14" t="s">
        <v>10</v>
      </c>
      <c r="CO2" s="14" t="s">
        <v>11</v>
      </c>
      <c r="CP2" s="14" t="s">
        <v>12</v>
      </c>
      <c r="CQ2" s="14" t="s">
        <v>70</v>
      </c>
      <c r="CR2" s="14" t="s">
        <v>9</v>
      </c>
      <c r="CS2" s="14" t="s">
        <v>10</v>
      </c>
      <c r="CT2" s="14" t="s">
        <v>11</v>
      </c>
      <c r="CU2" s="14" t="s">
        <v>12</v>
      </c>
      <c r="CV2" s="14" t="s">
        <v>70</v>
      </c>
      <c r="CW2" s="14" t="s">
        <v>9</v>
      </c>
      <c r="CX2" s="14" t="s">
        <v>10</v>
      </c>
      <c r="CY2" s="14" t="s">
        <v>11</v>
      </c>
      <c r="CZ2" s="14" t="s">
        <v>12</v>
      </c>
      <c r="DA2" s="14" t="s">
        <v>70</v>
      </c>
    </row>
    <row r="3" spans="1:105" x14ac:dyDescent="0.25">
      <c r="A3" s="17" t="s">
        <v>247</v>
      </c>
      <c r="B3" s="31">
        <f>MIN(D3,I3,M3,V3,AE3,AJ3,AO3,AT3,AY3,BD3,BI3,BN3,BS3,BX3,CC3,CH3,CM3,CR3,CW3)</f>
        <v>829.31807687732885</v>
      </c>
      <c r="C3" s="18">
        <v>822.80566155101951</v>
      </c>
      <c r="D3" s="19">
        <v>829.31807687732885</v>
      </c>
      <c r="E3" s="3">
        <v>7.8527352868395951E-3</v>
      </c>
      <c r="F3" s="3">
        <f>(D3-B3)/B3</f>
        <v>0</v>
      </c>
      <c r="G3" s="38">
        <v>3600.0049700737</v>
      </c>
      <c r="H3" s="18">
        <v>829.2356495909022</v>
      </c>
      <c r="I3" s="19">
        <v>829.31807687806941</v>
      </c>
      <c r="J3" s="3">
        <v>9.9391644129064781E-5</v>
      </c>
      <c r="K3" s="3">
        <f>(I3-$B3)/$B3</f>
        <v>8.929698767776269E-13</v>
      </c>
      <c r="L3" s="30">
        <v>676.0171160697937</v>
      </c>
      <c r="M3" s="18">
        <v>1150.186346659297</v>
      </c>
      <c r="N3" s="3">
        <f>(M3-B3)/B3</f>
        <v>0.38690615667048867</v>
      </c>
      <c r="O3" s="19">
        <f>243*P3</f>
        <v>31.779309299992743</v>
      </c>
      <c r="P3" s="19">
        <v>0.13077905061725409</v>
      </c>
      <c r="Q3" s="43">
        <v>0</v>
      </c>
      <c r="R3" s="43">
        <v>0.5</v>
      </c>
      <c r="S3" s="43">
        <v>1</v>
      </c>
      <c r="T3" s="43">
        <v>0</v>
      </c>
      <c r="U3" s="43">
        <v>0</v>
      </c>
      <c r="V3" s="18">
        <v>1141.187385264458</v>
      </c>
      <c r="W3" s="4">
        <f t="shared" ref="W3:W34" si="0">(V3-B3)/B3</f>
        <v>0.37605511935954133</v>
      </c>
      <c r="X3" s="19">
        <f>243*Y3</f>
        <v>32.418478799998404</v>
      </c>
      <c r="Y3" s="19">
        <v>0.1334093777777712</v>
      </c>
      <c r="Z3" s="43">
        <v>0</v>
      </c>
      <c r="AA3" s="43">
        <v>1</v>
      </c>
      <c r="AB3" s="43">
        <v>0.5</v>
      </c>
      <c r="AC3" s="43">
        <v>0</v>
      </c>
      <c r="AD3" s="43">
        <v>0</v>
      </c>
      <c r="AE3" s="18">
        <v>894.65390991932293</v>
      </c>
      <c r="AF3" s="19">
        <v>910.14061508477312</v>
      </c>
      <c r="AG3" s="4">
        <f>(AE3-$B3)/$B3</f>
        <v>7.8782598454872982E-2</v>
      </c>
      <c r="AH3" s="4">
        <f>(AF3-$B3)/$B3</f>
        <v>9.7456621844985283E-2</v>
      </c>
      <c r="AI3" s="30">
        <v>11.074342839999741</v>
      </c>
      <c r="AJ3" s="20">
        <v>894.65390991932293</v>
      </c>
      <c r="AK3" s="21">
        <v>910.14061508477312</v>
      </c>
      <c r="AL3" s="4">
        <f>(AJ3-$B3)/$B3</f>
        <v>7.8782598454872982E-2</v>
      </c>
      <c r="AM3" s="4">
        <f>(AK3-$B3)/$B3</f>
        <v>9.7456621844985283E-2</v>
      </c>
      <c r="AN3" s="31">
        <v>11.01967810999704</v>
      </c>
      <c r="AO3" s="20">
        <v>891.35734804797062</v>
      </c>
      <c r="AP3" s="21">
        <v>903.30114057809442</v>
      </c>
      <c r="AQ3" s="4">
        <f t="shared" ref="AQ3:AQ34" si="1">(AO3-$B3)/$B3</f>
        <v>7.4807571305139292E-2</v>
      </c>
      <c r="AR3" s="4">
        <f t="shared" ref="AR3:AR34" si="2">(AP3-$B3)/$B3</f>
        <v>8.920951533980491E-2</v>
      </c>
      <c r="AS3" s="31">
        <v>11.0241996999961</v>
      </c>
      <c r="AT3" s="20">
        <v>903.54467855463645</v>
      </c>
      <c r="AU3" s="21">
        <v>939.97489184949791</v>
      </c>
      <c r="AV3" s="4">
        <f t="shared" ref="AV3:AW58" si="3">(AT3-$B3)/$B3</f>
        <v>8.9503175858407169E-2</v>
      </c>
      <c r="AW3" s="4">
        <f t="shared" si="3"/>
        <v>0.13343109002137091</v>
      </c>
      <c r="AX3" s="31">
        <v>11.269796279999721</v>
      </c>
      <c r="AY3" s="20">
        <v>906.34872178335274</v>
      </c>
      <c r="AZ3" s="21">
        <v>936.51501871906532</v>
      </c>
      <c r="BA3" s="4">
        <f t="shared" ref="BA3:BB58" si="4">(AY3-$B3)/$B3</f>
        <v>9.2884319121646394E-2</v>
      </c>
      <c r="BB3" s="4">
        <f t="shared" si="4"/>
        <v>0.12925914052828832</v>
      </c>
      <c r="BC3" s="31">
        <v>11.3561845399985</v>
      </c>
      <c r="BD3" s="20">
        <v>919.37039395302133</v>
      </c>
      <c r="BE3" s="21">
        <v>941.12931573096216</v>
      </c>
      <c r="BF3" s="4">
        <f t="shared" ref="BF3:BG58" si="5">(BD3-$B3)/$B3</f>
        <v>0.10858598116511677</v>
      </c>
      <c r="BG3" s="4">
        <f t="shared" si="5"/>
        <v>0.13482310583972984</v>
      </c>
      <c r="BH3" s="31">
        <v>13.037718579999639</v>
      </c>
      <c r="BI3" s="20">
        <v>854.58503578083321</v>
      </c>
      <c r="BJ3" s="21">
        <v>890.36881982288503</v>
      </c>
      <c r="BK3" s="4">
        <f t="shared" ref="BK3:BL58" si="6">(BI3-$B3)/$B3</f>
        <v>3.0467150792905965E-2</v>
      </c>
      <c r="BL3" s="4">
        <f t="shared" si="6"/>
        <v>7.3615594122141262E-2</v>
      </c>
      <c r="BM3" s="31">
        <v>32.22508446034044</v>
      </c>
      <c r="BN3" s="20">
        <v>867.70289915094202</v>
      </c>
      <c r="BO3" s="21">
        <v>889.03392602045153</v>
      </c>
      <c r="BP3" s="4">
        <f t="shared" ref="BP3:BQ58" si="7">(BN3-$B3)/$B3</f>
        <v>4.6284801144267085E-2</v>
      </c>
      <c r="BQ3" s="4">
        <f t="shared" si="7"/>
        <v>7.2005965874967576E-2</v>
      </c>
      <c r="BR3" s="31">
        <v>36.802681493572891</v>
      </c>
      <c r="BS3" s="20">
        <v>867.08020514604505</v>
      </c>
      <c r="BT3" s="21">
        <v>888.45268219342836</v>
      </c>
      <c r="BU3" s="4">
        <f t="shared" ref="BU3:BV58" si="8">(BS3-$B3)/$B3</f>
        <v>4.5533950508957616E-2</v>
      </c>
      <c r="BV3" s="4">
        <f t="shared" si="8"/>
        <v>7.1305096277126723E-2</v>
      </c>
      <c r="BW3" s="31">
        <v>16.573780023306611</v>
      </c>
      <c r="BX3" s="20">
        <v>877.94471962720047</v>
      </c>
      <c r="BY3" s="21">
        <v>885.47105379558616</v>
      </c>
      <c r="BZ3" s="4">
        <f t="shared" ref="BZ3:CA58" si="9">(BX3-$B3)/$B3</f>
        <v>5.8634490318802468E-2</v>
      </c>
      <c r="CA3" s="4">
        <f t="shared" si="9"/>
        <v>6.7709819047587633E-2</v>
      </c>
      <c r="CB3" s="31">
        <v>16.863840628974138</v>
      </c>
      <c r="CC3" s="20">
        <v>889.83700479752031</v>
      </c>
      <c r="CD3" s="21">
        <v>915.75827412396154</v>
      </c>
      <c r="CE3" s="4">
        <f t="shared" ref="CE3:CF58" si="10">(CC3-$B3)/$B3</f>
        <v>7.2974326265823466E-2</v>
      </c>
      <c r="CF3" s="4">
        <f t="shared" si="10"/>
        <v>0.10423045108592123</v>
      </c>
      <c r="CG3" s="31">
        <v>16.40832126121968</v>
      </c>
      <c r="CH3" s="20">
        <v>856.71170433371685</v>
      </c>
      <c r="CI3" s="21">
        <v>890.44309476060005</v>
      </c>
      <c r="CJ3" s="4">
        <f t="shared" ref="CJ3:CK58" si="11">(CH3-$B3)/$B3</f>
        <v>3.3031508923011231E-2</v>
      </c>
      <c r="CK3" s="4">
        <f t="shared" si="11"/>
        <v>7.3705155582075535E-2</v>
      </c>
      <c r="CL3" s="31">
        <v>15.86211816025898</v>
      </c>
      <c r="CM3" s="20">
        <v>861.65770924395565</v>
      </c>
      <c r="CN3" s="21">
        <v>876.37761995219114</v>
      </c>
      <c r="CO3" s="4">
        <f t="shared" ref="CO3:CP58" si="12">(CM3-$B3)/$B3</f>
        <v>3.899545092324138E-2</v>
      </c>
      <c r="CP3" s="4">
        <f t="shared" si="12"/>
        <v>5.6744865916896259E-2</v>
      </c>
      <c r="CQ3" s="31">
        <v>29.15195016898215</v>
      </c>
      <c r="CR3" s="20"/>
      <c r="CS3" s="21"/>
      <c r="CT3" s="4">
        <f t="shared" ref="CT3:CU58" si="13">(CR3-$B3)/$B3</f>
        <v>-1</v>
      </c>
      <c r="CU3" s="4">
        <f t="shared" si="13"/>
        <v>-1</v>
      </c>
      <c r="CV3" s="31"/>
      <c r="CW3" s="20"/>
      <c r="CX3" s="21"/>
      <c r="CY3" s="4">
        <f t="shared" ref="CY3:CZ58" si="14">(CW3-$B3)/$B3</f>
        <v>-1</v>
      </c>
      <c r="CZ3" s="4">
        <f t="shared" si="14"/>
        <v>-1</v>
      </c>
      <c r="DA3" s="31"/>
    </row>
    <row r="4" spans="1:105" x14ac:dyDescent="0.25">
      <c r="A4" s="17" t="s">
        <v>248</v>
      </c>
      <c r="B4" s="31">
        <f t="shared" ref="B4:B58" si="15">MIN(D4,I4,M4,V4,AE4,AJ4,AO4,AT4,AY4,BD4,BI4,BN4,BS4,BX4,CC4,CH4,CM4,CR4,CW4)</f>
        <v>806.0929858950567</v>
      </c>
      <c r="C4" s="20">
        <v>795.5689930841869</v>
      </c>
      <c r="D4" s="21">
        <v>811.61428154644875</v>
      </c>
      <c r="E4" s="5">
        <v>1.9769598474397469E-2</v>
      </c>
      <c r="F4" s="5">
        <f t="shared" ref="F4:F58" si="16">(D4-B4)/B4</f>
        <v>6.84945254208037E-3</v>
      </c>
      <c r="G4" s="39">
        <v>3600.00608086586</v>
      </c>
      <c r="H4" s="20">
        <v>801.37649166207655</v>
      </c>
      <c r="I4" s="21">
        <v>806.0929858950567</v>
      </c>
      <c r="J4" s="5">
        <v>5.8510547982785158E-3</v>
      </c>
      <c r="K4" s="5">
        <f t="shared" ref="K4:K58" si="17">(I4-$B4)/$B4</f>
        <v>0</v>
      </c>
      <c r="L4" s="31">
        <v>3600.0117979049678</v>
      </c>
      <c r="M4" s="20">
        <v>1008.2098460412921</v>
      </c>
      <c r="N4" s="4">
        <f t="shared" ref="N4:N58" si="18">(M4-B4)/B4</f>
        <v>0.25073640843284606</v>
      </c>
      <c r="O4" s="21">
        <f t="shared" ref="O4:O58" si="19">243*P4</f>
        <v>33.899553699990065</v>
      </c>
      <c r="P4" s="21">
        <v>0.13950433621395089</v>
      </c>
      <c r="Q4" s="44">
        <v>0</v>
      </c>
      <c r="R4" s="44">
        <v>0</v>
      </c>
      <c r="S4" s="44">
        <v>0.5</v>
      </c>
      <c r="T4" s="44">
        <v>0.5</v>
      </c>
      <c r="U4" s="44">
        <v>0</v>
      </c>
      <c r="V4" s="20">
        <v>1008.2098460412921</v>
      </c>
      <c r="W4" s="4">
        <f t="shared" si="0"/>
        <v>0.25073640843284606</v>
      </c>
      <c r="X4" s="21">
        <f t="shared" ref="X4:X58" si="20">243*Y4</f>
        <v>34.790951699957077</v>
      </c>
      <c r="Y4" s="21">
        <v>0.1431726407405641</v>
      </c>
      <c r="Z4" s="44">
        <v>0</v>
      </c>
      <c r="AA4" s="44">
        <v>0</v>
      </c>
      <c r="AB4" s="44">
        <v>0.5</v>
      </c>
      <c r="AC4" s="44">
        <v>0.5</v>
      </c>
      <c r="AD4" s="44">
        <v>0</v>
      </c>
      <c r="AE4" s="20">
        <v>877.47921014166423</v>
      </c>
      <c r="AF4" s="21">
        <v>900.31168768733642</v>
      </c>
      <c r="AG4" s="4">
        <f t="shared" ref="AG4:AH58" si="21">(AE4-$B4)/$B4</f>
        <v>8.8558299719408706E-2</v>
      </c>
      <c r="AH4" s="4">
        <f t="shared" si="21"/>
        <v>0.11688316787381875</v>
      </c>
      <c r="AI4" s="31">
        <v>11.09862031000084</v>
      </c>
      <c r="AJ4" s="20">
        <v>877.47921014166423</v>
      </c>
      <c r="AK4" s="21">
        <v>900.31168768733642</v>
      </c>
      <c r="AL4" s="4">
        <f t="shared" ref="AL4:AM58" si="22">(AJ4-$B4)/$B4</f>
        <v>8.8558299719408706E-2</v>
      </c>
      <c r="AM4" s="4">
        <f t="shared" si="22"/>
        <v>0.11688316787381875</v>
      </c>
      <c r="AN4" s="31">
        <v>11.26081783000045</v>
      </c>
      <c r="AO4" s="20">
        <v>872.20843924287465</v>
      </c>
      <c r="AP4" s="21">
        <v>891.30626110386288</v>
      </c>
      <c r="AQ4" s="4">
        <f t="shared" si="1"/>
        <v>8.2019636077599309E-2</v>
      </c>
      <c r="AR4" s="4">
        <f t="shared" si="2"/>
        <v>0.10571147088470001</v>
      </c>
      <c r="AS4" s="31">
        <v>11.169988310000919</v>
      </c>
      <c r="AT4" s="20">
        <v>881.78314658345585</v>
      </c>
      <c r="AU4" s="21">
        <v>902.30149883500269</v>
      </c>
      <c r="AV4" s="4">
        <f t="shared" si="3"/>
        <v>9.389755526076872E-2</v>
      </c>
      <c r="AW4" s="4">
        <f t="shared" si="3"/>
        <v>0.11935163141646682</v>
      </c>
      <c r="AX4" s="31">
        <v>11.259535740000871</v>
      </c>
      <c r="AY4" s="20">
        <v>868.45755771562312</v>
      </c>
      <c r="AZ4" s="21">
        <v>886.48578355717223</v>
      </c>
      <c r="BA4" s="4">
        <f t="shared" si="4"/>
        <v>7.7366473734192143E-2</v>
      </c>
      <c r="BB4" s="4">
        <f t="shared" si="4"/>
        <v>9.9731419412923253E-2</v>
      </c>
      <c r="BC4" s="31">
        <v>11.47364532999782</v>
      </c>
      <c r="BD4" s="20">
        <v>862.96211313610343</v>
      </c>
      <c r="BE4" s="21">
        <v>900.01507726225009</v>
      </c>
      <c r="BF4" s="4">
        <f t="shared" si="5"/>
        <v>7.0549090782499851E-2</v>
      </c>
      <c r="BG4" s="4">
        <f t="shared" si="5"/>
        <v>0.11651520731557498</v>
      </c>
      <c r="BH4" s="31">
        <v>12.683238610000631</v>
      </c>
      <c r="BI4" s="20">
        <v>830.08050314761374</v>
      </c>
      <c r="BJ4" s="21">
        <v>861.05370933384256</v>
      </c>
      <c r="BK4" s="4">
        <f t="shared" si="6"/>
        <v>2.9757754591949667E-2</v>
      </c>
      <c r="BL4" s="4">
        <f t="shared" si="6"/>
        <v>6.8181617258162158E-2</v>
      </c>
      <c r="BM4" s="31">
        <v>34.748085074312982</v>
      </c>
      <c r="BN4" s="20">
        <v>842.61996930666749</v>
      </c>
      <c r="BO4" s="21">
        <v>862.19620813832057</v>
      </c>
      <c r="BP4" s="4">
        <f t="shared" si="7"/>
        <v>4.5313610279157229E-2</v>
      </c>
      <c r="BQ4" s="4">
        <f t="shared" si="7"/>
        <v>6.9598946058274991E-2</v>
      </c>
      <c r="BR4" s="31">
        <v>42.135717714205377</v>
      </c>
      <c r="BS4" s="20">
        <v>842.61996930666749</v>
      </c>
      <c r="BT4" s="21">
        <v>865.51121298135274</v>
      </c>
      <c r="BU4" s="4">
        <f t="shared" si="8"/>
        <v>4.5313610279157229E-2</v>
      </c>
      <c r="BV4" s="4">
        <f t="shared" si="8"/>
        <v>7.3711380853066444E-2</v>
      </c>
      <c r="BW4" s="31">
        <v>16.639568801410501</v>
      </c>
      <c r="BX4" s="20">
        <v>848.84656990591122</v>
      </c>
      <c r="BY4" s="21">
        <v>864.39581801145084</v>
      </c>
      <c r="BZ4" s="4">
        <f t="shared" si="9"/>
        <v>5.3038030052305292E-2</v>
      </c>
      <c r="CA4" s="4">
        <f t="shared" si="9"/>
        <v>7.2327675760206211E-2</v>
      </c>
      <c r="CB4" s="31">
        <v>16.576709813624621</v>
      </c>
      <c r="CC4" s="20">
        <v>844.55334320958923</v>
      </c>
      <c r="CD4" s="21">
        <v>865.69895905828707</v>
      </c>
      <c r="CE4" s="4">
        <f t="shared" si="10"/>
        <v>4.7712060503575196E-2</v>
      </c>
      <c r="CF4" s="4">
        <f t="shared" si="10"/>
        <v>7.3944289562383483E-2</v>
      </c>
      <c r="CG4" s="31">
        <v>19.925835464242841</v>
      </c>
      <c r="CH4" s="20">
        <v>835.74859898019292</v>
      </c>
      <c r="CI4" s="21">
        <v>855.85160656642347</v>
      </c>
      <c r="CJ4" s="4">
        <f t="shared" si="11"/>
        <v>3.6789320343989469E-2</v>
      </c>
      <c r="CK4" s="4">
        <f t="shared" si="11"/>
        <v>6.1728139981414902E-2</v>
      </c>
      <c r="CL4" s="31">
        <v>19.99801501221955</v>
      </c>
      <c r="CM4" s="20">
        <v>828.63769100920467</v>
      </c>
      <c r="CN4" s="21">
        <v>849.03685798271658</v>
      </c>
      <c r="CO4" s="4">
        <f t="shared" si="12"/>
        <v>2.7967871583841092E-2</v>
      </c>
      <c r="CP4" s="4">
        <f t="shared" si="12"/>
        <v>5.3274092243808017E-2</v>
      </c>
      <c r="CQ4" s="31">
        <v>29.37432758538052</v>
      </c>
      <c r="CR4" s="20"/>
      <c r="CS4" s="21"/>
      <c r="CT4" s="4">
        <f t="shared" si="13"/>
        <v>-1</v>
      </c>
      <c r="CU4" s="4">
        <f t="shared" si="13"/>
        <v>-1</v>
      </c>
      <c r="CV4" s="31"/>
      <c r="CW4" s="20"/>
      <c r="CX4" s="21"/>
      <c r="CY4" s="4">
        <f t="shared" si="14"/>
        <v>-1</v>
      </c>
      <c r="CZ4" s="4">
        <f t="shared" si="14"/>
        <v>-1</v>
      </c>
      <c r="DA4" s="31"/>
    </row>
    <row r="5" spans="1:105" x14ac:dyDescent="0.25">
      <c r="A5" s="17" t="s">
        <v>249</v>
      </c>
      <c r="B5" s="31">
        <f t="shared" si="15"/>
        <v>794.744194873845</v>
      </c>
      <c r="C5" s="20">
        <v>777.85404640816421</v>
      </c>
      <c r="D5" s="21">
        <v>797.98940921871599</v>
      </c>
      <c r="E5" s="5">
        <v>2.5232619102380189E-2</v>
      </c>
      <c r="F5" s="5">
        <f t="shared" si="16"/>
        <v>4.0833445098471238E-3</v>
      </c>
      <c r="G5" s="39">
        <v>3600.005393981934</v>
      </c>
      <c r="H5" s="20">
        <v>787.61322871719574</v>
      </c>
      <c r="I5" s="21">
        <v>794.744194873845</v>
      </c>
      <c r="J5" s="5">
        <v>8.9726558591360309E-3</v>
      </c>
      <c r="K5" s="83">
        <f t="shared" si="17"/>
        <v>0</v>
      </c>
      <c r="L5" s="31">
        <v>3600.011632919312</v>
      </c>
      <c r="M5" s="20">
        <v>958.40026205528898</v>
      </c>
      <c r="N5" s="4">
        <f t="shared" si="18"/>
        <v>0.20592294758116753</v>
      </c>
      <c r="O5" s="21">
        <f t="shared" si="19"/>
        <v>34.545457299995192</v>
      </c>
      <c r="P5" s="21">
        <v>0.14216237572014481</v>
      </c>
      <c r="Q5" s="44">
        <v>1</v>
      </c>
      <c r="R5" s="44">
        <v>0.5</v>
      </c>
      <c r="S5" s="44">
        <v>1</v>
      </c>
      <c r="T5" s="44">
        <v>0</v>
      </c>
      <c r="U5" s="44">
        <v>0</v>
      </c>
      <c r="V5" s="20">
        <v>908.82251615200516</v>
      </c>
      <c r="W5" s="4">
        <f t="shared" si="0"/>
        <v>0.1435409305459206</v>
      </c>
      <c r="X5" s="21">
        <f t="shared" si="20"/>
        <v>33.761887400050917</v>
      </c>
      <c r="Y5" s="21">
        <v>0.13893780823066221</v>
      </c>
      <c r="Z5" s="44">
        <v>0</v>
      </c>
      <c r="AA5" s="44">
        <v>0</v>
      </c>
      <c r="AB5" s="44">
        <v>0.5</v>
      </c>
      <c r="AC5" s="44">
        <v>0</v>
      </c>
      <c r="AD5" s="44">
        <v>0</v>
      </c>
      <c r="AE5" s="20">
        <v>846.91823261547574</v>
      </c>
      <c r="AF5" s="21">
        <v>877.9499043013426</v>
      </c>
      <c r="AG5" s="4">
        <f t="shared" si="21"/>
        <v>6.5648844091164033E-2</v>
      </c>
      <c r="AH5" s="4">
        <f t="shared" si="21"/>
        <v>0.10469495714996117</v>
      </c>
      <c r="AI5" s="31">
        <v>11.111159150000461</v>
      </c>
      <c r="AJ5" s="20">
        <v>846.91823261547574</v>
      </c>
      <c r="AK5" s="21">
        <v>877.9499043013426</v>
      </c>
      <c r="AL5" s="4">
        <f t="shared" si="22"/>
        <v>6.5648844091164033E-2</v>
      </c>
      <c r="AM5" s="4">
        <f t="shared" si="22"/>
        <v>0.10469495714996117</v>
      </c>
      <c r="AN5" s="31">
        <v>11.14505651999862</v>
      </c>
      <c r="AO5" s="20">
        <v>867.55440895618017</v>
      </c>
      <c r="AP5" s="21">
        <v>882.17039642060865</v>
      </c>
      <c r="AQ5" s="4">
        <f t="shared" si="1"/>
        <v>9.1614653560184625E-2</v>
      </c>
      <c r="AR5" s="4">
        <f t="shared" si="2"/>
        <v>0.11000546101584471</v>
      </c>
      <c r="AS5" s="31">
        <v>11.104298060000289</v>
      </c>
      <c r="AT5" s="20">
        <v>836.40371014870425</v>
      </c>
      <c r="AU5" s="21">
        <v>844.77621937836284</v>
      </c>
      <c r="AV5" s="4">
        <f t="shared" si="3"/>
        <v>5.2418772661148076E-2</v>
      </c>
      <c r="AW5" s="4">
        <f t="shared" si="3"/>
        <v>6.2953620582859054E-2</v>
      </c>
      <c r="AX5" s="31">
        <v>11.170097089999039</v>
      </c>
      <c r="AY5" s="20">
        <v>848.13233023904559</v>
      </c>
      <c r="AZ5" s="21">
        <v>862.38380402040207</v>
      </c>
      <c r="BA5" s="4">
        <f t="shared" si="4"/>
        <v>6.7176502464010107E-2</v>
      </c>
      <c r="BB5" s="4">
        <f t="shared" si="4"/>
        <v>8.5108654561854263E-2</v>
      </c>
      <c r="BC5" s="31">
        <v>11.40750121000019</v>
      </c>
      <c r="BD5" s="20">
        <v>835.1164779550603</v>
      </c>
      <c r="BE5" s="21">
        <v>843.5831720960648</v>
      </c>
      <c r="BF5" s="4">
        <f t="shared" si="5"/>
        <v>5.0799091508461867E-2</v>
      </c>
      <c r="BG5" s="4">
        <f t="shared" si="5"/>
        <v>6.1452449149342107E-2</v>
      </c>
      <c r="BH5" s="31">
        <v>12.365236539999749</v>
      </c>
      <c r="BI5" s="20">
        <v>824.98744524120229</v>
      </c>
      <c r="BJ5" s="21">
        <v>838.10875648244996</v>
      </c>
      <c r="BK5" s="4">
        <f t="shared" si="6"/>
        <v>3.8054068922337966E-2</v>
      </c>
      <c r="BL5" s="4">
        <f t="shared" si="6"/>
        <v>5.4564175351401595E-2</v>
      </c>
      <c r="BM5" s="31">
        <v>34.826401678472763</v>
      </c>
      <c r="BN5" s="20">
        <v>819.57212280129374</v>
      </c>
      <c r="BO5" s="21">
        <v>826.53632487633604</v>
      </c>
      <c r="BP5" s="4">
        <f t="shared" si="7"/>
        <v>3.1240150085512536E-2</v>
      </c>
      <c r="BQ5" s="4">
        <f t="shared" si="7"/>
        <v>4.0002972286620614E-2</v>
      </c>
      <c r="BR5" s="31">
        <v>40.954501318931577</v>
      </c>
      <c r="BS5" s="20">
        <v>819.57212280129374</v>
      </c>
      <c r="BT5" s="21">
        <v>826.99146650277692</v>
      </c>
      <c r="BU5" s="4">
        <f t="shared" si="8"/>
        <v>3.1240150085512536E-2</v>
      </c>
      <c r="BV5" s="4">
        <f t="shared" si="8"/>
        <v>4.0575661749942996E-2</v>
      </c>
      <c r="BW5" s="31">
        <v>16.5113987699151</v>
      </c>
      <c r="BX5" s="20">
        <v>842.86933225069345</v>
      </c>
      <c r="BY5" s="21">
        <v>852.76913938089945</v>
      </c>
      <c r="BZ5" s="4">
        <f t="shared" si="9"/>
        <v>6.0554248382383796E-2</v>
      </c>
      <c r="CA5" s="4">
        <f t="shared" si="9"/>
        <v>7.301084409463994E-2</v>
      </c>
      <c r="CB5" s="31">
        <v>17.345555038005109</v>
      </c>
      <c r="CC5" s="20">
        <v>822.73287760891787</v>
      </c>
      <c r="CD5" s="21">
        <v>836.79987757828894</v>
      </c>
      <c r="CE5" s="4">
        <f t="shared" si="10"/>
        <v>3.5217221988662277E-2</v>
      </c>
      <c r="CF5" s="4">
        <f t="shared" si="10"/>
        <v>5.2917256867940653E-2</v>
      </c>
      <c r="CG5" s="31">
        <v>19.758655322529371</v>
      </c>
      <c r="CH5" s="20">
        <v>819.77834014861969</v>
      </c>
      <c r="CI5" s="21">
        <v>826.16634788262104</v>
      </c>
      <c r="CJ5" s="4">
        <f t="shared" si="11"/>
        <v>3.1499626466285194E-2</v>
      </c>
      <c r="CK5" s="4">
        <f t="shared" si="11"/>
        <v>3.9537442628019295E-2</v>
      </c>
      <c r="CL5" s="31">
        <v>19.322393943462519</v>
      </c>
      <c r="CM5" s="20">
        <v>815.32757501988226</v>
      </c>
      <c r="CN5" s="21">
        <v>823.23809406291798</v>
      </c>
      <c r="CO5" s="4">
        <f t="shared" si="12"/>
        <v>2.5899377785709516E-2</v>
      </c>
      <c r="CP5" s="4">
        <f t="shared" si="12"/>
        <v>3.5852918930217539E-2</v>
      </c>
      <c r="CQ5" s="31">
        <v>28.95905965659767</v>
      </c>
      <c r="CR5" s="20"/>
      <c r="CS5" s="21"/>
      <c r="CT5" s="4">
        <f t="shared" si="13"/>
        <v>-1</v>
      </c>
      <c r="CU5" s="4">
        <f t="shared" si="13"/>
        <v>-1</v>
      </c>
      <c r="CV5" s="31"/>
      <c r="CW5" s="20"/>
      <c r="CX5" s="21"/>
      <c r="CY5" s="4">
        <f t="shared" si="14"/>
        <v>-1</v>
      </c>
      <c r="CZ5" s="4">
        <f t="shared" si="14"/>
        <v>-1</v>
      </c>
      <c r="DA5" s="31"/>
    </row>
    <row r="6" spans="1:105" x14ac:dyDescent="0.25">
      <c r="A6" s="17" t="s">
        <v>250</v>
      </c>
      <c r="B6" s="31">
        <f t="shared" si="15"/>
        <v>778.97528030942442</v>
      </c>
      <c r="C6" s="20">
        <v>767.51374969300605</v>
      </c>
      <c r="D6" s="21">
        <v>778.97530058849475</v>
      </c>
      <c r="E6" s="5">
        <v>1.471362556274677E-2</v>
      </c>
      <c r="F6" s="5">
        <f t="shared" si="16"/>
        <v>2.603300879961576E-8</v>
      </c>
      <c r="G6" s="39">
        <v>3600.0152969360352</v>
      </c>
      <c r="H6" s="20">
        <v>777.54204838665214</v>
      </c>
      <c r="I6" s="21">
        <v>778.97528030942442</v>
      </c>
      <c r="J6" s="5">
        <v>1.8398939722485551E-3</v>
      </c>
      <c r="K6" s="5">
        <f t="shared" si="17"/>
        <v>0</v>
      </c>
      <c r="L6" s="31">
        <v>3600.011351108551</v>
      </c>
      <c r="M6" s="20">
        <v>868.59388546202456</v>
      </c>
      <c r="N6" s="4">
        <f t="shared" si="18"/>
        <v>0.11504678956821564</v>
      </c>
      <c r="O6" s="21">
        <f t="shared" si="19"/>
        <v>34.646376600012445</v>
      </c>
      <c r="P6" s="21">
        <v>0.14257768148153269</v>
      </c>
      <c r="Q6" s="44">
        <v>1</v>
      </c>
      <c r="R6" s="44">
        <v>0.5</v>
      </c>
      <c r="S6" s="44">
        <v>0</v>
      </c>
      <c r="T6" s="44">
        <v>0</v>
      </c>
      <c r="U6" s="44">
        <v>0</v>
      </c>
      <c r="V6" s="20">
        <v>868.59388546202456</v>
      </c>
      <c r="W6" s="4">
        <f t="shared" si="0"/>
        <v>0.11504678956821564</v>
      </c>
      <c r="X6" s="21">
        <f t="shared" si="20"/>
        <v>33.614413700019199</v>
      </c>
      <c r="Y6" s="21">
        <v>0.13833092057621069</v>
      </c>
      <c r="Z6" s="44">
        <v>1</v>
      </c>
      <c r="AA6" s="44">
        <v>0.5</v>
      </c>
      <c r="AB6" s="44">
        <v>0</v>
      </c>
      <c r="AC6" s="44">
        <v>0</v>
      </c>
      <c r="AD6" s="44">
        <v>0</v>
      </c>
      <c r="AE6" s="20">
        <v>841.20065864755463</v>
      </c>
      <c r="AF6" s="21">
        <v>848.6477531044369</v>
      </c>
      <c r="AG6" s="4">
        <f t="shared" si="21"/>
        <v>7.9881069285553011E-2</v>
      </c>
      <c r="AH6" s="4">
        <f t="shared" si="21"/>
        <v>8.9441185819577218E-2</v>
      </c>
      <c r="AI6" s="31">
        <v>11.124964580000229</v>
      </c>
      <c r="AJ6" s="20">
        <v>841.20065864755463</v>
      </c>
      <c r="AK6" s="21">
        <v>848.6477531044369</v>
      </c>
      <c r="AL6" s="4">
        <f t="shared" si="22"/>
        <v>7.9881069285553011E-2</v>
      </c>
      <c r="AM6" s="4">
        <f t="shared" si="22"/>
        <v>8.9441185819577218E-2</v>
      </c>
      <c r="AN6" s="31">
        <v>11.13080290999933</v>
      </c>
      <c r="AO6" s="20">
        <v>840.45203815346326</v>
      </c>
      <c r="AP6" s="21">
        <v>849.97754683742403</v>
      </c>
      <c r="AQ6" s="4">
        <f t="shared" si="1"/>
        <v>7.8920036871541102E-2</v>
      </c>
      <c r="AR6" s="4">
        <f t="shared" si="2"/>
        <v>9.1148292279308402E-2</v>
      </c>
      <c r="AS6" s="31">
        <v>11.177422280001339</v>
      </c>
      <c r="AT6" s="20">
        <v>831.3159049283413</v>
      </c>
      <c r="AU6" s="21">
        <v>845.60086176631046</v>
      </c>
      <c r="AV6" s="4">
        <f t="shared" si="3"/>
        <v>6.7191637452379938E-2</v>
      </c>
      <c r="AW6" s="4">
        <f t="shared" si="3"/>
        <v>8.5529776285610801E-2</v>
      </c>
      <c r="AX6" s="31">
        <v>11.115420749999609</v>
      </c>
      <c r="AY6" s="20">
        <v>826.18283379292552</v>
      </c>
      <c r="AZ6" s="21">
        <v>860.62276453032189</v>
      </c>
      <c r="BA6" s="4">
        <f t="shared" si="4"/>
        <v>6.0602120088777821E-2</v>
      </c>
      <c r="BB6" s="4">
        <f t="shared" si="4"/>
        <v>0.1048139604487391</v>
      </c>
      <c r="BC6" s="31">
        <v>11.23827990999853</v>
      </c>
      <c r="BD6" s="20">
        <v>832.06512076760475</v>
      </c>
      <c r="BE6" s="21">
        <v>846.32513587554718</v>
      </c>
      <c r="BF6" s="4">
        <f t="shared" si="5"/>
        <v>6.8153434133483667E-2</v>
      </c>
      <c r="BG6" s="4">
        <f t="shared" si="5"/>
        <v>8.6459554325485216E-2</v>
      </c>
      <c r="BH6" s="31">
        <v>12.201802749999841</v>
      </c>
      <c r="BI6" s="20">
        <v>806.68124209803057</v>
      </c>
      <c r="BJ6" s="21">
        <v>827.52267689009625</v>
      </c>
      <c r="BK6" s="4">
        <f t="shared" si="6"/>
        <v>3.5567189985285269E-2</v>
      </c>
      <c r="BL6" s="4">
        <f t="shared" si="6"/>
        <v>6.2322127297014925E-2</v>
      </c>
      <c r="BM6" s="31">
        <v>35.649274591542778</v>
      </c>
      <c r="BN6" s="20">
        <v>807.08396424005753</v>
      </c>
      <c r="BO6" s="21">
        <v>813.1960201312047</v>
      </c>
      <c r="BP6" s="4">
        <f t="shared" si="7"/>
        <v>3.6084179615388796E-2</v>
      </c>
      <c r="BQ6" s="4">
        <f t="shared" si="7"/>
        <v>4.3930456699713412E-2</v>
      </c>
      <c r="BR6" s="31">
        <v>44.254404982738187</v>
      </c>
      <c r="BS6" s="20">
        <v>807.40874919283715</v>
      </c>
      <c r="BT6" s="21">
        <v>815.57037380316638</v>
      </c>
      <c r="BU6" s="4">
        <f t="shared" si="8"/>
        <v>3.6501118330890286E-2</v>
      </c>
      <c r="BV6" s="4">
        <f t="shared" si="8"/>
        <v>4.6978504220577651E-2</v>
      </c>
      <c r="BW6" s="31">
        <v>16.476486419886349</v>
      </c>
      <c r="BX6" s="20">
        <v>819.06369985239462</v>
      </c>
      <c r="BY6" s="21">
        <v>829.07987996326779</v>
      </c>
      <c r="BZ6" s="4">
        <f t="shared" si="9"/>
        <v>5.1463018861197092E-2</v>
      </c>
      <c r="CA6" s="4">
        <f t="shared" si="9"/>
        <v>6.4321167719135874E-2</v>
      </c>
      <c r="CB6" s="31">
        <v>17.323902740143239</v>
      </c>
      <c r="CC6" s="20">
        <v>811.8230900630607</v>
      </c>
      <c r="CD6" s="21">
        <v>818.41465043846915</v>
      </c>
      <c r="CE6" s="4">
        <f t="shared" si="10"/>
        <v>4.2167974496685544E-2</v>
      </c>
      <c r="CF6" s="4">
        <f t="shared" si="10"/>
        <v>5.0629809604970565E-2</v>
      </c>
      <c r="CG6" s="31">
        <v>20.336936036311091</v>
      </c>
      <c r="CH6" s="20">
        <v>810.41191142722516</v>
      </c>
      <c r="CI6" s="21">
        <v>818.28434084605919</v>
      </c>
      <c r="CJ6" s="4">
        <f t="shared" si="11"/>
        <v>4.0356391162134811E-2</v>
      </c>
      <c r="CK6" s="4">
        <f t="shared" si="11"/>
        <v>5.0462526257598873E-2</v>
      </c>
      <c r="CL6" s="31">
        <v>18.770790194068109</v>
      </c>
      <c r="CM6" s="20">
        <v>805.50776870642994</v>
      </c>
      <c r="CN6" s="21">
        <v>812.01058228383522</v>
      </c>
      <c r="CO6" s="4">
        <f t="shared" si="12"/>
        <v>3.4060757854172591E-2</v>
      </c>
      <c r="CP6" s="4">
        <f t="shared" si="12"/>
        <v>4.2408665344667321E-2</v>
      </c>
      <c r="CQ6" s="31">
        <v>28.979091471433641</v>
      </c>
      <c r="CR6" s="20"/>
      <c r="CS6" s="21"/>
      <c r="CT6" s="4">
        <f t="shared" si="13"/>
        <v>-1</v>
      </c>
      <c r="CU6" s="4">
        <f t="shared" si="13"/>
        <v>-1</v>
      </c>
      <c r="CV6" s="31"/>
      <c r="CW6" s="20"/>
      <c r="CX6" s="21"/>
      <c r="CY6" s="4">
        <f t="shared" si="14"/>
        <v>-1</v>
      </c>
      <c r="CZ6" s="4">
        <f t="shared" si="14"/>
        <v>-1</v>
      </c>
      <c r="DA6" s="31"/>
    </row>
    <row r="7" spans="1:105" x14ac:dyDescent="0.25">
      <c r="A7" s="17" t="s">
        <v>251</v>
      </c>
      <c r="B7" s="31">
        <f t="shared" si="15"/>
        <v>813.00379402607086</v>
      </c>
      <c r="C7" s="20">
        <v>806.61887528783245</v>
      </c>
      <c r="D7" s="21">
        <v>813.00380436551632</v>
      </c>
      <c r="E7" s="5">
        <v>7.8535045511453645E-3</v>
      </c>
      <c r="F7" s="5">
        <f t="shared" si="16"/>
        <v>1.2717585734131325E-8</v>
      </c>
      <c r="G7" s="39">
        <v>3600.004875183105</v>
      </c>
      <c r="H7" s="20">
        <v>811.77459408611594</v>
      </c>
      <c r="I7" s="21">
        <v>813.00379402607086</v>
      </c>
      <c r="J7" s="5">
        <v>1.5119239897608231E-3</v>
      </c>
      <c r="K7" s="5">
        <f t="shared" si="17"/>
        <v>0</v>
      </c>
      <c r="L7" s="31">
        <v>3600.012176990509</v>
      </c>
      <c r="M7" s="20">
        <v>1046.339131444824</v>
      </c>
      <c r="N7" s="4">
        <f t="shared" si="18"/>
        <v>0.28700399571723367</v>
      </c>
      <c r="O7" s="21">
        <f t="shared" si="19"/>
        <v>33.239932700002107</v>
      </c>
      <c r="P7" s="21">
        <v>0.1367898465020663</v>
      </c>
      <c r="Q7" s="44">
        <v>0.5</v>
      </c>
      <c r="R7" s="44">
        <v>0</v>
      </c>
      <c r="S7" s="44">
        <v>0.5</v>
      </c>
      <c r="T7" s="44">
        <v>0</v>
      </c>
      <c r="U7" s="44">
        <v>0</v>
      </c>
      <c r="V7" s="20">
        <v>1010.7348629932339</v>
      </c>
      <c r="W7" s="4">
        <f t="shared" si="0"/>
        <v>0.24321051195589177</v>
      </c>
      <c r="X7" s="21">
        <f t="shared" si="20"/>
        <v>33.208692700009131</v>
      </c>
      <c r="Y7" s="21">
        <v>0.13666128683131329</v>
      </c>
      <c r="Z7" s="44">
        <v>0.5</v>
      </c>
      <c r="AA7" s="44">
        <v>0</v>
      </c>
      <c r="AB7" s="44">
        <v>1</v>
      </c>
      <c r="AC7" s="44">
        <v>0</v>
      </c>
      <c r="AD7" s="44">
        <v>0</v>
      </c>
      <c r="AE7" s="20">
        <v>867.67511096137582</v>
      </c>
      <c r="AF7" s="21">
        <v>887.2720572508299</v>
      </c>
      <c r="AG7" s="4">
        <f t="shared" si="21"/>
        <v>6.724607847715873E-2</v>
      </c>
      <c r="AH7" s="4">
        <f t="shared" si="21"/>
        <v>9.1350450970192468E-2</v>
      </c>
      <c r="AI7" s="31">
        <v>11.11969000000099</v>
      </c>
      <c r="AJ7" s="20">
        <v>867.67511096137582</v>
      </c>
      <c r="AK7" s="21">
        <v>887.2720572508299</v>
      </c>
      <c r="AL7" s="4">
        <f t="shared" si="22"/>
        <v>6.724607847715873E-2</v>
      </c>
      <c r="AM7" s="4">
        <f t="shared" si="22"/>
        <v>9.1350450970192468E-2</v>
      </c>
      <c r="AN7" s="31">
        <v>11.169595550001389</v>
      </c>
      <c r="AO7" s="20">
        <v>864.93311346873725</v>
      </c>
      <c r="AP7" s="21">
        <v>882.29591963124074</v>
      </c>
      <c r="AQ7" s="4">
        <f t="shared" si="1"/>
        <v>6.3873403573564566E-2</v>
      </c>
      <c r="AR7" s="4">
        <f t="shared" si="2"/>
        <v>8.5229769054371546E-2</v>
      </c>
      <c r="AS7" s="31">
        <v>11.13436392000003</v>
      </c>
      <c r="AT7" s="20">
        <v>884.21362486955741</v>
      </c>
      <c r="AU7" s="21">
        <v>906.07780517562537</v>
      </c>
      <c r="AV7" s="4">
        <f t="shared" si="3"/>
        <v>8.7588559077748943E-2</v>
      </c>
      <c r="AW7" s="4">
        <f t="shared" si="3"/>
        <v>0.11448164428439293</v>
      </c>
      <c r="AX7" s="31">
        <v>11.257335939999759</v>
      </c>
      <c r="AY7" s="20">
        <v>894.29688813319945</v>
      </c>
      <c r="AZ7" s="21">
        <v>927.73085602700189</v>
      </c>
      <c r="BA7" s="4">
        <f t="shared" si="4"/>
        <v>9.9991039038769519E-2</v>
      </c>
      <c r="BB7" s="4">
        <f t="shared" si="4"/>
        <v>0.14111503887674606</v>
      </c>
      <c r="BC7" s="31">
        <v>11.282077290000601</v>
      </c>
      <c r="BD7" s="20">
        <v>870.28379897753348</v>
      </c>
      <c r="BE7" s="21">
        <v>901.7288255285373</v>
      </c>
      <c r="BF7" s="4">
        <f t="shared" si="5"/>
        <v>7.0454781850164155E-2</v>
      </c>
      <c r="BG7" s="4">
        <f t="shared" si="5"/>
        <v>0.10913237078893787</v>
      </c>
      <c r="BH7" s="31">
        <v>12.977225770000221</v>
      </c>
      <c r="BI7" s="20">
        <v>856.28313714677665</v>
      </c>
      <c r="BJ7" s="21">
        <v>868.49785264969046</v>
      </c>
      <c r="BK7" s="4">
        <f t="shared" si="6"/>
        <v>5.3233875953250395E-2</v>
      </c>
      <c r="BL7" s="4">
        <f t="shared" si="6"/>
        <v>6.8258056151014768E-2</v>
      </c>
      <c r="BM7" s="31">
        <v>29.989344918169081</v>
      </c>
      <c r="BN7" s="20">
        <v>842.4721313065761</v>
      </c>
      <c r="BO7" s="21">
        <v>861.8765149901941</v>
      </c>
      <c r="BP7" s="4">
        <f t="shared" si="7"/>
        <v>3.6246248168874187E-2</v>
      </c>
      <c r="BQ7" s="4">
        <f t="shared" si="7"/>
        <v>6.0113767393508641E-2</v>
      </c>
      <c r="BR7" s="31">
        <v>37.892922886647277</v>
      </c>
      <c r="BS7" s="20">
        <v>842.4721313065761</v>
      </c>
      <c r="BT7" s="21">
        <v>859.13528632942268</v>
      </c>
      <c r="BU7" s="4">
        <f t="shared" si="8"/>
        <v>3.6246248168874187E-2</v>
      </c>
      <c r="BV7" s="4">
        <f t="shared" si="8"/>
        <v>5.6742038158154658E-2</v>
      </c>
      <c r="BW7" s="31">
        <v>16.71551014315337</v>
      </c>
      <c r="BX7" s="20">
        <v>861.69194518522045</v>
      </c>
      <c r="BY7" s="21">
        <v>869.29276174971642</v>
      </c>
      <c r="BZ7" s="4">
        <f t="shared" si="9"/>
        <v>5.9886745322603359E-2</v>
      </c>
      <c r="CA7" s="4">
        <f t="shared" si="9"/>
        <v>6.9235799558692482E-2</v>
      </c>
      <c r="CB7" s="31">
        <v>15.94708615932614</v>
      </c>
      <c r="CC7" s="20">
        <v>860.76754992569749</v>
      </c>
      <c r="CD7" s="21">
        <v>875.74027871708711</v>
      </c>
      <c r="CE7" s="4">
        <f t="shared" si="10"/>
        <v>5.8749733089308281E-2</v>
      </c>
      <c r="CF7" s="4">
        <f t="shared" si="10"/>
        <v>7.7166287724611107E-2</v>
      </c>
      <c r="CG7" s="31">
        <v>20.652891102340071</v>
      </c>
      <c r="CH7" s="20">
        <v>845.5042990456493</v>
      </c>
      <c r="CI7" s="21">
        <v>868.11307090689331</v>
      </c>
      <c r="CJ7" s="4">
        <f t="shared" si="11"/>
        <v>3.997583437911513E-2</v>
      </c>
      <c r="CK7" s="4">
        <f t="shared" si="11"/>
        <v>6.7784772083185674E-2</v>
      </c>
      <c r="CL7" s="31">
        <v>20.250349890999491</v>
      </c>
      <c r="CM7" s="20">
        <v>834.68849938305402</v>
      </c>
      <c r="CN7" s="21">
        <v>854.41257887928384</v>
      </c>
      <c r="CO7" s="4">
        <f t="shared" si="12"/>
        <v>2.6672329841904513E-2</v>
      </c>
      <c r="CP7" s="4">
        <f t="shared" si="12"/>
        <v>5.0933077013272966E-2</v>
      </c>
      <c r="CQ7" s="31">
        <v>33.186593985185027</v>
      </c>
      <c r="CR7" s="20"/>
      <c r="CS7" s="21"/>
      <c r="CT7" s="4">
        <f t="shared" si="13"/>
        <v>-1</v>
      </c>
      <c r="CU7" s="4">
        <f t="shared" si="13"/>
        <v>-1</v>
      </c>
      <c r="CV7" s="31"/>
      <c r="CW7" s="20"/>
      <c r="CX7" s="21"/>
      <c r="CY7" s="4">
        <f t="shared" si="14"/>
        <v>-1</v>
      </c>
      <c r="CZ7" s="4">
        <f t="shared" si="14"/>
        <v>-1</v>
      </c>
      <c r="DA7" s="31"/>
    </row>
    <row r="8" spans="1:105" x14ac:dyDescent="0.25">
      <c r="A8" s="17" t="s">
        <v>252</v>
      </c>
      <c r="B8" s="31">
        <f t="shared" si="15"/>
        <v>810.21277927116807</v>
      </c>
      <c r="C8" s="20">
        <v>802.14198419618333</v>
      </c>
      <c r="D8" s="21">
        <v>810.21280361716356</v>
      </c>
      <c r="E8" s="5">
        <v>9.9613575408181321E-3</v>
      </c>
      <c r="F8" s="5">
        <f t="shared" si="16"/>
        <v>3.0048890991832936E-8</v>
      </c>
      <c r="G8" s="39">
        <v>3600.0072541236882</v>
      </c>
      <c r="H8" s="20">
        <v>805.40063010440133</v>
      </c>
      <c r="I8" s="21">
        <v>810.21277927116807</v>
      </c>
      <c r="J8" s="5">
        <v>5.9393646828124792E-3</v>
      </c>
      <c r="K8" s="5">
        <f t="shared" si="17"/>
        <v>0</v>
      </c>
      <c r="L8" s="31">
        <v>3600.0135500431061</v>
      </c>
      <c r="M8" s="20">
        <v>971.28209885065257</v>
      </c>
      <c r="N8" s="4">
        <f t="shared" si="18"/>
        <v>0.19879878928147171</v>
      </c>
      <c r="O8" s="21">
        <f t="shared" si="19"/>
        <v>33.599345000042383</v>
      </c>
      <c r="P8" s="21">
        <v>0.13826890946519499</v>
      </c>
      <c r="Q8" s="44">
        <v>1</v>
      </c>
      <c r="R8" s="44">
        <v>1</v>
      </c>
      <c r="S8" s="44">
        <v>0.5</v>
      </c>
      <c r="T8" s="44">
        <v>0</v>
      </c>
      <c r="U8" s="44">
        <v>0</v>
      </c>
      <c r="V8" s="20">
        <v>971.28209885065257</v>
      </c>
      <c r="W8" s="4">
        <f t="shared" si="0"/>
        <v>0.19879878928147171</v>
      </c>
      <c r="X8" s="21">
        <f t="shared" si="20"/>
        <v>34.030257700036607</v>
      </c>
      <c r="Y8" s="21">
        <v>0.14004221275735229</v>
      </c>
      <c r="Z8" s="44">
        <v>1</v>
      </c>
      <c r="AA8" s="44">
        <v>1</v>
      </c>
      <c r="AB8" s="44">
        <v>0.5</v>
      </c>
      <c r="AC8" s="44">
        <v>0</v>
      </c>
      <c r="AD8" s="44">
        <v>0</v>
      </c>
      <c r="AE8" s="20">
        <v>853.29922377230935</v>
      </c>
      <c r="AF8" s="21">
        <v>894.61685571430621</v>
      </c>
      <c r="AG8" s="4">
        <f t="shared" si="21"/>
        <v>5.3179171698451794E-2</v>
      </c>
      <c r="AH8" s="4">
        <f t="shared" si="21"/>
        <v>0.10417519767963219</v>
      </c>
      <c r="AI8" s="31">
        <v>11.12649886999934</v>
      </c>
      <c r="AJ8" s="20">
        <v>853.29922377230935</v>
      </c>
      <c r="AK8" s="21">
        <v>894.61685571430621</v>
      </c>
      <c r="AL8" s="4">
        <f t="shared" si="22"/>
        <v>5.3179171698451794E-2</v>
      </c>
      <c r="AM8" s="4">
        <f t="shared" si="22"/>
        <v>0.10417519767963219</v>
      </c>
      <c r="AN8" s="31">
        <v>11.16891781999948</v>
      </c>
      <c r="AO8" s="20">
        <v>872.20092830432259</v>
      </c>
      <c r="AP8" s="21">
        <v>893.98644477565108</v>
      </c>
      <c r="AQ8" s="4">
        <f t="shared" si="1"/>
        <v>7.6508481005343229E-2</v>
      </c>
      <c r="AR8" s="4">
        <f t="shared" si="2"/>
        <v>0.103397116964561</v>
      </c>
      <c r="AS8" s="31">
        <v>11.116413349998769</v>
      </c>
      <c r="AT8" s="20">
        <v>862.82211173242024</v>
      </c>
      <c r="AU8" s="21">
        <v>879.28084610553674</v>
      </c>
      <c r="AV8" s="4">
        <f t="shared" si="3"/>
        <v>6.4932735951878248E-2</v>
      </c>
      <c r="AW8" s="4">
        <f t="shared" si="3"/>
        <v>8.5246824786569364E-2</v>
      </c>
      <c r="AX8" s="31">
        <v>11.404719259999551</v>
      </c>
      <c r="AY8" s="20">
        <v>909.66728468596762</v>
      </c>
      <c r="AZ8" s="21">
        <v>923.45157365516627</v>
      </c>
      <c r="BA8" s="4">
        <f t="shared" si="4"/>
        <v>0.12275109447701436</v>
      </c>
      <c r="BB8" s="4">
        <f t="shared" si="4"/>
        <v>0.13976426598191016</v>
      </c>
      <c r="BC8" s="31">
        <v>11.27436152000082</v>
      </c>
      <c r="BD8" s="20">
        <v>864.57366846747766</v>
      </c>
      <c r="BE8" s="21">
        <v>877.49608111829878</v>
      </c>
      <c r="BF8" s="4">
        <f t="shared" si="5"/>
        <v>6.7094583777375441E-2</v>
      </c>
      <c r="BG8" s="4">
        <f t="shared" si="5"/>
        <v>8.3043989885787553E-2</v>
      </c>
      <c r="BH8" s="31">
        <v>12.977025810000489</v>
      </c>
      <c r="BI8" s="20">
        <v>849.09418812573313</v>
      </c>
      <c r="BJ8" s="21">
        <v>859.79860391769466</v>
      </c>
      <c r="BK8" s="4">
        <f t="shared" si="6"/>
        <v>4.7989133039275267E-2</v>
      </c>
      <c r="BL8" s="4">
        <f t="shared" si="6"/>
        <v>6.1200990548596165E-2</v>
      </c>
      <c r="BM8" s="31">
        <v>26.620281088165939</v>
      </c>
      <c r="BN8" s="20">
        <v>852.13341550039138</v>
      </c>
      <c r="BO8" s="21">
        <v>858.90908786066973</v>
      </c>
      <c r="BP8" s="4">
        <f t="shared" si="7"/>
        <v>5.1740280210012576E-2</v>
      </c>
      <c r="BQ8" s="4">
        <f t="shared" si="7"/>
        <v>6.0103110979447545E-2</v>
      </c>
      <c r="BR8" s="31">
        <v>31.428614603169262</v>
      </c>
      <c r="BS8" s="20">
        <v>849.57137649711433</v>
      </c>
      <c r="BT8" s="21">
        <v>857.84663560256809</v>
      </c>
      <c r="BU8" s="4">
        <f t="shared" si="8"/>
        <v>4.8578099769484656E-2</v>
      </c>
      <c r="BV8" s="4">
        <f t="shared" si="8"/>
        <v>5.8791785997561456E-2</v>
      </c>
      <c r="BW8" s="31">
        <v>16.222033470682799</v>
      </c>
      <c r="BX8" s="20">
        <v>845.32397323551083</v>
      </c>
      <c r="BY8" s="21">
        <v>861.72748555611065</v>
      </c>
      <c r="BZ8" s="4">
        <f t="shared" si="9"/>
        <v>4.3335769149342784E-2</v>
      </c>
      <c r="CA8" s="4">
        <f t="shared" si="9"/>
        <v>6.3581700514873329E-2</v>
      </c>
      <c r="CB8" s="31">
        <v>16.61109477374703</v>
      </c>
      <c r="CC8" s="20">
        <v>847.76400588170441</v>
      </c>
      <c r="CD8" s="21">
        <v>867.15657534818547</v>
      </c>
      <c r="CE8" s="4">
        <f t="shared" si="10"/>
        <v>4.6347364015062523E-2</v>
      </c>
      <c r="CF8" s="4">
        <f t="shared" si="10"/>
        <v>7.0282520263678802E-2</v>
      </c>
      <c r="CG8" s="31">
        <v>16.26264771986753</v>
      </c>
      <c r="CH8" s="20">
        <v>842.73188024989054</v>
      </c>
      <c r="CI8" s="21">
        <v>854.80976769935319</v>
      </c>
      <c r="CJ8" s="4">
        <f t="shared" si="11"/>
        <v>4.013649477113311E-2</v>
      </c>
      <c r="CK8" s="4">
        <f t="shared" si="11"/>
        <v>5.5043550989534638E-2</v>
      </c>
      <c r="CL8" s="31">
        <v>15.75722438637167</v>
      </c>
      <c r="CM8" s="20">
        <v>836.2790816215005</v>
      </c>
      <c r="CN8" s="21">
        <v>850.43867477922799</v>
      </c>
      <c r="CO8" s="4">
        <f t="shared" si="12"/>
        <v>3.2172168863814424E-2</v>
      </c>
      <c r="CP8" s="4">
        <f t="shared" si="12"/>
        <v>4.9648557190427649E-2</v>
      </c>
      <c r="CQ8" s="31">
        <v>28.934060667641461</v>
      </c>
      <c r="CR8" s="20"/>
      <c r="CS8" s="21"/>
      <c r="CT8" s="4">
        <f t="shared" si="13"/>
        <v>-1</v>
      </c>
      <c r="CU8" s="4">
        <f t="shared" si="13"/>
        <v>-1</v>
      </c>
      <c r="CV8" s="31"/>
      <c r="CW8" s="20"/>
      <c r="CX8" s="21"/>
      <c r="CY8" s="4">
        <f t="shared" si="14"/>
        <v>-1</v>
      </c>
      <c r="CZ8" s="4">
        <f t="shared" si="14"/>
        <v>-1</v>
      </c>
      <c r="DA8" s="31"/>
    </row>
    <row r="9" spans="1:105" x14ac:dyDescent="0.25">
      <c r="A9" s="17" t="s">
        <v>253</v>
      </c>
      <c r="B9" s="31">
        <f t="shared" si="15"/>
        <v>812.40518928425922</v>
      </c>
      <c r="C9" s="20">
        <v>806.01110840098738</v>
      </c>
      <c r="D9" s="21">
        <v>812.40539120445078</v>
      </c>
      <c r="E9" s="5">
        <v>7.8708030161919722E-3</v>
      </c>
      <c r="F9" s="5">
        <f t="shared" si="16"/>
        <v>2.4854616171911301E-7</v>
      </c>
      <c r="G9" s="39">
        <v>3600.0065808296199</v>
      </c>
      <c r="H9" s="20">
        <v>808.17121816135545</v>
      </c>
      <c r="I9" s="21">
        <v>812.40518928425922</v>
      </c>
      <c r="J9" s="5">
        <v>5.2116495300008258E-3</v>
      </c>
      <c r="K9" s="83">
        <f t="shared" si="17"/>
        <v>0</v>
      </c>
      <c r="L9" s="31">
        <v>3600.0122210979462</v>
      </c>
      <c r="M9" s="20">
        <v>1008.851845859562</v>
      </c>
      <c r="N9" s="4">
        <f t="shared" si="18"/>
        <v>0.24180871708657489</v>
      </c>
      <c r="O9" s="21">
        <f t="shared" si="19"/>
        <v>32.903800599982794</v>
      </c>
      <c r="P9" s="21">
        <v>0.13540658683120491</v>
      </c>
      <c r="Q9" s="44">
        <v>1</v>
      </c>
      <c r="R9" s="44">
        <v>0.5</v>
      </c>
      <c r="S9" s="44">
        <v>0</v>
      </c>
      <c r="T9" s="44">
        <v>0</v>
      </c>
      <c r="U9" s="44">
        <v>0</v>
      </c>
      <c r="V9" s="20">
        <v>1008.851845859562</v>
      </c>
      <c r="W9" s="4">
        <f t="shared" si="0"/>
        <v>0.24180871708657489</v>
      </c>
      <c r="X9" s="21">
        <f t="shared" si="20"/>
        <v>33.262848200040018</v>
      </c>
      <c r="Y9" s="21">
        <v>0.13688414897135809</v>
      </c>
      <c r="Z9" s="44">
        <v>1</v>
      </c>
      <c r="AA9" s="44">
        <v>0.5</v>
      </c>
      <c r="AB9" s="44">
        <v>0</v>
      </c>
      <c r="AC9" s="44">
        <v>0</v>
      </c>
      <c r="AD9" s="44">
        <v>0</v>
      </c>
      <c r="AE9" s="20">
        <v>867.93311346873725</v>
      </c>
      <c r="AF9" s="21">
        <v>891.32724502158123</v>
      </c>
      <c r="AG9" s="4">
        <f t="shared" si="21"/>
        <v>6.8350036308112372E-2</v>
      </c>
      <c r="AH9" s="4">
        <f t="shared" si="21"/>
        <v>9.7146173828423582E-2</v>
      </c>
      <c r="AI9" s="31">
        <v>11.10776957000053</v>
      </c>
      <c r="AJ9" s="20">
        <v>867.93311346873725</v>
      </c>
      <c r="AK9" s="21">
        <v>891.32724502158123</v>
      </c>
      <c r="AL9" s="4">
        <f t="shared" si="22"/>
        <v>6.8350036308112372E-2</v>
      </c>
      <c r="AM9" s="4">
        <f t="shared" si="22"/>
        <v>9.7146173828423582E-2</v>
      </c>
      <c r="AN9" s="31">
        <v>11.110294249998701</v>
      </c>
      <c r="AO9" s="20">
        <v>867.93311346873725</v>
      </c>
      <c r="AP9" s="21">
        <v>901.0374791668728</v>
      </c>
      <c r="AQ9" s="4">
        <f t="shared" si="1"/>
        <v>6.8350036308112372E-2</v>
      </c>
      <c r="AR9" s="4">
        <f t="shared" si="2"/>
        <v>0.10909862597098859</v>
      </c>
      <c r="AS9" s="31">
        <v>11.13319585999707</v>
      </c>
      <c r="AT9" s="20">
        <v>878.76317740568561</v>
      </c>
      <c r="AU9" s="21">
        <v>892.26709511202603</v>
      </c>
      <c r="AV9" s="4">
        <f t="shared" si="3"/>
        <v>8.1680901349102331E-2</v>
      </c>
      <c r="AW9" s="4">
        <f t="shared" si="3"/>
        <v>9.830304739698463E-2</v>
      </c>
      <c r="AX9" s="31">
        <v>11.298304989999449</v>
      </c>
      <c r="AY9" s="20">
        <v>917.16232211706154</v>
      </c>
      <c r="AZ9" s="21">
        <v>938.79596447341771</v>
      </c>
      <c r="BA9" s="4">
        <f t="shared" si="4"/>
        <v>0.12894690262268618</v>
      </c>
      <c r="BB9" s="4">
        <f t="shared" si="4"/>
        <v>0.15557603134035936</v>
      </c>
      <c r="BC9" s="31">
        <v>11.42946110999983</v>
      </c>
      <c r="BD9" s="20">
        <v>878.76317740568561</v>
      </c>
      <c r="BE9" s="21">
        <v>893.19047617414867</v>
      </c>
      <c r="BF9" s="4">
        <f t="shared" si="5"/>
        <v>8.1680901349102331E-2</v>
      </c>
      <c r="BG9" s="4">
        <f t="shared" si="5"/>
        <v>9.9439649026691293E-2</v>
      </c>
      <c r="BH9" s="31">
        <v>12.99760109999916</v>
      </c>
      <c r="BI9" s="20">
        <v>838.50964882523192</v>
      </c>
      <c r="BJ9" s="21">
        <v>859.92525732674881</v>
      </c>
      <c r="BK9" s="4">
        <f t="shared" si="6"/>
        <v>3.2132315112328502E-2</v>
      </c>
      <c r="BL9" s="4">
        <f t="shared" si="6"/>
        <v>5.8493063152828276E-2</v>
      </c>
      <c r="BM9" s="31">
        <v>35.505745166540137</v>
      </c>
      <c r="BN9" s="20">
        <v>854.79674388783997</v>
      </c>
      <c r="BO9" s="21">
        <v>871.61179255761522</v>
      </c>
      <c r="BP9" s="4">
        <f t="shared" si="7"/>
        <v>5.2180309976759653E-2</v>
      </c>
      <c r="BQ9" s="4">
        <f t="shared" si="7"/>
        <v>7.2878169728972153E-2</v>
      </c>
      <c r="BR9" s="31">
        <v>37.955483135767281</v>
      </c>
      <c r="BS9" s="20">
        <v>854.79674388783997</v>
      </c>
      <c r="BT9" s="21">
        <v>872.59779345261393</v>
      </c>
      <c r="BU9" s="4">
        <f t="shared" si="8"/>
        <v>5.2180309976759653E-2</v>
      </c>
      <c r="BV9" s="4">
        <f t="shared" si="8"/>
        <v>7.409185091664082E-2</v>
      </c>
      <c r="BW9" s="31">
        <v>16.45476276483387</v>
      </c>
      <c r="BX9" s="20">
        <v>858.60160826241622</v>
      </c>
      <c r="BY9" s="21">
        <v>866.83050611168233</v>
      </c>
      <c r="BZ9" s="4">
        <f t="shared" si="9"/>
        <v>5.6863766489301616E-2</v>
      </c>
      <c r="CA9" s="4">
        <f t="shared" si="9"/>
        <v>6.6992822726024928E-2</v>
      </c>
      <c r="CB9" s="31">
        <v>16.48998297657818</v>
      </c>
      <c r="CC9" s="20">
        <v>854.0739961017623</v>
      </c>
      <c r="CD9" s="21">
        <v>873.70934668058578</v>
      </c>
      <c r="CE9" s="4">
        <f t="shared" si="10"/>
        <v>5.129067042791037E-2</v>
      </c>
      <c r="CF9" s="4">
        <f t="shared" si="10"/>
        <v>7.5460076086338659E-2</v>
      </c>
      <c r="CG9" s="31">
        <v>16.876461138017479</v>
      </c>
      <c r="CH9" s="20">
        <v>839.42631395635738</v>
      </c>
      <c r="CI9" s="21">
        <v>860.40991883423487</v>
      </c>
      <c r="CJ9" s="4">
        <f t="shared" si="11"/>
        <v>3.3260650016162692E-2</v>
      </c>
      <c r="CK9" s="4">
        <f t="shared" si="11"/>
        <v>5.9089639238110378E-2</v>
      </c>
      <c r="CL9" s="31">
        <v>16.178677811101078</v>
      </c>
      <c r="CM9" s="20">
        <v>847.81859207862578</v>
      </c>
      <c r="CN9" s="21">
        <v>863.7229056365511</v>
      </c>
      <c r="CO9" s="4">
        <f t="shared" si="12"/>
        <v>4.359081313299621E-2</v>
      </c>
      <c r="CP9" s="4">
        <f t="shared" si="12"/>
        <v>6.3167637318397155E-2</v>
      </c>
      <c r="CQ9" s="31">
        <v>29.285290894377979</v>
      </c>
      <c r="CR9" s="20"/>
      <c r="CS9" s="21"/>
      <c r="CT9" s="4">
        <f t="shared" si="13"/>
        <v>-1</v>
      </c>
      <c r="CU9" s="4">
        <f t="shared" si="13"/>
        <v>-1</v>
      </c>
      <c r="CV9" s="31"/>
      <c r="CW9" s="20"/>
      <c r="CX9" s="21"/>
      <c r="CY9" s="4">
        <f t="shared" si="14"/>
        <v>-1</v>
      </c>
      <c r="CZ9" s="4">
        <f t="shared" si="14"/>
        <v>-1</v>
      </c>
      <c r="DA9" s="31"/>
    </row>
    <row r="10" spans="1:105" x14ac:dyDescent="0.25">
      <c r="A10" s="17" t="s">
        <v>254</v>
      </c>
      <c r="B10" s="31">
        <f t="shared" si="15"/>
        <v>795.35466999755215</v>
      </c>
      <c r="C10" s="20">
        <v>784.98292690355186</v>
      </c>
      <c r="D10" s="21">
        <v>795.62850175481458</v>
      </c>
      <c r="E10" s="5">
        <v>1.338008232206591E-2</v>
      </c>
      <c r="F10" s="5">
        <f t="shared" si="16"/>
        <v>3.4428886582544492E-4</v>
      </c>
      <c r="G10" s="39">
        <v>3600.0103671550751</v>
      </c>
      <c r="H10" s="20">
        <v>792.5740761690771</v>
      </c>
      <c r="I10" s="21">
        <v>795.35466999755215</v>
      </c>
      <c r="J10" s="5">
        <v>3.4960426252144592E-3</v>
      </c>
      <c r="K10" s="83">
        <f t="shared" si="17"/>
        <v>0</v>
      </c>
      <c r="L10" s="31">
        <v>3600.01439499855</v>
      </c>
      <c r="M10" s="20">
        <v>943.14140787958445</v>
      </c>
      <c r="N10" s="4">
        <f t="shared" si="18"/>
        <v>0.18581237208613754</v>
      </c>
      <c r="O10" s="21">
        <f t="shared" si="19"/>
        <v>32.864889800021039</v>
      </c>
      <c r="P10" s="21">
        <v>0.13524646008239111</v>
      </c>
      <c r="Q10" s="44">
        <v>1</v>
      </c>
      <c r="R10" s="44">
        <v>0.5</v>
      </c>
      <c r="S10" s="44">
        <v>0.5</v>
      </c>
      <c r="T10" s="44">
        <v>0</v>
      </c>
      <c r="U10" s="44">
        <v>0</v>
      </c>
      <c r="V10" s="20">
        <v>943.14140787958445</v>
      </c>
      <c r="W10" s="4">
        <f t="shared" si="0"/>
        <v>0.18581237208613754</v>
      </c>
      <c r="X10" s="21">
        <f t="shared" si="20"/>
        <v>33.920248900027211</v>
      </c>
      <c r="Y10" s="21">
        <v>0.13958950164620251</v>
      </c>
      <c r="Z10" s="44">
        <v>1</v>
      </c>
      <c r="AA10" s="44">
        <v>0.5</v>
      </c>
      <c r="AB10" s="44">
        <v>0.5</v>
      </c>
      <c r="AC10" s="44">
        <v>0</v>
      </c>
      <c r="AD10" s="44">
        <v>0</v>
      </c>
      <c r="AE10" s="20">
        <v>859.69867259385683</v>
      </c>
      <c r="AF10" s="21">
        <v>865.91888873762218</v>
      </c>
      <c r="AG10" s="4">
        <f t="shared" si="21"/>
        <v>8.0899760853233818E-2</v>
      </c>
      <c r="AH10" s="4">
        <f t="shared" si="21"/>
        <v>8.8720443095263654E-2</v>
      </c>
      <c r="AI10" s="31">
        <v>11.178211650000589</v>
      </c>
      <c r="AJ10" s="20">
        <v>859.69867259385683</v>
      </c>
      <c r="AK10" s="21">
        <v>865.91888873762218</v>
      </c>
      <c r="AL10" s="4">
        <f t="shared" si="22"/>
        <v>8.0899760853233818E-2</v>
      </c>
      <c r="AM10" s="4">
        <f t="shared" si="22"/>
        <v>8.8720443095263654E-2</v>
      </c>
      <c r="AN10" s="31">
        <v>11.175498499999961</v>
      </c>
      <c r="AO10" s="20">
        <v>859.69867259385683</v>
      </c>
      <c r="AP10" s="21">
        <v>865.72263140357222</v>
      </c>
      <c r="AQ10" s="4">
        <f t="shared" si="1"/>
        <v>8.0899760853233818E-2</v>
      </c>
      <c r="AR10" s="4">
        <f t="shared" si="2"/>
        <v>8.8473688607670645E-2</v>
      </c>
      <c r="AS10" s="31">
        <v>11.153615199998599</v>
      </c>
      <c r="AT10" s="20">
        <v>882.73673114465225</v>
      </c>
      <c r="AU10" s="21">
        <v>889.51740361499128</v>
      </c>
      <c r="AV10" s="4">
        <f t="shared" si="3"/>
        <v>0.10986552847846991</v>
      </c>
      <c r="AW10" s="4">
        <f t="shared" si="3"/>
        <v>0.1183908728639626</v>
      </c>
      <c r="AX10" s="31">
        <v>11.22402277000074</v>
      </c>
      <c r="AY10" s="20">
        <v>877.28591352599256</v>
      </c>
      <c r="AZ10" s="21">
        <v>890.82793104051075</v>
      </c>
      <c r="BA10" s="4">
        <f t="shared" si="4"/>
        <v>0.10301221155675437</v>
      </c>
      <c r="BB10" s="4">
        <f t="shared" si="4"/>
        <v>0.12003859994089484</v>
      </c>
      <c r="BC10" s="31">
        <v>11.50412076000211</v>
      </c>
      <c r="BD10" s="20">
        <v>865.70894131610157</v>
      </c>
      <c r="BE10" s="21">
        <v>887.61774954341126</v>
      </c>
      <c r="BF10" s="4">
        <f t="shared" si="5"/>
        <v>8.8456476050823907E-2</v>
      </c>
      <c r="BG10" s="4">
        <f t="shared" si="5"/>
        <v>0.11600243643020676</v>
      </c>
      <c r="BH10" s="31">
        <v>12.563860960000239</v>
      </c>
      <c r="BI10" s="20">
        <v>829.18674881105051</v>
      </c>
      <c r="BJ10" s="21">
        <v>859.78599054379606</v>
      </c>
      <c r="BK10" s="4">
        <f t="shared" si="6"/>
        <v>4.2537097083496699E-2</v>
      </c>
      <c r="BL10" s="4">
        <f t="shared" si="6"/>
        <v>8.100954577464442E-2</v>
      </c>
      <c r="BM10" s="31">
        <v>31.306854149512951</v>
      </c>
      <c r="BN10" s="20">
        <v>823.41174036059624</v>
      </c>
      <c r="BO10" s="21">
        <v>854.45386538611342</v>
      </c>
      <c r="BP10" s="4">
        <f t="shared" si="7"/>
        <v>3.527617479524002E-2</v>
      </c>
      <c r="BQ10" s="4">
        <f t="shared" si="7"/>
        <v>7.4305460969686848E-2</v>
      </c>
      <c r="BR10" s="31">
        <v>38.157021932117637</v>
      </c>
      <c r="BS10" s="20">
        <v>830.39186405893372</v>
      </c>
      <c r="BT10" s="21">
        <v>846.58664663977856</v>
      </c>
      <c r="BU10" s="4">
        <f t="shared" si="8"/>
        <v>4.4052289353489815E-2</v>
      </c>
      <c r="BV10" s="4">
        <f t="shared" si="8"/>
        <v>6.4414001168037513E-2</v>
      </c>
      <c r="BW10" s="31">
        <v>16.180875742249189</v>
      </c>
      <c r="BX10" s="20">
        <v>836.28016306345637</v>
      </c>
      <c r="BY10" s="21">
        <v>848.93552218997411</v>
      </c>
      <c r="BZ10" s="4">
        <f t="shared" si="9"/>
        <v>5.1455651937053662E-2</v>
      </c>
      <c r="CA10" s="4">
        <f t="shared" si="9"/>
        <v>6.7367244090723533E-2</v>
      </c>
      <c r="CB10" s="31">
        <v>16.064196874015028</v>
      </c>
      <c r="CC10" s="20">
        <v>843.46566300887559</v>
      </c>
      <c r="CD10" s="21">
        <v>871.80217810496856</v>
      </c>
      <c r="CE10" s="4">
        <f t="shared" si="10"/>
        <v>6.0489986198825632E-2</v>
      </c>
      <c r="CF10" s="4">
        <f t="shared" si="10"/>
        <v>9.6117507058394072E-2</v>
      </c>
      <c r="CG10" s="31">
        <v>19.104868759959931</v>
      </c>
      <c r="CH10" s="20">
        <v>829.48896355678664</v>
      </c>
      <c r="CI10" s="21">
        <v>854.59670827726529</v>
      </c>
      <c r="CJ10" s="4">
        <f t="shared" si="11"/>
        <v>4.2917071901192892E-2</v>
      </c>
      <c r="CK10" s="4">
        <f t="shared" si="11"/>
        <v>7.4485057439714883E-2</v>
      </c>
      <c r="CL10" s="31">
        <v>15.58940521832556</v>
      </c>
      <c r="CM10" s="20">
        <v>820.62140585500458</v>
      </c>
      <c r="CN10" s="21">
        <v>840.69554256552146</v>
      </c>
      <c r="CO10" s="4">
        <f t="shared" si="12"/>
        <v>3.1767885209664004E-2</v>
      </c>
      <c r="CP10" s="4">
        <f t="shared" si="12"/>
        <v>5.7007111768274221E-2</v>
      </c>
      <c r="CQ10" s="31">
        <v>28.892243825457989</v>
      </c>
      <c r="CR10" s="20"/>
      <c r="CS10" s="21"/>
      <c r="CT10" s="4">
        <f t="shared" si="13"/>
        <v>-1</v>
      </c>
      <c r="CU10" s="4">
        <f t="shared" si="13"/>
        <v>-1</v>
      </c>
      <c r="CV10" s="31"/>
      <c r="CW10" s="20"/>
      <c r="CX10" s="21"/>
      <c r="CY10" s="4">
        <f t="shared" si="14"/>
        <v>-1</v>
      </c>
      <c r="CZ10" s="4">
        <f t="shared" si="14"/>
        <v>-1</v>
      </c>
      <c r="DA10" s="31"/>
    </row>
    <row r="11" spans="1:105" x14ac:dyDescent="0.25">
      <c r="A11" s="17" t="s">
        <v>255</v>
      </c>
      <c r="B11" s="31">
        <f t="shared" si="15"/>
        <v>790.39307115713734</v>
      </c>
      <c r="C11" s="20">
        <v>768.75003172173831</v>
      </c>
      <c r="D11" s="21">
        <v>793.31217386043863</v>
      </c>
      <c r="E11" s="5">
        <v>3.096150916123248E-2</v>
      </c>
      <c r="F11" s="5">
        <f t="shared" si="16"/>
        <v>3.6932291157711163E-3</v>
      </c>
      <c r="G11" s="39">
        <v>3600.0121140480042</v>
      </c>
      <c r="H11" s="20">
        <v>778.96282754211109</v>
      </c>
      <c r="I11" s="21">
        <v>790.39307115713734</v>
      </c>
      <c r="J11" s="5">
        <v>1.44614673788728E-2</v>
      </c>
      <c r="K11" s="5">
        <f t="shared" si="17"/>
        <v>0</v>
      </c>
      <c r="L11" s="31">
        <v>3600.010417938232</v>
      </c>
      <c r="M11" s="20">
        <v>904.52317241454261</v>
      </c>
      <c r="N11" s="4">
        <f t="shared" si="18"/>
        <v>0.14439663684085505</v>
      </c>
      <c r="O11" s="21">
        <f t="shared" si="19"/>
        <v>33.40739190001478</v>
      </c>
      <c r="P11" s="21">
        <v>0.13747897901240649</v>
      </c>
      <c r="Q11" s="44">
        <v>0</v>
      </c>
      <c r="R11" s="44">
        <v>0.5</v>
      </c>
      <c r="S11" s="44">
        <v>0.5</v>
      </c>
      <c r="T11" s="44">
        <v>0</v>
      </c>
      <c r="U11" s="44">
        <v>0</v>
      </c>
      <c r="V11" s="20">
        <v>901.31645046782864</v>
      </c>
      <c r="W11" s="4">
        <f t="shared" si="0"/>
        <v>0.14033951379191523</v>
      </c>
      <c r="X11" s="21">
        <f t="shared" si="20"/>
        <v>34.650976600019938</v>
      </c>
      <c r="Y11" s="21">
        <v>0.1425966115227158</v>
      </c>
      <c r="Z11" s="44">
        <v>0</v>
      </c>
      <c r="AA11" s="44">
        <v>0</v>
      </c>
      <c r="AB11" s="44">
        <v>0.5</v>
      </c>
      <c r="AC11" s="44">
        <v>0</v>
      </c>
      <c r="AD11" s="44">
        <v>0</v>
      </c>
      <c r="AE11" s="20">
        <v>840.74478329461965</v>
      </c>
      <c r="AF11" s="21">
        <v>842.47117629656327</v>
      </c>
      <c r="AG11" s="4">
        <f t="shared" si="21"/>
        <v>6.3704647693542255E-2</v>
      </c>
      <c r="AH11" s="4">
        <f t="shared" si="21"/>
        <v>6.5888868513464399E-2</v>
      </c>
      <c r="AI11" s="31">
        <v>11.136499209999601</v>
      </c>
      <c r="AJ11" s="20">
        <v>840.74478329461965</v>
      </c>
      <c r="AK11" s="21">
        <v>842.47117629656327</v>
      </c>
      <c r="AL11" s="4">
        <f t="shared" si="22"/>
        <v>6.3704647693542255E-2</v>
      </c>
      <c r="AM11" s="4">
        <f t="shared" si="22"/>
        <v>6.5888868513464399E-2</v>
      </c>
      <c r="AN11" s="31">
        <v>11.125276470001699</v>
      </c>
      <c r="AO11" s="20">
        <v>840.96194375452774</v>
      </c>
      <c r="AP11" s="21">
        <v>842.9012008957958</v>
      </c>
      <c r="AQ11" s="4">
        <f t="shared" si="1"/>
        <v>6.3979397647498909E-2</v>
      </c>
      <c r="AR11" s="4">
        <f t="shared" si="2"/>
        <v>6.6432932745458445E-2</v>
      </c>
      <c r="AS11" s="31">
        <v>11.135163800002189</v>
      </c>
      <c r="AT11" s="20">
        <v>842.3616024940635</v>
      </c>
      <c r="AU11" s="21">
        <v>877.4976296270188</v>
      </c>
      <c r="AV11" s="4">
        <f t="shared" si="3"/>
        <v>6.5750236475180773E-2</v>
      </c>
      <c r="AW11" s="4">
        <f t="shared" si="3"/>
        <v>0.11020410179249189</v>
      </c>
      <c r="AX11" s="31">
        <v>11.147910500001309</v>
      </c>
      <c r="AY11" s="20">
        <v>855.34039569360232</v>
      </c>
      <c r="AZ11" s="21">
        <v>872.99090985974601</v>
      </c>
      <c r="BA11" s="4">
        <f t="shared" si="4"/>
        <v>8.2170918377841975E-2</v>
      </c>
      <c r="BB11" s="4">
        <f t="shared" si="4"/>
        <v>0.10450223024056275</v>
      </c>
      <c r="BC11" s="31">
        <v>11.437439280001129</v>
      </c>
      <c r="BD11" s="20">
        <v>838.64373020002074</v>
      </c>
      <c r="BE11" s="21">
        <v>877.62647446760059</v>
      </c>
      <c r="BF11" s="4">
        <f t="shared" si="5"/>
        <v>6.104640944314494E-2</v>
      </c>
      <c r="BG11" s="4">
        <f t="shared" si="5"/>
        <v>0.11036711541860221</v>
      </c>
      <c r="BH11" s="31">
        <v>12.31657115999988</v>
      </c>
      <c r="BI11" s="20">
        <v>810.4425890869469</v>
      </c>
      <c r="BJ11" s="21">
        <v>840.87682014369307</v>
      </c>
      <c r="BK11" s="4">
        <f t="shared" si="6"/>
        <v>2.5366515296568849E-2</v>
      </c>
      <c r="BL11" s="4">
        <f t="shared" si="6"/>
        <v>6.387169982733705E-2</v>
      </c>
      <c r="BM11" s="31">
        <v>38.170530663616958</v>
      </c>
      <c r="BN11" s="20">
        <v>801.39265482503026</v>
      </c>
      <c r="BO11" s="21">
        <v>832.94662433643953</v>
      </c>
      <c r="BP11" s="4">
        <f t="shared" si="7"/>
        <v>1.3916599308986229E-2</v>
      </c>
      <c r="BQ11" s="4">
        <f t="shared" si="7"/>
        <v>5.3838469404854067E-2</v>
      </c>
      <c r="BR11" s="31">
        <v>42.301340289600191</v>
      </c>
      <c r="BS11" s="20">
        <v>801.39265482503026</v>
      </c>
      <c r="BT11" s="21">
        <v>837.78254853082342</v>
      </c>
      <c r="BU11" s="4">
        <f t="shared" si="8"/>
        <v>1.3916599308986229E-2</v>
      </c>
      <c r="BV11" s="4">
        <f t="shared" si="8"/>
        <v>5.995684818479971E-2</v>
      </c>
      <c r="BW11" s="31">
        <v>16.209086762554939</v>
      </c>
      <c r="BX11" s="20">
        <v>825.35431110583409</v>
      </c>
      <c r="BY11" s="21">
        <v>832.26625068393128</v>
      </c>
      <c r="BZ11" s="4">
        <f t="shared" si="9"/>
        <v>4.4232725746840625E-2</v>
      </c>
      <c r="CA11" s="4">
        <f t="shared" si="9"/>
        <v>5.2977665233693787E-2</v>
      </c>
      <c r="CB11" s="31">
        <v>16.45015323609114</v>
      </c>
      <c r="CC11" s="20">
        <v>816.22610345574242</v>
      </c>
      <c r="CD11" s="21">
        <v>842.04326332978906</v>
      </c>
      <c r="CE11" s="4">
        <f t="shared" si="10"/>
        <v>3.2683778794752663E-2</v>
      </c>
      <c r="CF11" s="4">
        <f t="shared" si="10"/>
        <v>6.5347475904660585E-2</v>
      </c>
      <c r="CG11" s="31">
        <v>19.7547586590983</v>
      </c>
      <c r="CH11" s="20">
        <v>799.87417762613711</v>
      </c>
      <c r="CI11" s="21">
        <v>827.55464729197172</v>
      </c>
      <c r="CJ11" s="4">
        <f t="shared" si="11"/>
        <v>1.199543216531416E-2</v>
      </c>
      <c r="CK11" s="4">
        <f t="shared" si="11"/>
        <v>4.7016576297195696E-2</v>
      </c>
      <c r="CL11" s="31">
        <v>19.077282342873509</v>
      </c>
      <c r="CM11" s="20">
        <v>801.39265482503026</v>
      </c>
      <c r="CN11" s="21">
        <v>821.44782297296717</v>
      </c>
      <c r="CO11" s="4">
        <f t="shared" si="12"/>
        <v>1.3916599308986229E-2</v>
      </c>
      <c r="CP11" s="4">
        <f t="shared" si="12"/>
        <v>3.9290263223544709E-2</v>
      </c>
      <c r="CQ11" s="31">
        <v>28.87317159781232</v>
      </c>
      <c r="CR11" s="20"/>
      <c r="CS11" s="21"/>
      <c r="CT11" s="4">
        <f t="shared" si="13"/>
        <v>-1</v>
      </c>
      <c r="CU11" s="4">
        <f t="shared" si="13"/>
        <v>-1</v>
      </c>
      <c r="CV11" s="31"/>
      <c r="CW11" s="20"/>
      <c r="CX11" s="21"/>
      <c r="CY11" s="4">
        <f t="shared" si="14"/>
        <v>-1</v>
      </c>
      <c r="CZ11" s="4">
        <f t="shared" si="14"/>
        <v>-1</v>
      </c>
      <c r="DA11" s="31"/>
    </row>
    <row r="12" spans="1:105" x14ac:dyDescent="0.25">
      <c r="A12" s="17" t="s">
        <v>256</v>
      </c>
      <c r="B12" s="31">
        <f t="shared" si="15"/>
        <v>927.15191191936674</v>
      </c>
      <c r="C12" s="20">
        <v>924.58134816800464</v>
      </c>
      <c r="D12" s="21">
        <v>927.15191191936674</v>
      </c>
      <c r="E12" s="5">
        <v>2.772537831519224E-3</v>
      </c>
      <c r="F12" s="5">
        <f t="shared" si="16"/>
        <v>0</v>
      </c>
      <c r="G12" s="39">
        <v>3600.005759954453</v>
      </c>
      <c r="H12" s="20">
        <v>927.05929022508633</v>
      </c>
      <c r="I12" s="21">
        <v>927.15191191991721</v>
      </c>
      <c r="J12" s="5">
        <v>9.9899157452076971E-5</v>
      </c>
      <c r="K12" s="5">
        <f t="shared" si="17"/>
        <v>5.9372327357713382E-13</v>
      </c>
      <c r="L12" s="31">
        <v>2250.6098921298981</v>
      </c>
      <c r="M12" s="20">
        <v>1184.6870366270621</v>
      </c>
      <c r="N12" s="4">
        <f t="shared" si="18"/>
        <v>0.27777014898729224</v>
      </c>
      <c r="O12" s="21">
        <f t="shared" si="19"/>
        <v>31.941944299989697</v>
      </c>
      <c r="P12" s="21">
        <v>0.13144833045263249</v>
      </c>
      <c r="Q12" s="44">
        <v>0</v>
      </c>
      <c r="R12" s="44">
        <v>0.5</v>
      </c>
      <c r="S12" s="44">
        <v>0.5</v>
      </c>
      <c r="T12" s="44">
        <v>0</v>
      </c>
      <c r="U12" s="44">
        <v>0</v>
      </c>
      <c r="V12" s="20">
        <v>1177.844595442999</v>
      </c>
      <c r="W12" s="4">
        <f t="shared" si="0"/>
        <v>0.27039008419305799</v>
      </c>
      <c r="X12" s="21">
        <f t="shared" si="20"/>
        <v>35.060284900002443</v>
      </c>
      <c r="Y12" s="21">
        <v>0.1442810078189401</v>
      </c>
      <c r="Z12" s="44">
        <v>0</v>
      </c>
      <c r="AA12" s="44">
        <v>1</v>
      </c>
      <c r="AB12" s="44">
        <v>0.5</v>
      </c>
      <c r="AC12" s="44">
        <v>1</v>
      </c>
      <c r="AD12" s="44">
        <v>0</v>
      </c>
      <c r="AE12" s="20">
        <v>1004.2801275729159</v>
      </c>
      <c r="AF12" s="21">
        <v>1029.3762240241199</v>
      </c>
      <c r="AG12" s="4">
        <f t="shared" si="21"/>
        <v>8.3188326165320958E-2</v>
      </c>
      <c r="AH12" s="4">
        <f t="shared" si="21"/>
        <v>0.11025627061818913</v>
      </c>
      <c r="AI12" s="31">
        <v>11.08181650999904</v>
      </c>
      <c r="AJ12" s="20">
        <v>1004.2801275729159</v>
      </c>
      <c r="AK12" s="21">
        <v>1029.3762240241199</v>
      </c>
      <c r="AL12" s="4">
        <f t="shared" si="22"/>
        <v>8.3188326165320958E-2</v>
      </c>
      <c r="AM12" s="4">
        <f t="shared" si="22"/>
        <v>0.11025627061818913</v>
      </c>
      <c r="AN12" s="31">
        <v>11.201447979998919</v>
      </c>
      <c r="AO12" s="20">
        <v>999.3377945554779</v>
      </c>
      <c r="AP12" s="21">
        <v>1033.133193136212</v>
      </c>
      <c r="AQ12" s="4">
        <f t="shared" si="1"/>
        <v>7.785766464815215E-2</v>
      </c>
      <c r="AR12" s="4">
        <f t="shared" si="2"/>
        <v>0.11430843193478986</v>
      </c>
      <c r="AS12" s="31">
        <v>11.124804999998011</v>
      </c>
      <c r="AT12" s="20">
        <v>1007.279220782</v>
      </c>
      <c r="AU12" s="21">
        <v>1034.9385266423751</v>
      </c>
      <c r="AV12" s="4">
        <f t="shared" si="3"/>
        <v>8.642306382861871E-2</v>
      </c>
      <c r="AW12" s="4">
        <f t="shared" si="3"/>
        <v>0.11625561392617011</v>
      </c>
      <c r="AX12" s="31">
        <v>11.23863459999993</v>
      </c>
      <c r="AY12" s="20">
        <v>1034.774657860864</v>
      </c>
      <c r="AZ12" s="21">
        <v>1059.746317753606</v>
      </c>
      <c r="BA12" s="4">
        <f t="shared" si="4"/>
        <v>0.1160788696630084</v>
      </c>
      <c r="BB12" s="4">
        <f t="shared" si="4"/>
        <v>0.14301260034048321</v>
      </c>
      <c r="BC12" s="31">
        <v>11.286209820000661</v>
      </c>
      <c r="BD12" s="20">
        <v>1012.437327366572</v>
      </c>
      <c r="BE12" s="21">
        <v>1044.4224302393591</v>
      </c>
      <c r="BF12" s="4">
        <f t="shared" si="5"/>
        <v>9.1986452652240744E-2</v>
      </c>
      <c r="BG12" s="4">
        <f t="shared" si="5"/>
        <v>0.12648468585608785</v>
      </c>
      <c r="BH12" s="31">
        <v>12.531619889999639</v>
      </c>
      <c r="BI12" s="20">
        <v>1010.252734908237</v>
      </c>
      <c r="BJ12" s="21">
        <v>1037.148040579269</v>
      </c>
      <c r="BK12" s="4">
        <f t="shared" si="6"/>
        <v>8.9630212611908469E-2</v>
      </c>
      <c r="BL12" s="4">
        <f t="shared" si="6"/>
        <v>0.11863873357300322</v>
      </c>
      <c r="BM12" s="31">
        <v>35.751545819640157</v>
      </c>
      <c r="BN12" s="20">
        <v>997.16745784088312</v>
      </c>
      <c r="BO12" s="21">
        <v>1024.2288499959859</v>
      </c>
      <c r="BP12" s="4">
        <f t="shared" si="7"/>
        <v>7.5516800452443592E-2</v>
      </c>
      <c r="BQ12" s="4">
        <f t="shared" si="7"/>
        <v>0.10470445762836526</v>
      </c>
      <c r="BR12" s="31">
        <v>40.946441097185023</v>
      </c>
      <c r="BS12" s="20">
        <v>997.16745784088312</v>
      </c>
      <c r="BT12" s="21">
        <v>1024.2288499959859</v>
      </c>
      <c r="BU12" s="4">
        <f t="shared" si="8"/>
        <v>7.5516800452443592E-2</v>
      </c>
      <c r="BV12" s="4">
        <f t="shared" si="8"/>
        <v>0.10470445762836526</v>
      </c>
      <c r="BW12" s="31">
        <v>17.187931169569492</v>
      </c>
      <c r="BX12" s="20">
        <v>967.13629386012053</v>
      </c>
      <c r="BY12" s="21">
        <v>979.23785073760405</v>
      </c>
      <c r="BZ12" s="4">
        <f t="shared" si="9"/>
        <v>4.3126030833479191E-2</v>
      </c>
      <c r="CA12" s="4">
        <f t="shared" si="9"/>
        <v>5.6178430037867579E-2</v>
      </c>
      <c r="CB12" s="31">
        <v>16.95795562732965</v>
      </c>
      <c r="CC12" s="20">
        <v>1003.505304813248</v>
      </c>
      <c r="CD12" s="21">
        <v>1033.723792084179</v>
      </c>
      <c r="CE12" s="4">
        <f t="shared" si="10"/>
        <v>8.2352624108617101E-2</v>
      </c>
      <c r="CF12" s="4">
        <f t="shared" si="10"/>
        <v>0.11494543536472872</v>
      </c>
      <c r="CG12" s="31">
        <v>20.751653077360238</v>
      </c>
      <c r="CH12" s="20">
        <v>991.99012666303463</v>
      </c>
      <c r="CI12" s="21">
        <v>1015.358297057492</v>
      </c>
      <c r="CJ12" s="4">
        <f t="shared" si="11"/>
        <v>6.9932676522708598E-2</v>
      </c>
      <c r="CK12" s="4">
        <f t="shared" si="11"/>
        <v>9.5136928484052419E-2</v>
      </c>
      <c r="CL12" s="31">
        <v>19.39581560213119</v>
      </c>
      <c r="CM12" s="20">
        <v>993.89566981390919</v>
      </c>
      <c r="CN12" s="21">
        <v>1012.293429527994</v>
      </c>
      <c r="CO12" s="4">
        <f t="shared" si="12"/>
        <v>7.1987941821067047E-2</v>
      </c>
      <c r="CP12" s="4">
        <f t="shared" si="12"/>
        <v>9.1831248486959852E-2</v>
      </c>
      <c r="CQ12" s="31">
        <v>29.959077427722509</v>
      </c>
      <c r="CR12" s="20"/>
      <c r="CS12" s="21"/>
      <c r="CT12" s="4">
        <f t="shared" si="13"/>
        <v>-1</v>
      </c>
      <c r="CU12" s="4">
        <f t="shared" si="13"/>
        <v>-1</v>
      </c>
      <c r="CV12" s="31"/>
      <c r="CW12" s="20"/>
      <c r="CX12" s="21"/>
      <c r="CY12" s="4">
        <f t="shared" si="14"/>
        <v>-1</v>
      </c>
      <c r="CZ12" s="4">
        <f t="shared" si="14"/>
        <v>-1</v>
      </c>
      <c r="DA12" s="31"/>
    </row>
    <row r="13" spans="1:105" x14ac:dyDescent="0.25">
      <c r="A13" s="17" t="s">
        <v>257</v>
      </c>
      <c r="B13" s="31">
        <f t="shared" si="15"/>
        <v>906.34041054607837</v>
      </c>
      <c r="C13" s="20">
        <v>881.73501663739455</v>
      </c>
      <c r="D13" s="21">
        <v>906.34041054607837</v>
      </c>
      <c r="E13" s="5">
        <v>2.7148071102618201E-2</v>
      </c>
      <c r="F13" s="5">
        <f t="shared" si="16"/>
        <v>0</v>
      </c>
      <c r="G13" s="39">
        <v>3600.007294178009</v>
      </c>
      <c r="H13" s="20">
        <v>891.75344520224314</v>
      </c>
      <c r="I13" s="21">
        <v>907.0159455872639</v>
      </c>
      <c r="J13" s="5">
        <v>1.6827157735511231E-2</v>
      </c>
      <c r="K13" s="83">
        <f t="shared" si="17"/>
        <v>7.4534361849595788E-4</v>
      </c>
      <c r="L13" s="31">
        <v>3600.0109310150151</v>
      </c>
      <c r="M13" s="20">
        <v>1106.206074581899</v>
      </c>
      <c r="N13" s="4">
        <f t="shared" si="18"/>
        <v>0.22051942262554497</v>
      </c>
      <c r="O13" s="21">
        <f t="shared" si="19"/>
        <v>34.201614699988575</v>
      </c>
      <c r="P13" s="21">
        <v>0.14074738559666081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1106.206074581899</v>
      </c>
      <c r="W13" s="4">
        <f t="shared" si="0"/>
        <v>0.22051942262554497</v>
      </c>
      <c r="X13" s="21">
        <f t="shared" si="20"/>
        <v>35.473684299999157</v>
      </c>
      <c r="Y13" s="21">
        <v>0.14598223991769199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1010.054194919772</v>
      </c>
      <c r="AF13" s="21">
        <v>1037.44957270091</v>
      </c>
      <c r="AG13" s="4">
        <f t="shared" si="21"/>
        <v>0.11443138049113927</v>
      </c>
      <c r="AH13" s="4">
        <f t="shared" si="21"/>
        <v>0.144657747386368</v>
      </c>
      <c r="AI13" s="31">
        <v>11.013501249998811</v>
      </c>
      <c r="AJ13" s="20">
        <v>1010.054194919772</v>
      </c>
      <c r="AK13" s="21">
        <v>1037.44957270091</v>
      </c>
      <c r="AL13" s="4">
        <f t="shared" si="22"/>
        <v>0.11443138049113927</v>
      </c>
      <c r="AM13" s="4">
        <f t="shared" si="22"/>
        <v>0.144657747386368</v>
      </c>
      <c r="AN13" s="31">
        <v>10.98499282000048</v>
      </c>
      <c r="AO13" s="20">
        <v>1001.6891633017379</v>
      </c>
      <c r="AP13" s="21">
        <v>1036.840691983233</v>
      </c>
      <c r="AQ13" s="4">
        <f t="shared" si="1"/>
        <v>0.10520192153653513</v>
      </c>
      <c r="AR13" s="4">
        <f t="shared" si="2"/>
        <v>0.14398594602940304</v>
      </c>
      <c r="AS13" s="31">
        <v>11.02658169999777</v>
      </c>
      <c r="AT13" s="20">
        <v>982.41241964389826</v>
      </c>
      <c r="AU13" s="21">
        <v>1019.773266972014</v>
      </c>
      <c r="AV13" s="4">
        <f t="shared" si="3"/>
        <v>8.3933153826811949E-2</v>
      </c>
      <c r="AW13" s="4">
        <f t="shared" si="3"/>
        <v>0.12515480398539361</v>
      </c>
      <c r="AX13" s="31">
        <v>11.27532157000023</v>
      </c>
      <c r="AY13" s="20">
        <v>988.42663929719038</v>
      </c>
      <c r="AZ13" s="21">
        <v>1011.300736925736</v>
      </c>
      <c r="BA13" s="4">
        <f t="shared" si="4"/>
        <v>9.0568872132330835E-2</v>
      </c>
      <c r="BB13" s="4">
        <f t="shared" si="4"/>
        <v>0.11580673790813112</v>
      </c>
      <c r="BC13" s="31">
        <v>11.188048619998879</v>
      </c>
      <c r="BD13" s="20">
        <v>976.84160457343296</v>
      </c>
      <c r="BE13" s="21">
        <v>1013.0435940770089</v>
      </c>
      <c r="BF13" s="4">
        <f t="shared" si="5"/>
        <v>7.7786660736970756E-2</v>
      </c>
      <c r="BG13" s="4">
        <f t="shared" si="5"/>
        <v>0.11772969878573651</v>
      </c>
      <c r="BH13" s="31">
        <v>12.45274703999967</v>
      </c>
      <c r="BI13" s="20">
        <v>984.42798829136814</v>
      </c>
      <c r="BJ13" s="21">
        <v>1000.962131648134</v>
      </c>
      <c r="BK13" s="4">
        <f t="shared" si="6"/>
        <v>8.615700771660538E-2</v>
      </c>
      <c r="BL13" s="4">
        <f t="shared" si="6"/>
        <v>0.10439975973822593</v>
      </c>
      <c r="BM13" s="31">
        <v>37.837386924587193</v>
      </c>
      <c r="BN13" s="20">
        <v>961.26444766562668</v>
      </c>
      <c r="BO13" s="21">
        <v>987.21495613284753</v>
      </c>
      <c r="BP13" s="4">
        <f t="shared" si="7"/>
        <v>6.0599788424369236E-2</v>
      </c>
      <c r="BQ13" s="4">
        <f t="shared" si="7"/>
        <v>8.9231975807016597E-2</v>
      </c>
      <c r="BR13" s="31">
        <v>40.579303614236423</v>
      </c>
      <c r="BS13" s="20">
        <v>969.91407274051733</v>
      </c>
      <c r="BT13" s="21">
        <v>989.6112340259491</v>
      </c>
      <c r="BU13" s="4">
        <f t="shared" si="8"/>
        <v>7.0143250212285291E-2</v>
      </c>
      <c r="BV13" s="4">
        <f t="shared" si="8"/>
        <v>9.1875880751801961E-2</v>
      </c>
      <c r="BW13" s="31">
        <v>16.065172886475921</v>
      </c>
      <c r="BX13" s="20">
        <v>947.15893808134945</v>
      </c>
      <c r="BY13" s="21">
        <v>980.95680629196136</v>
      </c>
      <c r="BZ13" s="4">
        <f t="shared" si="9"/>
        <v>4.5036640825357813E-2</v>
      </c>
      <c r="CA13" s="4">
        <f t="shared" si="9"/>
        <v>8.2327120006627452E-2</v>
      </c>
      <c r="CB13" s="31">
        <v>16.53499550092965</v>
      </c>
      <c r="CC13" s="20">
        <v>956.5011981164414</v>
      </c>
      <c r="CD13" s="21">
        <v>986.24977107847076</v>
      </c>
      <c r="CE13" s="4">
        <f t="shared" si="10"/>
        <v>5.5344313225690438E-2</v>
      </c>
      <c r="CF13" s="4">
        <f t="shared" si="10"/>
        <v>8.8167050263428359E-2</v>
      </c>
      <c r="CG13" s="31">
        <v>20.325778553169219</v>
      </c>
      <c r="CH13" s="20">
        <v>949.36313109236721</v>
      </c>
      <c r="CI13" s="21">
        <v>973.37341959713854</v>
      </c>
      <c r="CJ13" s="4">
        <f t="shared" si="11"/>
        <v>4.7468611181495542E-2</v>
      </c>
      <c r="CK13" s="4">
        <f t="shared" si="11"/>
        <v>7.3960079757088362E-2</v>
      </c>
      <c r="CL13" s="31">
        <v>19.599986676685511</v>
      </c>
      <c r="CM13" s="20">
        <v>964.76224918047217</v>
      </c>
      <c r="CN13" s="21">
        <v>978.484397603003</v>
      </c>
      <c r="CO13" s="4">
        <f t="shared" si="12"/>
        <v>6.4459046462679623E-2</v>
      </c>
      <c r="CP13" s="4">
        <f t="shared" si="12"/>
        <v>7.9599217046338266E-2</v>
      </c>
      <c r="CQ13" s="31">
        <v>28.394978081155571</v>
      </c>
      <c r="CR13" s="20"/>
      <c r="CS13" s="21"/>
      <c r="CT13" s="4">
        <f t="shared" si="13"/>
        <v>-1</v>
      </c>
      <c r="CU13" s="4">
        <f t="shared" si="13"/>
        <v>-1</v>
      </c>
      <c r="CV13" s="31"/>
      <c r="CW13" s="20"/>
      <c r="CX13" s="21"/>
      <c r="CY13" s="4">
        <f t="shared" si="14"/>
        <v>-1</v>
      </c>
      <c r="CZ13" s="4">
        <f t="shared" si="14"/>
        <v>-1</v>
      </c>
      <c r="DA13" s="31"/>
    </row>
    <row r="14" spans="1:105" x14ac:dyDescent="0.25">
      <c r="A14" s="17" t="s">
        <v>258</v>
      </c>
      <c r="B14" s="31">
        <f t="shared" si="15"/>
        <v>875.31319950713771</v>
      </c>
      <c r="C14" s="20">
        <v>849.59218027044403</v>
      </c>
      <c r="D14" s="21">
        <v>875.31319950713771</v>
      </c>
      <c r="E14" s="5">
        <v>2.9384932446092971E-2</v>
      </c>
      <c r="F14" s="5">
        <f t="shared" si="16"/>
        <v>0</v>
      </c>
      <c r="G14" s="39">
        <v>3600.0093970298772</v>
      </c>
      <c r="H14" s="20">
        <v>853.37389936041154</v>
      </c>
      <c r="I14" s="21">
        <v>892.52794972376421</v>
      </c>
      <c r="J14" s="5">
        <v>4.3868710638664411E-2</v>
      </c>
      <c r="K14" s="5">
        <f t="shared" si="17"/>
        <v>1.9666960610578706E-2</v>
      </c>
      <c r="L14" s="31">
        <v>3600.015882968903</v>
      </c>
      <c r="M14" s="20">
        <v>1018.477799674633</v>
      </c>
      <c r="N14" s="4">
        <f t="shared" si="18"/>
        <v>0.16355814152934856</v>
      </c>
      <c r="O14" s="21">
        <f t="shared" si="19"/>
        <v>34.448866399961837</v>
      </c>
      <c r="P14" s="21">
        <v>0.1417648823043697</v>
      </c>
      <c r="Q14" s="44">
        <v>0</v>
      </c>
      <c r="R14" s="44">
        <v>0</v>
      </c>
      <c r="S14" s="44">
        <v>0</v>
      </c>
      <c r="T14" s="44">
        <v>0.5</v>
      </c>
      <c r="U14" s="44">
        <v>0</v>
      </c>
      <c r="V14" s="20">
        <v>1018.477799674633</v>
      </c>
      <c r="W14" s="4">
        <f t="shared" si="0"/>
        <v>0.16355814152934856</v>
      </c>
      <c r="X14" s="21">
        <f t="shared" si="20"/>
        <v>35.520173299984904</v>
      </c>
      <c r="Y14" s="21">
        <v>0.14617355267483501</v>
      </c>
      <c r="Z14" s="44">
        <v>0</v>
      </c>
      <c r="AA14" s="44">
        <v>0</v>
      </c>
      <c r="AB14" s="44">
        <v>0</v>
      </c>
      <c r="AC14" s="44">
        <v>0.5</v>
      </c>
      <c r="AD14" s="44">
        <v>0</v>
      </c>
      <c r="AE14" s="20">
        <v>967.09201364653245</v>
      </c>
      <c r="AF14" s="21">
        <v>1006.5410722441879</v>
      </c>
      <c r="AG14" s="4">
        <f t="shared" si="21"/>
        <v>0.10485254214271258</v>
      </c>
      <c r="AH14" s="4">
        <f t="shared" si="21"/>
        <v>0.14992104861544492</v>
      </c>
      <c r="AI14" s="31">
        <v>10.944462180000849</v>
      </c>
      <c r="AJ14" s="20">
        <v>967.09201364653245</v>
      </c>
      <c r="AK14" s="21">
        <v>1006.5410722441879</v>
      </c>
      <c r="AL14" s="4">
        <f t="shared" si="22"/>
        <v>0.10485254214271258</v>
      </c>
      <c r="AM14" s="4">
        <f t="shared" si="22"/>
        <v>0.14992104861544492</v>
      </c>
      <c r="AN14" s="31">
        <v>10.95639721000043</v>
      </c>
      <c r="AO14" s="20">
        <v>981.863978159613</v>
      </c>
      <c r="AP14" s="21">
        <v>999.49705456445099</v>
      </c>
      <c r="AQ14" s="4">
        <f t="shared" si="1"/>
        <v>0.12172874659318607</v>
      </c>
      <c r="AR14" s="4">
        <f t="shared" si="2"/>
        <v>0.14187362320965505</v>
      </c>
      <c r="AS14" s="31">
        <v>11.06880962000141</v>
      </c>
      <c r="AT14" s="20">
        <v>962.26772181134641</v>
      </c>
      <c r="AU14" s="21">
        <v>983.91223717085086</v>
      </c>
      <c r="AV14" s="4">
        <f t="shared" si="3"/>
        <v>9.9341038559877928E-2</v>
      </c>
      <c r="AW14" s="4">
        <f t="shared" si="3"/>
        <v>0.12406877643895005</v>
      </c>
      <c r="AX14" s="31">
        <v>11.244840050000491</v>
      </c>
      <c r="AY14" s="20">
        <v>978.93056534911727</v>
      </c>
      <c r="AZ14" s="21">
        <v>1007.3087451961341</v>
      </c>
      <c r="BA14" s="4">
        <f t="shared" si="4"/>
        <v>0.11837747437182869</v>
      </c>
      <c r="BB14" s="4">
        <f t="shared" si="4"/>
        <v>0.15079807520704477</v>
      </c>
      <c r="BC14" s="31">
        <v>11.174074269999981</v>
      </c>
      <c r="BD14" s="20">
        <v>964.29005685129221</v>
      </c>
      <c r="BE14" s="21">
        <v>977.26937415808754</v>
      </c>
      <c r="BF14" s="4">
        <f t="shared" si="5"/>
        <v>0.10165145161098298</v>
      </c>
      <c r="BG14" s="4">
        <f t="shared" si="5"/>
        <v>0.11647964946530941</v>
      </c>
      <c r="BH14" s="31">
        <v>12.42613994000058</v>
      </c>
      <c r="BI14" s="20">
        <v>925.0918013274287</v>
      </c>
      <c r="BJ14" s="21">
        <v>944.76683315943228</v>
      </c>
      <c r="BK14" s="4">
        <f t="shared" si="6"/>
        <v>5.6869474661549499E-2</v>
      </c>
      <c r="BL14" s="4">
        <f t="shared" si="6"/>
        <v>7.9347179605427864E-2</v>
      </c>
      <c r="BM14" s="31">
        <v>35.028991583921012</v>
      </c>
      <c r="BN14" s="20">
        <v>936.94867436153231</v>
      </c>
      <c r="BO14" s="21">
        <v>948.68543729585986</v>
      </c>
      <c r="BP14" s="4">
        <f t="shared" si="7"/>
        <v>7.0415338063106625E-2</v>
      </c>
      <c r="BQ14" s="4">
        <f t="shared" si="7"/>
        <v>8.3823981895892602E-2</v>
      </c>
      <c r="BR14" s="31">
        <v>37.534447367116812</v>
      </c>
      <c r="BS14" s="20">
        <v>936.94867436153231</v>
      </c>
      <c r="BT14" s="21">
        <v>947.27879390450653</v>
      </c>
      <c r="BU14" s="4">
        <f t="shared" si="8"/>
        <v>7.0415338063106625E-2</v>
      </c>
      <c r="BV14" s="4">
        <f t="shared" si="8"/>
        <v>8.2216964668064482E-2</v>
      </c>
      <c r="BW14" s="31">
        <v>16.02864814531058</v>
      </c>
      <c r="BX14" s="20">
        <v>940.85496216935576</v>
      </c>
      <c r="BY14" s="21">
        <v>956.81684661403801</v>
      </c>
      <c r="BZ14" s="4">
        <f t="shared" si="9"/>
        <v>7.487806958597519E-2</v>
      </c>
      <c r="CA14" s="4">
        <f t="shared" si="9"/>
        <v>9.3113695935115037E-2</v>
      </c>
      <c r="CB14" s="31">
        <v>17.016544596664609</v>
      </c>
      <c r="CC14" s="20">
        <v>924.20362917971829</v>
      </c>
      <c r="CD14" s="21">
        <v>951.29774767278263</v>
      </c>
      <c r="CE14" s="4">
        <f t="shared" si="10"/>
        <v>5.5854783979162312E-2</v>
      </c>
      <c r="CF14" s="4">
        <f t="shared" si="10"/>
        <v>8.6808411216041881E-2</v>
      </c>
      <c r="CG14" s="31">
        <v>19.39529022639617</v>
      </c>
      <c r="CH14" s="20">
        <v>919.35745042182623</v>
      </c>
      <c r="CI14" s="21">
        <v>943.55064505411269</v>
      </c>
      <c r="CJ14" s="4">
        <f t="shared" si="11"/>
        <v>5.0318275720608922E-2</v>
      </c>
      <c r="CK14" s="4">
        <f t="shared" si="11"/>
        <v>7.7957747678656528E-2</v>
      </c>
      <c r="CL14" s="31">
        <v>18.859554250910879</v>
      </c>
      <c r="CM14" s="20">
        <v>925.15613676889097</v>
      </c>
      <c r="CN14" s="21">
        <v>936.41856038752735</v>
      </c>
      <c r="CO14" s="4">
        <f t="shared" si="12"/>
        <v>5.6942974571637113E-2</v>
      </c>
      <c r="CP14" s="4">
        <f t="shared" si="12"/>
        <v>6.9809710301177011E-2</v>
      </c>
      <c r="CQ14" s="31">
        <v>28.52401482006535</v>
      </c>
      <c r="CR14" s="20"/>
      <c r="CS14" s="21"/>
      <c r="CT14" s="4">
        <f t="shared" si="13"/>
        <v>-1</v>
      </c>
      <c r="CU14" s="4">
        <f t="shared" si="13"/>
        <v>-1</v>
      </c>
      <c r="CV14" s="31"/>
      <c r="CW14" s="20"/>
      <c r="CX14" s="21"/>
      <c r="CY14" s="4">
        <f t="shared" si="14"/>
        <v>-1</v>
      </c>
      <c r="CZ14" s="4">
        <f t="shared" si="14"/>
        <v>-1</v>
      </c>
      <c r="DA14" s="31"/>
    </row>
    <row r="15" spans="1:105" x14ac:dyDescent="0.25">
      <c r="A15" s="17" t="s">
        <v>259</v>
      </c>
      <c r="B15" s="31">
        <f t="shared" si="15"/>
        <v>861.43891311361699</v>
      </c>
      <c r="C15" s="20">
        <v>835.45110397010751</v>
      </c>
      <c r="D15" s="21">
        <v>861.43891311361699</v>
      </c>
      <c r="E15" s="5">
        <v>3.0167907146863331E-2</v>
      </c>
      <c r="F15" s="5">
        <f t="shared" si="16"/>
        <v>0</v>
      </c>
      <c r="G15" s="39">
        <v>3600.0058660507202</v>
      </c>
      <c r="H15" s="20">
        <v>846.78275833267628</v>
      </c>
      <c r="I15" s="21">
        <v>862.49735725847518</v>
      </c>
      <c r="J15" s="5">
        <v>1.8219880668097391E-2</v>
      </c>
      <c r="K15" s="83">
        <f t="shared" si="17"/>
        <v>1.2286932117246776E-3</v>
      </c>
      <c r="L15" s="31">
        <v>3600.0023610591888</v>
      </c>
      <c r="M15" s="20">
        <v>1029.200833831648</v>
      </c>
      <c r="N15" s="4">
        <f t="shared" si="18"/>
        <v>0.19474616036518019</v>
      </c>
      <c r="O15" s="21">
        <f t="shared" si="19"/>
        <v>34.927407399973163</v>
      </c>
      <c r="P15" s="21">
        <v>0.14373418683116529</v>
      </c>
      <c r="Q15" s="44">
        <v>0.5</v>
      </c>
      <c r="R15" s="44">
        <v>0.5</v>
      </c>
      <c r="S15" s="44">
        <v>1</v>
      </c>
      <c r="T15" s="44">
        <v>0</v>
      </c>
      <c r="U15" s="44">
        <v>0</v>
      </c>
      <c r="V15" s="20">
        <v>1032.209672181689</v>
      </c>
      <c r="W15" s="4">
        <f t="shared" si="0"/>
        <v>0.19823896560561888</v>
      </c>
      <c r="X15" s="21">
        <f t="shared" si="20"/>
        <v>34.460884500014792</v>
      </c>
      <c r="Y15" s="21">
        <v>0.14181433950623371</v>
      </c>
      <c r="Z15" s="44">
        <v>0</v>
      </c>
      <c r="AA15" s="44">
        <v>0.5</v>
      </c>
      <c r="AB15" s="44">
        <v>0</v>
      </c>
      <c r="AC15" s="44">
        <v>0</v>
      </c>
      <c r="AD15" s="44">
        <v>0</v>
      </c>
      <c r="AE15" s="20">
        <v>981.67543652584334</v>
      </c>
      <c r="AF15" s="21">
        <v>997.32712368475291</v>
      </c>
      <c r="AG15" s="4">
        <f t="shared" si="21"/>
        <v>0.13957637805986609</v>
      </c>
      <c r="AH15" s="4">
        <f t="shared" si="21"/>
        <v>0.15774561434655476</v>
      </c>
      <c r="AI15" s="31">
        <v>11.0014359700006</v>
      </c>
      <c r="AJ15" s="20">
        <v>981.67543652584334</v>
      </c>
      <c r="AK15" s="21">
        <v>997.32712368475291</v>
      </c>
      <c r="AL15" s="4">
        <f t="shared" si="22"/>
        <v>0.13957637805986609</v>
      </c>
      <c r="AM15" s="4">
        <f t="shared" si="22"/>
        <v>0.15774561434655476</v>
      </c>
      <c r="AN15" s="31">
        <v>11.01346806999863</v>
      </c>
      <c r="AO15" s="20">
        <v>975.30972866024672</v>
      </c>
      <c r="AP15" s="21">
        <v>998.32570355471489</v>
      </c>
      <c r="AQ15" s="4">
        <f t="shared" si="1"/>
        <v>0.13218675615088107</v>
      </c>
      <c r="AR15" s="4">
        <f t="shared" si="2"/>
        <v>0.15890481420943614</v>
      </c>
      <c r="AS15" s="31">
        <v>11.059056890000649</v>
      </c>
      <c r="AT15" s="20">
        <v>935.48716597915029</v>
      </c>
      <c r="AU15" s="21">
        <v>976.74393969508003</v>
      </c>
      <c r="AV15" s="4">
        <f t="shared" si="3"/>
        <v>8.5958797238321324E-2</v>
      </c>
      <c r="AW15" s="4">
        <f t="shared" si="3"/>
        <v>0.13385165776259195</v>
      </c>
      <c r="AX15" s="31">
        <v>11.223133940000841</v>
      </c>
      <c r="AY15" s="20">
        <v>973.05143341601706</v>
      </c>
      <c r="AZ15" s="21">
        <v>994.7161350011113</v>
      </c>
      <c r="BA15" s="4">
        <f t="shared" si="4"/>
        <v>0.12956521768790732</v>
      </c>
      <c r="BB15" s="4">
        <f t="shared" si="4"/>
        <v>0.1547146522621925</v>
      </c>
      <c r="BC15" s="31">
        <v>11.25068668999884</v>
      </c>
      <c r="BD15" s="20">
        <v>947.44397274808375</v>
      </c>
      <c r="BE15" s="21">
        <v>977.32921102101159</v>
      </c>
      <c r="BF15" s="4">
        <f t="shared" si="5"/>
        <v>9.9838837467426292E-2</v>
      </c>
      <c r="BG15" s="4">
        <f t="shared" si="5"/>
        <v>0.13453106905574577</v>
      </c>
      <c r="BH15" s="31">
        <v>12.439816779999459</v>
      </c>
      <c r="BI15" s="20">
        <v>925.96798629794398</v>
      </c>
      <c r="BJ15" s="21">
        <v>953.30742714805581</v>
      </c>
      <c r="BK15" s="4">
        <f t="shared" si="6"/>
        <v>7.4908472559117048E-2</v>
      </c>
      <c r="BL15" s="4">
        <f t="shared" si="6"/>
        <v>0.10664541923510958</v>
      </c>
      <c r="BM15" s="31">
        <v>42.397492308914657</v>
      </c>
      <c r="BN15" s="20">
        <v>908.00166915767818</v>
      </c>
      <c r="BO15" s="21">
        <v>936.19636763678341</v>
      </c>
      <c r="BP15" s="4">
        <f t="shared" si="7"/>
        <v>5.405230171894955E-2</v>
      </c>
      <c r="BQ15" s="4">
        <f t="shared" si="7"/>
        <v>8.6782072861046264E-2</v>
      </c>
      <c r="BR15" s="31">
        <v>41.154717114940283</v>
      </c>
      <c r="BS15" s="20">
        <v>915.59670458254129</v>
      </c>
      <c r="BT15" s="21">
        <v>940.69653555914522</v>
      </c>
      <c r="BU15" s="4">
        <f t="shared" si="8"/>
        <v>6.2868986581038414E-2</v>
      </c>
      <c r="BV15" s="4">
        <f t="shared" si="8"/>
        <v>9.2006085677110314E-2</v>
      </c>
      <c r="BW15" s="31">
        <v>16.207823851890861</v>
      </c>
      <c r="BX15" s="20">
        <v>926.87184618823892</v>
      </c>
      <c r="BY15" s="21">
        <v>947.77911809081593</v>
      </c>
      <c r="BZ15" s="4">
        <f t="shared" si="9"/>
        <v>7.5957716883393034E-2</v>
      </c>
      <c r="CA15" s="4">
        <f t="shared" si="9"/>
        <v>0.1002278904085348</v>
      </c>
      <c r="CB15" s="31">
        <v>16.374904815480111</v>
      </c>
      <c r="CC15" s="20">
        <v>934.73330746254624</v>
      </c>
      <c r="CD15" s="21">
        <v>952.09968250248983</v>
      </c>
      <c r="CE15" s="4">
        <f t="shared" si="10"/>
        <v>8.5083681771480749E-2</v>
      </c>
      <c r="CF15" s="4">
        <f t="shared" si="10"/>
        <v>0.10524341077324353</v>
      </c>
      <c r="CG15" s="31">
        <v>19.726181547436859</v>
      </c>
      <c r="CH15" s="20">
        <v>902.87876179269438</v>
      </c>
      <c r="CI15" s="21">
        <v>936.89499957016176</v>
      </c>
      <c r="CJ15" s="4">
        <f t="shared" si="11"/>
        <v>4.8105382805724031E-2</v>
      </c>
      <c r="CK15" s="4">
        <f t="shared" si="11"/>
        <v>8.7593078636085134E-2</v>
      </c>
      <c r="CL15" s="31">
        <v>18.936468716617679</v>
      </c>
      <c r="CM15" s="20">
        <v>898.79022997886966</v>
      </c>
      <c r="CN15" s="21">
        <v>921.12369694305312</v>
      </c>
      <c r="CO15" s="4">
        <f t="shared" si="12"/>
        <v>4.3359217115289901E-2</v>
      </c>
      <c r="CP15" s="4">
        <f t="shared" si="12"/>
        <v>6.9284986922298661E-2</v>
      </c>
      <c r="CQ15" s="31">
        <v>28.772692345548421</v>
      </c>
      <c r="CR15" s="20"/>
      <c r="CS15" s="21"/>
      <c r="CT15" s="4">
        <f t="shared" si="13"/>
        <v>-1</v>
      </c>
      <c r="CU15" s="4">
        <f t="shared" si="13"/>
        <v>-1</v>
      </c>
      <c r="CV15" s="31"/>
      <c r="CW15" s="20"/>
      <c r="CX15" s="21"/>
      <c r="CY15" s="4">
        <f t="shared" si="14"/>
        <v>-1</v>
      </c>
      <c r="CZ15" s="4">
        <f t="shared" si="14"/>
        <v>-1</v>
      </c>
      <c r="DA15" s="31"/>
    </row>
    <row r="16" spans="1:105" x14ac:dyDescent="0.25">
      <c r="A16" s="17" t="s">
        <v>260</v>
      </c>
      <c r="B16" s="31">
        <f t="shared" si="15"/>
        <v>893.90313647067376</v>
      </c>
      <c r="C16" s="20">
        <v>871.05926991187255</v>
      </c>
      <c r="D16" s="21">
        <v>894.65433765455805</v>
      </c>
      <c r="E16" s="5">
        <v>2.6373389978234629E-2</v>
      </c>
      <c r="F16" s="5">
        <f t="shared" si="16"/>
        <v>8.40360832438958E-4</v>
      </c>
      <c r="G16" s="39">
        <v>3600.0165591239929</v>
      </c>
      <c r="H16" s="20">
        <v>866.65777200487219</v>
      </c>
      <c r="I16" s="21">
        <v>893.90313647067376</v>
      </c>
      <c r="J16" s="5">
        <v>3.047910154267067E-2</v>
      </c>
      <c r="K16" s="83">
        <f t="shared" si="17"/>
        <v>0</v>
      </c>
      <c r="L16" s="31">
        <v>3600.0026249885559</v>
      </c>
      <c r="M16" s="20">
        <v>979.84614969189579</v>
      </c>
      <c r="N16" s="4">
        <f t="shared" si="18"/>
        <v>9.6143541413831426E-2</v>
      </c>
      <c r="O16" s="21">
        <f t="shared" si="19"/>
        <v>31.928716500002331</v>
      </c>
      <c r="P16" s="21">
        <v>0.13139389506173799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20">
        <v>979.84614969189579</v>
      </c>
      <c r="W16" s="4">
        <f t="shared" si="0"/>
        <v>9.6143541413831426E-2</v>
      </c>
      <c r="X16" s="21">
        <f t="shared" si="20"/>
        <v>32.801838299998053</v>
      </c>
      <c r="Y16" s="21">
        <v>0.13498698888888089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20">
        <v>952.33938299465251</v>
      </c>
      <c r="AF16" s="21">
        <v>982.65579581529585</v>
      </c>
      <c r="AG16" s="4">
        <f t="shared" si="21"/>
        <v>6.5372011955006568E-2</v>
      </c>
      <c r="AH16" s="4">
        <f t="shared" si="21"/>
        <v>9.928666286487943E-2</v>
      </c>
      <c r="AI16" s="31">
        <v>11.072023619999531</v>
      </c>
      <c r="AJ16" s="20">
        <v>952.33938299465251</v>
      </c>
      <c r="AK16" s="21">
        <v>982.65579581529585</v>
      </c>
      <c r="AL16" s="4">
        <f t="shared" si="22"/>
        <v>6.5372011955006568E-2</v>
      </c>
      <c r="AM16" s="4">
        <f t="shared" si="22"/>
        <v>9.928666286487943E-2</v>
      </c>
      <c r="AN16" s="31">
        <v>11.06474157000121</v>
      </c>
      <c r="AO16" s="20">
        <v>952.33938299465251</v>
      </c>
      <c r="AP16" s="21">
        <v>978.69705274643059</v>
      </c>
      <c r="AQ16" s="4">
        <f t="shared" si="1"/>
        <v>6.5372011955006568E-2</v>
      </c>
      <c r="AR16" s="4">
        <f t="shared" si="2"/>
        <v>9.4858058794313957E-2</v>
      </c>
      <c r="AS16" s="31">
        <v>11.058435059998009</v>
      </c>
      <c r="AT16" s="20">
        <v>932.15050571466702</v>
      </c>
      <c r="AU16" s="21">
        <v>942.48136015203636</v>
      </c>
      <c r="AV16" s="4">
        <f t="shared" si="3"/>
        <v>4.2786928117292768E-2</v>
      </c>
      <c r="AW16" s="4">
        <f t="shared" si="3"/>
        <v>5.4343945892348151E-2</v>
      </c>
      <c r="AX16" s="31">
        <v>11.08306827999913</v>
      </c>
      <c r="AY16" s="20">
        <v>954.90106726254442</v>
      </c>
      <c r="AZ16" s="21">
        <v>985.5419037854823</v>
      </c>
      <c r="BA16" s="4">
        <f t="shared" si="4"/>
        <v>6.8237741096539725E-2</v>
      </c>
      <c r="BB16" s="4">
        <f t="shared" si="4"/>
        <v>0.10251532137656275</v>
      </c>
      <c r="BC16" s="31">
        <v>11.27603777000113</v>
      </c>
      <c r="BD16" s="20">
        <v>925.8052283257274</v>
      </c>
      <c r="BE16" s="21">
        <v>939.63716030840351</v>
      </c>
      <c r="BF16" s="4">
        <f t="shared" si="5"/>
        <v>3.568853330240021E-2</v>
      </c>
      <c r="BG16" s="4">
        <f t="shared" si="5"/>
        <v>5.1162169559330263E-2</v>
      </c>
      <c r="BH16" s="31">
        <v>12.203499089999969</v>
      </c>
      <c r="BI16" s="20">
        <v>934.05843693961879</v>
      </c>
      <c r="BJ16" s="21">
        <v>951.54778539177516</v>
      </c>
      <c r="BK16" s="4">
        <f t="shared" si="6"/>
        <v>4.4921310632701203E-2</v>
      </c>
      <c r="BL16" s="4">
        <f t="shared" si="6"/>
        <v>6.4486460075187976E-2</v>
      </c>
      <c r="BM16" s="31">
        <v>30.80971138626337</v>
      </c>
      <c r="BN16" s="20">
        <v>929.47645799739098</v>
      </c>
      <c r="BO16" s="21">
        <v>940.85557366313299</v>
      </c>
      <c r="BP16" s="4">
        <f t="shared" si="7"/>
        <v>3.9795499171385078E-2</v>
      </c>
      <c r="BQ16" s="4">
        <f t="shared" si="7"/>
        <v>5.2525195713976104E-2</v>
      </c>
      <c r="BR16" s="31">
        <v>37.758291380666194</v>
      </c>
      <c r="BS16" s="20">
        <v>929.47645799739098</v>
      </c>
      <c r="BT16" s="21">
        <v>940.85557366313299</v>
      </c>
      <c r="BU16" s="4">
        <f t="shared" si="8"/>
        <v>3.9795499171385078E-2</v>
      </c>
      <c r="BV16" s="4">
        <f t="shared" si="8"/>
        <v>5.2525195713976104E-2</v>
      </c>
      <c r="BW16" s="31">
        <v>16.685416251793509</v>
      </c>
      <c r="BX16" s="20">
        <v>935.47939071556482</v>
      </c>
      <c r="BY16" s="21">
        <v>946.55959870968888</v>
      </c>
      <c r="BZ16" s="4">
        <f t="shared" si="9"/>
        <v>4.6510916617927146E-2</v>
      </c>
      <c r="CA16" s="4">
        <f t="shared" si="9"/>
        <v>5.8906228304460843E-2</v>
      </c>
      <c r="CB16" s="31">
        <v>17.139722294546669</v>
      </c>
      <c r="CC16" s="20">
        <v>929.3983700282522</v>
      </c>
      <c r="CD16" s="21">
        <v>944.79211316304168</v>
      </c>
      <c r="CE16" s="4">
        <f t="shared" si="10"/>
        <v>3.9708142984844458E-2</v>
      </c>
      <c r="CF16" s="4">
        <f t="shared" si="10"/>
        <v>5.692896088639849E-2</v>
      </c>
      <c r="CG16" s="31">
        <v>16.086968434602021</v>
      </c>
      <c r="CH16" s="20">
        <v>931.94058435644456</v>
      </c>
      <c r="CI16" s="21">
        <v>941.67323524977894</v>
      </c>
      <c r="CJ16" s="4">
        <f t="shared" si="11"/>
        <v>4.2552091310419843E-2</v>
      </c>
      <c r="CK16" s="4">
        <f t="shared" si="11"/>
        <v>5.3439905097225682E-2</v>
      </c>
      <c r="CL16" s="31">
        <v>16.11591576868668</v>
      </c>
      <c r="CM16" s="20">
        <v>927.42863213409885</v>
      </c>
      <c r="CN16" s="21">
        <v>937.88006999969696</v>
      </c>
      <c r="CO16" s="4">
        <f t="shared" si="12"/>
        <v>3.7504618001220048E-2</v>
      </c>
      <c r="CP16" s="4">
        <f t="shared" si="12"/>
        <v>4.9196531184188264E-2</v>
      </c>
      <c r="CQ16" s="31">
        <v>29.009010058734571</v>
      </c>
      <c r="CR16" s="20"/>
      <c r="CS16" s="21"/>
      <c r="CT16" s="4">
        <f t="shared" si="13"/>
        <v>-1</v>
      </c>
      <c r="CU16" s="4">
        <f t="shared" si="13"/>
        <v>-1</v>
      </c>
      <c r="CV16" s="31"/>
      <c r="CW16" s="20"/>
      <c r="CX16" s="21"/>
      <c r="CY16" s="4">
        <f t="shared" si="14"/>
        <v>-1</v>
      </c>
      <c r="CZ16" s="4">
        <f t="shared" si="14"/>
        <v>-1</v>
      </c>
      <c r="DA16" s="31"/>
    </row>
    <row r="17" spans="1:105" x14ac:dyDescent="0.25">
      <c r="A17" s="17" t="s">
        <v>261</v>
      </c>
      <c r="B17" s="31">
        <f t="shared" si="15"/>
        <v>869.83972469146329</v>
      </c>
      <c r="C17" s="20">
        <v>858.59720358049128</v>
      </c>
      <c r="D17" s="21">
        <v>869.83972597092475</v>
      </c>
      <c r="E17" s="5">
        <v>1.292482057873724E-2</v>
      </c>
      <c r="F17" s="5">
        <f t="shared" si="16"/>
        <v>1.4709163324592718E-9</v>
      </c>
      <c r="G17" s="39">
        <v>3600.01313996315</v>
      </c>
      <c r="H17" s="20">
        <v>857.77540069409167</v>
      </c>
      <c r="I17" s="21">
        <v>869.83972469146329</v>
      </c>
      <c r="J17" s="5">
        <v>1.386959419639151E-2</v>
      </c>
      <c r="K17" s="83">
        <f t="shared" si="17"/>
        <v>0</v>
      </c>
      <c r="L17" s="31">
        <v>3600.0110831260681</v>
      </c>
      <c r="M17" s="20">
        <v>987.01267891954376</v>
      </c>
      <c r="N17" s="4">
        <f t="shared" si="18"/>
        <v>0.13470637279717518</v>
      </c>
      <c r="O17" s="21">
        <f t="shared" si="19"/>
        <v>32.239932299973582</v>
      </c>
      <c r="P17" s="21">
        <v>0.13267461851840981</v>
      </c>
      <c r="Q17" s="44">
        <v>0</v>
      </c>
      <c r="R17" s="44">
        <v>0.5</v>
      </c>
      <c r="S17" s="44">
        <v>0.5</v>
      </c>
      <c r="T17" s="44">
        <v>0</v>
      </c>
      <c r="U17" s="44">
        <v>0</v>
      </c>
      <c r="V17" s="20">
        <v>985.30927118654495</v>
      </c>
      <c r="W17" s="4">
        <f t="shared" si="0"/>
        <v>0.13274807210723713</v>
      </c>
      <c r="X17" s="21">
        <f t="shared" si="20"/>
        <v>33.011343300007859</v>
      </c>
      <c r="Y17" s="21">
        <v>0.13584914938274839</v>
      </c>
      <c r="Z17" s="44">
        <v>1</v>
      </c>
      <c r="AA17" s="44">
        <v>0.5</v>
      </c>
      <c r="AB17" s="44">
        <v>1</v>
      </c>
      <c r="AC17" s="44">
        <v>0</v>
      </c>
      <c r="AD17" s="44">
        <v>0</v>
      </c>
      <c r="AE17" s="20">
        <v>945.89499625922156</v>
      </c>
      <c r="AF17" s="21">
        <v>958.06736992679146</v>
      </c>
      <c r="AG17" s="4">
        <f t="shared" si="21"/>
        <v>8.7435960222138023E-2</v>
      </c>
      <c r="AH17" s="4">
        <f t="shared" si="21"/>
        <v>0.10142977232572699</v>
      </c>
      <c r="AI17" s="31">
        <v>10.977401189997179</v>
      </c>
      <c r="AJ17" s="20">
        <v>945.89499625922156</v>
      </c>
      <c r="AK17" s="21">
        <v>958.06736992679146</v>
      </c>
      <c r="AL17" s="4">
        <f t="shared" si="22"/>
        <v>8.7435960222138023E-2</v>
      </c>
      <c r="AM17" s="4">
        <f t="shared" si="22"/>
        <v>0.10142977232572699</v>
      </c>
      <c r="AN17" s="31">
        <v>11.107108460000021</v>
      </c>
      <c r="AO17" s="20">
        <v>945.52380952266697</v>
      </c>
      <c r="AP17" s="21">
        <v>955.05549322039315</v>
      </c>
      <c r="AQ17" s="4">
        <f t="shared" si="1"/>
        <v>8.7009230186686659E-2</v>
      </c>
      <c r="AR17" s="4">
        <f t="shared" si="2"/>
        <v>9.7967207187687755E-2</v>
      </c>
      <c r="AS17" s="31">
        <v>11.00142620000115</v>
      </c>
      <c r="AT17" s="20">
        <v>950.65552150217559</v>
      </c>
      <c r="AU17" s="21">
        <v>967.60784042890941</v>
      </c>
      <c r="AV17" s="4">
        <f t="shared" si="3"/>
        <v>9.2908836555352869E-2</v>
      </c>
      <c r="AW17" s="4">
        <f t="shared" si="3"/>
        <v>0.11239785096285984</v>
      </c>
      <c r="AX17" s="31">
        <v>11.119983420000059</v>
      </c>
      <c r="AY17" s="20">
        <v>938.43603868601883</v>
      </c>
      <c r="AZ17" s="21">
        <v>957.99593042966046</v>
      </c>
      <c r="BA17" s="4">
        <f t="shared" si="4"/>
        <v>7.8860866027804163E-2</v>
      </c>
      <c r="BB17" s="4">
        <f t="shared" si="4"/>
        <v>0.10134764283094411</v>
      </c>
      <c r="BC17" s="31">
        <v>11.252338350001081</v>
      </c>
      <c r="BD17" s="20">
        <v>958.74493057537302</v>
      </c>
      <c r="BE17" s="21">
        <v>969.52599606530055</v>
      </c>
      <c r="BF17" s="4">
        <f t="shared" si="5"/>
        <v>0.10220872117037984</v>
      </c>
      <c r="BG17" s="4">
        <f t="shared" si="5"/>
        <v>0.11460303380510301</v>
      </c>
      <c r="BH17" s="31">
        <v>12.46562034000053</v>
      </c>
      <c r="BI17" s="20">
        <v>923.70297342043023</v>
      </c>
      <c r="BJ17" s="21">
        <v>941.26238875682009</v>
      </c>
      <c r="BK17" s="4">
        <f t="shared" si="6"/>
        <v>6.1923187916110081E-2</v>
      </c>
      <c r="BL17" s="4">
        <f t="shared" si="6"/>
        <v>8.2110142866481287E-2</v>
      </c>
      <c r="BM17" s="31">
        <v>34.913342037051919</v>
      </c>
      <c r="BN17" s="20">
        <v>910.36598075694121</v>
      </c>
      <c r="BO17" s="21">
        <v>930.08466771935946</v>
      </c>
      <c r="BP17" s="4">
        <f t="shared" si="7"/>
        <v>4.6590486632296313E-2</v>
      </c>
      <c r="BQ17" s="4">
        <f t="shared" si="7"/>
        <v>6.9259820306856373E-2</v>
      </c>
      <c r="BR17" s="31">
        <v>38.14829169977456</v>
      </c>
      <c r="BS17" s="20">
        <v>913.45632426612872</v>
      </c>
      <c r="BT17" s="21">
        <v>932.72749862819546</v>
      </c>
      <c r="BU17" s="4">
        <f t="shared" si="8"/>
        <v>5.0143260116266207E-2</v>
      </c>
      <c r="BV17" s="4">
        <f t="shared" si="8"/>
        <v>7.2298116712292942E-2</v>
      </c>
      <c r="BW17" s="31">
        <v>16.20311215911061</v>
      </c>
      <c r="BX17" s="20">
        <v>919.08199261159962</v>
      </c>
      <c r="BY17" s="21">
        <v>933.28910275943895</v>
      </c>
      <c r="BZ17" s="4">
        <f t="shared" si="9"/>
        <v>5.6610737038484668E-2</v>
      </c>
      <c r="CA17" s="4">
        <f t="shared" si="9"/>
        <v>7.2943757645101207E-2</v>
      </c>
      <c r="CB17" s="31">
        <v>16.058350483328109</v>
      </c>
      <c r="CC17" s="20">
        <v>918.37518983581447</v>
      </c>
      <c r="CD17" s="21">
        <v>935.86628538558284</v>
      </c>
      <c r="CE17" s="4">
        <f t="shared" si="10"/>
        <v>5.5798170360139579E-2</v>
      </c>
      <c r="CF17" s="4">
        <f t="shared" si="10"/>
        <v>7.5906582350604324E-2</v>
      </c>
      <c r="CG17" s="31">
        <v>16.501795953791589</v>
      </c>
      <c r="CH17" s="20">
        <v>905.94585528911307</v>
      </c>
      <c r="CI17" s="21">
        <v>927.05116314996997</v>
      </c>
      <c r="CJ17" s="4">
        <f t="shared" si="11"/>
        <v>4.1508946502134991E-2</v>
      </c>
      <c r="CK17" s="4">
        <f t="shared" si="11"/>
        <v>6.577239097559022E-2</v>
      </c>
      <c r="CL17" s="31">
        <v>15.674065008293841</v>
      </c>
      <c r="CM17" s="20">
        <v>912.917872732153</v>
      </c>
      <c r="CN17" s="21">
        <v>923.67952278367886</v>
      </c>
      <c r="CO17" s="4">
        <f t="shared" si="12"/>
        <v>4.9524236267744333E-2</v>
      </c>
      <c r="CP17" s="4">
        <f t="shared" si="12"/>
        <v>6.1896228194582438E-2</v>
      </c>
      <c r="CQ17" s="31">
        <v>28.734549113735561</v>
      </c>
      <c r="CR17" s="20"/>
      <c r="CS17" s="21"/>
      <c r="CT17" s="4">
        <f t="shared" si="13"/>
        <v>-1</v>
      </c>
      <c r="CU17" s="4">
        <f t="shared" si="13"/>
        <v>-1</v>
      </c>
      <c r="CV17" s="31"/>
      <c r="CW17" s="20"/>
      <c r="CX17" s="21"/>
      <c r="CY17" s="4">
        <f t="shared" si="14"/>
        <v>-1</v>
      </c>
      <c r="CZ17" s="4">
        <f t="shared" si="14"/>
        <v>-1</v>
      </c>
      <c r="DA17" s="31"/>
    </row>
    <row r="18" spans="1:105" x14ac:dyDescent="0.25">
      <c r="A18" s="17" t="s">
        <v>262</v>
      </c>
      <c r="B18" s="31">
        <f t="shared" si="15"/>
        <v>868.80568698596278</v>
      </c>
      <c r="C18" s="20">
        <v>856.95902806472895</v>
      </c>
      <c r="D18" s="21">
        <v>868.80571254022129</v>
      </c>
      <c r="E18" s="5">
        <v>1.363559689410138E-2</v>
      </c>
      <c r="F18" s="5">
        <f t="shared" si="16"/>
        <v>2.941308844598587E-8</v>
      </c>
      <c r="G18" s="39">
        <v>3600.0051488876338</v>
      </c>
      <c r="H18" s="20">
        <v>858.61770429446074</v>
      </c>
      <c r="I18" s="21">
        <v>868.80568698596278</v>
      </c>
      <c r="J18" s="5">
        <v>1.17264226559634E-2</v>
      </c>
      <c r="K18" s="83">
        <f t="shared" si="17"/>
        <v>0</v>
      </c>
      <c r="L18" s="31">
        <v>3600.0124371051788</v>
      </c>
      <c r="M18" s="20">
        <v>1011.930779763922</v>
      </c>
      <c r="N18" s="4">
        <f t="shared" si="18"/>
        <v>0.16473774852290041</v>
      </c>
      <c r="O18" s="21">
        <f t="shared" si="19"/>
        <v>33.209217799991173</v>
      </c>
      <c r="P18" s="21">
        <v>0.1366634477365892</v>
      </c>
      <c r="Q18" s="44">
        <v>1</v>
      </c>
      <c r="R18" s="44">
        <v>0</v>
      </c>
      <c r="S18" s="44">
        <v>0.5</v>
      </c>
      <c r="T18" s="44">
        <v>0</v>
      </c>
      <c r="U18" s="44">
        <v>0</v>
      </c>
      <c r="V18" s="20">
        <v>1014.028147353108</v>
      </c>
      <c r="W18" s="4">
        <f t="shared" si="0"/>
        <v>0.16715182985386187</v>
      </c>
      <c r="X18" s="21">
        <f t="shared" si="20"/>
        <v>33.739758100015024</v>
      </c>
      <c r="Y18" s="21">
        <v>0.1388467411523252</v>
      </c>
      <c r="Z18" s="44">
        <v>1</v>
      </c>
      <c r="AA18" s="44">
        <v>1</v>
      </c>
      <c r="AB18" s="44">
        <v>1</v>
      </c>
      <c r="AC18" s="44">
        <v>0</v>
      </c>
      <c r="AD18" s="44">
        <v>0</v>
      </c>
      <c r="AE18" s="20">
        <v>964.44535760733561</v>
      </c>
      <c r="AF18" s="21">
        <v>982.13017117924733</v>
      </c>
      <c r="AG18" s="4">
        <f t="shared" si="21"/>
        <v>0.11008177323650285</v>
      </c>
      <c r="AH18" s="4">
        <f t="shared" si="21"/>
        <v>0.13043708839709231</v>
      </c>
      <c r="AI18" s="31">
        <v>10.958127750000131</v>
      </c>
      <c r="AJ18" s="20">
        <v>964.44535760733561</v>
      </c>
      <c r="AK18" s="21">
        <v>982.13017117924733</v>
      </c>
      <c r="AL18" s="4">
        <f t="shared" si="22"/>
        <v>0.11008177323650285</v>
      </c>
      <c r="AM18" s="4">
        <f t="shared" si="22"/>
        <v>0.13043708839709231</v>
      </c>
      <c r="AN18" s="31">
        <v>10.955547670000669</v>
      </c>
      <c r="AO18" s="20">
        <v>967.04639196681467</v>
      </c>
      <c r="AP18" s="21">
        <v>988.65078763831139</v>
      </c>
      <c r="AQ18" s="4">
        <f t="shared" si="1"/>
        <v>0.11307557771826504</v>
      </c>
      <c r="AR18" s="4">
        <f t="shared" si="2"/>
        <v>0.13794235287307108</v>
      </c>
      <c r="AS18" s="31">
        <v>10.969889640001931</v>
      </c>
      <c r="AT18" s="20">
        <v>947.28516569120893</v>
      </c>
      <c r="AU18" s="21">
        <v>968.07898302634385</v>
      </c>
      <c r="AV18" s="4">
        <f t="shared" si="3"/>
        <v>9.0330300412172757E-2</v>
      </c>
      <c r="AW18" s="4">
        <f t="shared" si="3"/>
        <v>0.11426409555947695</v>
      </c>
      <c r="AX18" s="31">
        <v>11.288882560000641</v>
      </c>
      <c r="AY18" s="20">
        <v>960.93609048110295</v>
      </c>
      <c r="AZ18" s="21">
        <v>986.22937259611172</v>
      </c>
      <c r="BA18" s="4">
        <f t="shared" si="4"/>
        <v>0.10604258797471329</v>
      </c>
      <c r="BB18" s="4">
        <f t="shared" si="4"/>
        <v>0.13515529118773614</v>
      </c>
      <c r="BC18" s="31">
        <v>11.280510610000061</v>
      </c>
      <c r="BD18" s="20">
        <v>954.58494215864653</v>
      </c>
      <c r="BE18" s="21">
        <v>967.95413704961197</v>
      </c>
      <c r="BF18" s="4">
        <f t="shared" si="5"/>
        <v>9.8732382231827717E-2</v>
      </c>
      <c r="BG18" s="4">
        <f t="shared" si="5"/>
        <v>0.11412039717144615</v>
      </c>
      <c r="BH18" s="31">
        <v>12.46234898999974</v>
      </c>
      <c r="BI18" s="20">
        <v>905.15550245014515</v>
      </c>
      <c r="BJ18" s="21">
        <v>946.95008263502802</v>
      </c>
      <c r="BK18" s="4">
        <f t="shared" si="6"/>
        <v>4.1838832328879166E-2</v>
      </c>
      <c r="BL18" s="4">
        <f t="shared" si="6"/>
        <v>8.9944618019435013E-2</v>
      </c>
      <c r="BM18" s="31">
        <v>33.375178510881959</v>
      </c>
      <c r="BN18" s="20">
        <v>923.03142594827841</v>
      </c>
      <c r="BO18" s="21">
        <v>940.1790996973557</v>
      </c>
      <c r="BP18" s="4">
        <f t="shared" si="7"/>
        <v>6.2414116038344659E-2</v>
      </c>
      <c r="BQ18" s="4">
        <f t="shared" si="7"/>
        <v>8.215118038533982E-2</v>
      </c>
      <c r="BR18" s="31">
        <v>38.950476868264367</v>
      </c>
      <c r="BS18" s="20">
        <v>918.55603209790979</v>
      </c>
      <c r="BT18" s="21">
        <v>938.47193215085861</v>
      </c>
      <c r="BU18" s="4">
        <f t="shared" si="8"/>
        <v>5.7262913741436897E-2</v>
      </c>
      <c r="BV18" s="4">
        <f t="shared" si="8"/>
        <v>8.0186221393853993E-2</v>
      </c>
      <c r="BW18" s="31">
        <v>16.37913568802178</v>
      </c>
      <c r="BX18" s="20">
        <v>918.14744897260698</v>
      </c>
      <c r="BY18" s="21">
        <v>947.85440808703368</v>
      </c>
      <c r="BZ18" s="4">
        <f t="shared" si="9"/>
        <v>5.6792632375392602E-2</v>
      </c>
      <c r="CA18" s="4">
        <f t="shared" si="9"/>
        <v>9.0985501459255616E-2</v>
      </c>
      <c r="CB18" s="31">
        <v>15.932819183543319</v>
      </c>
      <c r="CC18" s="20">
        <v>904.79170109590996</v>
      </c>
      <c r="CD18" s="21">
        <v>946.30765172478209</v>
      </c>
      <c r="CE18" s="4">
        <f t="shared" si="10"/>
        <v>4.142009502123413E-2</v>
      </c>
      <c r="CF18" s="4">
        <f t="shared" si="10"/>
        <v>8.9205176600175157E-2</v>
      </c>
      <c r="CG18" s="31">
        <v>19.670277675613761</v>
      </c>
      <c r="CH18" s="20">
        <v>923.33650937041705</v>
      </c>
      <c r="CI18" s="21">
        <v>947.80369837656167</v>
      </c>
      <c r="CJ18" s="4">
        <f t="shared" si="11"/>
        <v>6.2765268691588702E-2</v>
      </c>
      <c r="CK18" s="4">
        <f t="shared" si="11"/>
        <v>9.0927134310845342E-2</v>
      </c>
      <c r="CL18" s="31">
        <v>15.277792524825781</v>
      </c>
      <c r="CM18" s="20">
        <v>906.09164616802536</v>
      </c>
      <c r="CN18" s="21">
        <v>924.57482744469439</v>
      </c>
      <c r="CO18" s="4">
        <f t="shared" si="12"/>
        <v>4.2916338763175028E-2</v>
      </c>
      <c r="CP18" s="4">
        <f t="shared" si="12"/>
        <v>6.4190579428875988E-2</v>
      </c>
      <c r="CQ18" s="31">
        <v>28.905693350825459</v>
      </c>
      <c r="CR18" s="20"/>
      <c r="CS18" s="21"/>
      <c r="CT18" s="4">
        <f t="shared" si="13"/>
        <v>-1</v>
      </c>
      <c r="CU18" s="4">
        <f t="shared" si="13"/>
        <v>-1</v>
      </c>
      <c r="CV18" s="31"/>
      <c r="CW18" s="20"/>
      <c r="CX18" s="21"/>
      <c r="CY18" s="4">
        <f t="shared" si="14"/>
        <v>-1</v>
      </c>
      <c r="CZ18" s="4">
        <f t="shared" si="14"/>
        <v>-1</v>
      </c>
      <c r="DA18" s="31"/>
    </row>
    <row r="19" spans="1:105" x14ac:dyDescent="0.25">
      <c r="A19" s="17" t="s">
        <v>263</v>
      </c>
      <c r="B19" s="31">
        <f t="shared" si="15"/>
        <v>865.04505789776636</v>
      </c>
      <c r="C19" s="20">
        <v>852.67773350608252</v>
      </c>
      <c r="D19" s="21">
        <v>865.04505789776636</v>
      </c>
      <c r="E19" s="5">
        <v>1.429674012789287E-2</v>
      </c>
      <c r="F19" s="5">
        <f t="shared" si="16"/>
        <v>0</v>
      </c>
      <c r="G19" s="39">
        <v>3600.0125510692601</v>
      </c>
      <c r="H19" s="20">
        <v>852.44252428172331</v>
      </c>
      <c r="I19" s="21">
        <v>868.56724867413072</v>
      </c>
      <c r="J19" s="5">
        <v>1.8564739134502319E-2</v>
      </c>
      <c r="K19" s="5">
        <f t="shared" si="17"/>
        <v>4.0716847570044512E-3</v>
      </c>
      <c r="L19" s="31">
        <v>3600.0024869441991</v>
      </c>
      <c r="M19" s="20">
        <v>975.24406415289047</v>
      </c>
      <c r="N19" s="4">
        <f t="shared" si="18"/>
        <v>0.12739105928531619</v>
      </c>
      <c r="O19" s="21">
        <f t="shared" si="19"/>
        <v>31.520701500012365</v>
      </c>
      <c r="P19" s="21">
        <v>0.1297148209877052</v>
      </c>
      <c r="Q19" s="44">
        <v>0</v>
      </c>
      <c r="R19" s="44">
        <v>0.5</v>
      </c>
      <c r="S19" s="44">
        <v>0.5</v>
      </c>
      <c r="T19" s="44">
        <v>0</v>
      </c>
      <c r="U19" s="44">
        <v>0</v>
      </c>
      <c r="V19" s="20">
        <v>973.54065641989166</v>
      </c>
      <c r="W19" s="4">
        <f t="shared" si="0"/>
        <v>0.12542190436390846</v>
      </c>
      <c r="X19" s="21">
        <f t="shared" si="20"/>
        <v>33.22842130000209</v>
      </c>
      <c r="Y19" s="21">
        <v>0.13674247448560531</v>
      </c>
      <c r="Z19" s="44">
        <v>1</v>
      </c>
      <c r="AA19" s="44">
        <v>0.5</v>
      </c>
      <c r="AB19" s="44">
        <v>1</v>
      </c>
      <c r="AC19" s="44">
        <v>0</v>
      </c>
      <c r="AD19" s="44">
        <v>0</v>
      </c>
      <c r="AE19" s="20">
        <v>945.58412258461783</v>
      </c>
      <c r="AF19" s="21">
        <v>953.49154875387671</v>
      </c>
      <c r="AG19" s="4">
        <f t="shared" si="21"/>
        <v>9.3103895515659743E-2</v>
      </c>
      <c r="AH19" s="4">
        <f t="shared" si="21"/>
        <v>0.10224495250114848</v>
      </c>
      <c r="AI19" s="31">
        <v>10.8998248099997</v>
      </c>
      <c r="AJ19" s="20">
        <v>945.58412258461783</v>
      </c>
      <c r="AK19" s="21">
        <v>953.49154875387671</v>
      </c>
      <c r="AL19" s="4">
        <f t="shared" si="22"/>
        <v>9.3103895515659743E-2</v>
      </c>
      <c r="AM19" s="4">
        <f t="shared" si="22"/>
        <v>0.10224495250114848</v>
      </c>
      <c r="AN19" s="31">
        <v>10.909767049999211</v>
      </c>
      <c r="AO19" s="20">
        <v>939.78891470506255</v>
      </c>
      <c r="AP19" s="21">
        <v>951.12725404307332</v>
      </c>
      <c r="AQ19" s="4">
        <f t="shared" si="1"/>
        <v>8.6404582194757371E-2</v>
      </c>
      <c r="AR19" s="4">
        <f t="shared" si="2"/>
        <v>9.9511806187881163E-2</v>
      </c>
      <c r="AS19" s="31">
        <v>10.931399719997721</v>
      </c>
      <c r="AT19" s="20">
        <v>925.59045735903726</v>
      </c>
      <c r="AU19" s="21">
        <v>954.00231561850012</v>
      </c>
      <c r="AV19" s="4">
        <f t="shared" si="3"/>
        <v>6.9991035621206149E-2</v>
      </c>
      <c r="AW19" s="4">
        <f t="shared" si="3"/>
        <v>0.10283540366893466</v>
      </c>
      <c r="AX19" s="31">
        <v>11.24467252999966</v>
      </c>
      <c r="AY19" s="20">
        <v>954.74672104360889</v>
      </c>
      <c r="AZ19" s="21">
        <v>964.20163341723492</v>
      </c>
      <c r="BA19" s="4">
        <f t="shared" si="4"/>
        <v>0.10369594314986971</v>
      </c>
      <c r="BB19" s="4">
        <f t="shared" si="4"/>
        <v>0.11462590834336306</v>
      </c>
      <c r="BC19" s="31">
        <v>11.21912644999829</v>
      </c>
      <c r="BD19" s="20">
        <v>948.15851489005479</v>
      </c>
      <c r="BE19" s="21">
        <v>957.40829533810847</v>
      </c>
      <c r="BF19" s="4">
        <f t="shared" si="5"/>
        <v>9.607991657020834E-2</v>
      </c>
      <c r="BG19" s="4">
        <f t="shared" si="5"/>
        <v>0.10677274738127905</v>
      </c>
      <c r="BH19" s="31">
        <v>12.445621810000009</v>
      </c>
      <c r="BI19" s="20">
        <v>909.87224509694329</v>
      </c>
      <c r="BJ19" s="21">
        <v>925.42876222244797</v>
      </c>
      <c r="BK19" s="4">
        <f t="shared" si="6"/>
        <v>5.1820638462597567E-2</v>
      </c>
      <c r="BL19" s="4">
        <f t="shared" si="6"/>
        <v>6.9804114564189487E-2</v>
      </c>
      <c r="BM19" s="31">
        <v>38.566057988628742</v>
      </c>
      <c r="BN19" s="20">
        <v>909.95767793768721</v>
      </c>
      <c r="BO19" s="21">
        <v>916.4928415611746</v>
      </c>
      <c r="BP19" s="4">
        <f t="shared" si="7"/>
        <v>5.1919399608001418E-2</v>
      </c>
      <c r="BQ19" s="4">
        <f t="shared" si="7"/>
        <v>5.947410853769481E-2</v>
      </c>
      <c r="BR19" s="31">
        <v>39.528238925524057</v>
      </c>
      <c r="BS19" s="20">
        <v>910.52826663565509</v>
      </c>
      <c r="BT19" s="21">
        <v>921.51253751430227</v>
      </c>
      <c r="BU19" s="4">
        <f t="shared" si="8"/>
        <v>5.2579005362358912E-2</v>
      </c>
      <c r="BV19" s="4">
        <f t="shared" si="8"/>
        <v>6.5276922977588303E-2</v>
      </c>
      <c r="BW19" s="31">
        <v>15.83623352460563</v>
      </c>
      <c r="BX19" s="20">
        <v>904.19447808772202</v>
      </c>
      <c r="BY19" s="21">
        <v>926.48908214987659</v>
      </c>
      <c r="BZ19" s="4">
        <f t="shared" si="9"/>
        <v>4.5257087862101239E-2</v>
      </c>
      <c r="CA19" s="4">
        <f t="shared" si="9"/>
        <v>7.102985409965995E-2</v>
      </c>
      <c r="CB19" s="31">
        <v>15.89653911367059</v>
      </c>
      <c r="CC19" s="20">
        <v>906.77576686666964</v>
      </c>
      <c r="CD19" s="21">
        <v>924.15754958460934</v>
      </c>
      <c r="CE19" s="4">
        <f t="shared" si="10"/>
        <v>4.8241081303114212E-2</v>
      </c>
      <c r="CF19" s="4">
        <f t="shared" si="10"/>
        <v>6.8334581126326815E-2</v>
      </c>
      <c r="CG19" s="31">
        <v>19.488193412683909</v>
      </c>
      <c r="CH19" s="20">
        <v>899.4860210271961</v>
      </c>
      <c r="CI19" s="21">
        <v>919.55432146241856</v>
      </c>
      <c r="CJ19" s="4">
        <f t="shared" si="11"/>
        <v>3.9814068429138504E-2</v>
      </c>
      <c r="CK19" s="4">
        <f t="shared" si="11"/>
        <v>6.3013207308669772E-2</v>
      </c>
      <c r="CL19" s="31">
        <v>18.856092200521381</v>
      </c>
      <c r="CM19" s="20">
        <v>904.24480608588908</v>
      </c>
      <c r="CN19" s="21">
        <v>914.64881539410999</v>
      </c>
      <c r="CO19" s="4">
        <f t="shared" si="12"/>
        <v>4.5315267488361829E-2</v>
      </c>
      <c r="CP19" s="4">
        <f t="shared" si="12"/>
        <v>5.7342397420188436E-2</v>
      </c>
      <c r="CQ19" s="31">
        <v>28.058966070972382</v>
      </c>
      <c r="CR19" s="20"/>
      <c r="CS19" s="21"/>
      <c r="CT19" s="4">
        <f t="shared" si="13"/>
        <v>-1</v>
      </c>
      <c r="CU19" s="4">
        <f t="shared" si="13"/>
        <v>-1</v>
      </c>
      <c r="CV19" s="31"/>
      <c r="CW19" s="20"/>
      <c r="CX19" s="21"/>
      <c r="CY19" s="4">
        <f t="shared" si="14"/>
        <v>-1</v>
      </c>
      <c r="CZ19" s="4">
        <f t="shared" si="14"/>
        <v>-1</v>
      </c>
      <c r="DA19" s="31"/>
    </row>
    <row r="20" spans="1:105" x14ac:dyDescent="0.25">
      <c r="A20" s="22" t="s">
        <v>264</v>
      </c>
      <c r="B20" s="31">
        <f t="shared" si="15"/>
        <v>954.69411571667138</v>
      </c>
      <c r="C20" s="23">
        <v>954.60539339503214</v>
      </c>
      <c r="D20" s="24">
        <v>954.69411571667138</v>
      </c>
      <c r="E20" s="7">
        <v>9.2932720730793471E-5</v>
      </c>
      <c r="F20" s="7">
        <f t="shared" si="16"/>
        <v>0</v>
      </c>
      <c r="G20" s="40">
        <v>17.798608064651489</v>
      </c>
      <c r="H20" s="23">
        <v>954.67296438620372</v>
      </c>
      <c r="I20" s="24">
        <v>954.69411571667194</v>
      </c>
      <c r="J20" s="7">
        <v>2.2155086242024149E-5</v>
      </c>
      <c r="K20" s="84">
        <f t="shared" si="17"/>
        <v>5.9540975402510675E-16</v>
      </c>
      <c r="L20" s="32">
        <v>5.1691551208496094</v>
      </c>
      <c r="M20" s="23">
        <v>1165.634413600287</v>
      </c>
      <c r="N20" s="8">
        <f t="shared" si="18"/>
        <v>0.22095066305637232</v>
      </c>
      <c r="O20" s="24">
        <f t="shared" si="19"/>
        <v>33.11885180002718</v>
      </c>
      <c r="P20" s="24">
        <v>0.1362915711935275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1165.634413600287</v>
      </c>
      <c r="W20" s="8">
        <f t="shared" si="0"/>
        <v>0.22095066305637232</v>
      </c>
      <c r="X20" s="24">
        <f t="shared" si="20"/>
        <v>33.568918200038759</v>
      </c>
      <c r="Y20" s="24">
        <v>0.13814369629645579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1035.6795887342439</v>
      </c>
      <c r="AF20" s="24">
        <v>1065.446048090407</v>
      </c>
      <c r="AG20" s="8">
        <f t="shared" si="21"/>
        <v>8.4828712866610909E-2</v>
      </c>
      <c r="AH20" s="8">
        <f t="shared" si="21"/>
        <v>0.11600776683387867</v>
      </c>
      <c r="AI20" s="32">
        <v>11.57159618000078</v>
      </c>
      <c r="AJ20" s="23">
        <v>1035.6795887342439</v>
      </c>
      <c r="AK20" s="24">
        <v>1065.446048090407</v>
      </c>
      <c r="AL20" s="8">
        <f t="shared" si="22"/>
        <v>8.4828712866610909E-2</v>
      </c>
      <c r="AM20" s="8">
        <f t="shared" si="22"/>
        <v>0.11600776683387867</v>
      </c>
      <c r="AN20" s="32">
        <v>11.54341757000002</v>
      </c>
      <c r="AO20" s="23">
        <v>1033.8009917678639</v>
      </c>
      <c r="AP20" s="24">
        <v>1060.027257686829</v>
      </c>
      <c r="AQ20" s="8">
        <f t="shared" si="1"/>
        <v>8.2860965359369029E-2</v>
      </c>
      <c r="AR20" s="8">
        <f t="shared" si="2"/>
        <v>0.110331822765123</v>
      </c>
      <c r="AS20" s="32">
        <v>11.588154819999181</v>
      </c>
      <c r="AT20" s="23">
        <v>1017.847249858173</v>
      </c>
      <c r="AU20" s="24">
        <v>1031.226113462862</v>
      </c>
      <c r="AV20" s="8">
        <f t="shared" si="3"/>
        <v>6.6150124004999963E-2</v>
      </c>
      <c r="AW20" s="8">
        <f t="shared" si="3"/>
        <v>8.0163893844406364E-2</v>
      </c>
      <c r="AX20" s="32">
        <v>11.911095349999229</v>
      </c>
      <c r="AY20" s="23">
        <v>1033.8641471237399</v>
      </c>
      <c r="AZ20" s="24">
        <v>1071.5951149290349</v>
      </c>
      <c r="BA20" s="8">
        <f t="shared" si="4"/>
        <v>8.2927117810542988E-2</v>
      </c>
      <c r="BB20" s="8">
        <f t="shared" si="4"/>
        <v>0.12244864327524227</v>
      </c>
      <c r="BC20" s="32">
        <v>11.880284830000161</v>
      </c>
      <c r="BD20" s="23">
        <v>1012.946473629558</v>
      </c>
      <c r="BE20" s="24">
        <v>1030.629822912357</v>
      </c>
      <c r="BF20" s="8">
        <f t="shared" si="5"/>
        <v>6.1016776948664489E-2</v>
      </c>
      <c r="BG20" s="8">
        <f t="shared" si="5"/>
        <v>7.9539305779298811E-2</v>
      </c>
      <c r="BH20" s="32">
        <v>13.508430779999619</v>
      </c>
      <c r="BI20" s="23">
        <v>1018.133382027922</v>
      </c>
      <c r="BJ20" s="24">
        <v>1040.2441763125801</v>
      </c>
      <c r="BK20" s="8">
        <f t="shared" si="6"/>
        <v>6.6449834839118038E-2</v>
      </c>
      <c r="BL20" s="8">
        <f t="shared" si="6"/>
        <v>8.9609917132135911E-2</v>
      </c>
      <c r="BM20" s="32">
        <v>32.106504921056327</v>
      </c>
      <c r="BN20" s="23">
        <v>1023.9209942488141</v>
      </c>
      <c r="BO20" s="24">
        <v>1036.378070451171</v>
      </c>
      <c r="BP20" s="8">
        <f t="shared" si="7"/>
        <v>7.251210350257091E-2</v>
      </c>
      <c r="BQ20" s="8">
        <f t="shared" si="7"/>
        <v>8.5560341673606044E-2</v>
      </c>
      <c r="BR20" s="32">
        <v>40.410086816363027</v>
      </c>
      <c r="BS20" s="23">
        <v>1023.9209942488141</v>
      </c>
      <c r="BT20" s="24">
        <v>1036.378070451171</v>
      </c>
      <c r="BU20" s="8">
        <f t="shared" si="8"/>
        <v>7.251210350257091E-2</v>
      </c>
      <c r="BV20" s="8">
        <f t="shared" si="8"/>
        <v>8.5560341673606044E-2</v>
      </c>
      <c r="BW20" s="32">
        <v>17.535416088439529</v>
      </c>
      <c r="BX20" s="23">
        <v>1033.6727282786501</v>
      </c>
      <c r="BY20" s="24">
        <v>1044.920992408332</v>
      </c>
      <c r="BZ20" s="8">
        <f t="shared" si="9"/>
        <v>8.2726615008715032E-2</v>
      </c>
      <c r="CA20" s="8">
        <f t="shared" si="9"/>
        <v>9.4508675822233393E-2</v>
      </c>
      <c r="CB20" s="32">
        <v>17.925984006747601</v>
      </c>
      <c r="CC20" s="23">
        <v>1010.278422407603</v>
      </c>
      <c r="CD20" s="24">
        <v>1035.23271030506</v>
      </c>
      <c r="CE20" s="8">
        <f t="shared" si="10"/>
        <v>5.8222110910577357E-2</v>
      </c>
      <c r="CF20" s="8">
        <f t="shared" si="10"/>
        <v>8.4360627411984995E-2</v>
      </c>
      <c r="CG20" s="32">
        <v>21.640925124660139</v>
      </c>
      <c r="CH20" s="23">
        <v>1015.247135536572</v>
      </c>
      <c r="CI20" s="24">
        <v>1040.549261532557</v>
      </c>
      <c r="CJ20" s="8">
        <f t="shared" si="11"/>
        <v>6.3426618875140575E-2</v>
      </c>
      <c r="CK20" s="8">
        <f t="shared" si="11"/>
        <v>8.9929480450851793E-2</v>
      </c>
      <c r="CL20" s="32">
        <v>20.569719202443959</v>
      </c>
      <c r="CM20" s="23">
        <v>1011.3554502360259</v>
      </c>
      <c r="CN20" s="24">
        <v>1027.699858574437</v>
      </c>
      <c r="CO20" s="8">
        <f t="shared" si="12"/>
        <v>5.9350250081744708E-2</v>
      </c>
      <c r="CP20" s="8">
        <f t="shared" si="12"/>
        <v>7.6470297298272941E-2</v>
      </c>
      <c r="CQ20" s="32">
        <v>31.227960789855569</v>
      </c>
      <c r="CR20" s="23"/>
      <c r="CS20" s="24"/>
      <c r="CT20" s="8">
        <f t="shared" si="13"/>
        <v>-1</v>
      </c>
      <c r="CU20" s="8">
        <f t="shared" si="13"/>
        <v>-1</v>
      </c>
      <c r="CV20" s="32"/>
      <c r="CW20" s="23"/>
      <c r="CX20" s="24"/>
      <c r="CY20" s="8">
        <f t="shared" si="14"/>
        <v>-1</v>
      </c>
      <c r="CZ20" s="8">
        <f t="shared" si="14"/>
        <v>-1</v>
      </c>
      <c r="DA20" s="32"/>
    </row>
    <row r="21" spans="1:105" x14ac:dyDescent="0.25">
      <c r="A21" s="22" t="s">
        <v>265</v>
      </c>
      <c r="B21" s="31">
        <f t="shared" si="15"/>
        <v>897.93358685229805</v>
      </c>
      <c r="C21" s="23">
        <v>891.45629109803701</v>
      </c>
      <c r="D21" s="24">
        <v>897.93358685229828</v>
      </c>
      <c r="E21" s="7">
        <v>7.213557716408258E-3</v>
      </c>
      <c r="F21" s="7">
        <f t="shared" si="16"/>
        <v>2.5321881124893589E-16</v>
      </c>
      <c r="G21" s="40">
        <v>3600.010247945786</v>
      </c>
      <c r="H21" s="23">
        <v>894.74304524268757</v>
      </c>
      <c r="I21" s="24">
        <v>897.93358685229805</v>
      </c>
      <c r="J21" s="7">
        <v>3.5532044422069038E-3</v>
      </c>
      <c r="K21" s="84">
        <f t="shared" si="17"/>
        <v>0</v>
      </c>
      <c r="L21" s="32">
        <v>3600.0128750801091</v>
      </c>
      <c r="M21" s="23">
        <v>1173.0270642600301</v>
      </c>
      <c r="N21" s="8">
        <f t="shared" si="18"/>
        <v>0.3063628328817401</v>
      </c>
      <c r="O21" s="24">
        <f t="shared" si="19"/>
        <v>33.117720099966384</v>
      </c>
      <c r="P21" s="24">
        <v>0.1362869139916312</v>
      </c>
      <c r="Q21" s="45">
        <v>0</v>
      </c>
      <c r="R21" s="45">
        <v>0.5</v>
      </c>
      <c r="S21" s="45">
        <v>0</v>
      </c>
      <c r="T21" s="45">
        <v>0</v>
      </c>
      <c r="U21" s="45">
        <v>0</v>
      </c>
      <c r="V21" s="23">
        <v>1161.603939078597</v>
      </c>
      <c r="W21" s="8">
        <f t="shared" si="0"/>
        <v>0.29364126265795909</v>
      </c>
      <c r="X21" s="24">
        <f t="shared" si="20"/>
        <v>36.836960100001306</v>
      </c>
      <c r="Y21" s="24">
        <v>0.15159242839506709</v>
      </c>
      <c r="Z21" s="45">
        <v>1</v>
      </c>
      <c r="AA21" s="45">
        <v>0.5</v>
      </c>
      <c r="AB21" s="45">
        <v>0.5</v>
      </c>
      <c r="AC21" s="45">
        <v>0</v>
      </c>
      <c r="AD21" s="45">
        <v>0</v>
      </c>
      <c r="AE21" s="23">
        <v>1010.943271590261</v>
      </c>
      <c r="AF21" s="24">
        <v>1031.9737093916219</v>
      </c>
      <c r="AG21" s="8">
        <f t="shared" si="21"/>
        <v>0.12585528194141604</v>
      </c>
      <c r="AH21" s="8">
        <f t="shared" si="21"/>
        <v>0.14927620984665568</v>
      </c>
      <c r="AI21" s="32">
        <v>11.76887627000178</v>
      </c>
      <c r="AJ21" s="23">
        <v>1010.943271590261</v>
      </c>
      <c r="AK21" s="24">
        <v>1031.9737093916219</v>
      </c>
      <c r="AL21" s="8">
        <f t="shared" si="22"/>
        <v>0.12585528194141604</v>
      </c>
      <c r="AM21" s="8">
        <f t="shared" si="22"/>
        <v>0.14927620984665568</v>
      </c>
      <c r="AN21" s="32">
        <v>11.78385039999776</v>
      </c>
      <c r="AO21" s="23">
        <v>1007.179540682273</v>
      </c>
      <c r="AP21" s="24">
        <v>1027.8508667592171</v>
      </c>
      <c r="AQ21" s="8">
        <f t="shared" si="1"/>
        <v>0.12166373485697993</v>
      </c>
      <c r="AR21" s="8">
        <f t="shared" si="2"/>
        <v>0.14468473148703953</v>
      </c>
      <c r="AS21" s="32">
        <v>11.864039879998019</v>
      </c>
      <c r="AT21" s="23">
        <v>1000.682565275682</v>
      </c>
      <c r="AU21" s="24">
        <v>1022.388759286829</v>
      </c>
      <c r="AV21" s="8">
        <f t="shared" si="3"/>
        <v>0.11442826053936797</v>
      </c>
      <c r="AW21" s="8">
        <f t="shared" si="3"/>
        <v>0.13860175658514787</v>
      </c>
      <c r="AX21" s="32">
        <v>11.86337637999968</v>
      </c>
      <c r="AY21" s="23">
        <v>1031.924788298423</v>
      </c>
      <c r="AZ21" s="24">
        <v>1048.061890401809</v>
      </c>
      <c r="BA21" s="8">
        <f t="shared" si="4"/>
        <v>0.14922172798528505</v>
      </c>
      <c r="BB21" s="8">
        <f t="shared" si="4"/>
        <v>0.16719310397530071</v>
      </c>
      <c r="BC21" s="32">
        <v>12.060142030000129</v>
      </c>
      <c r="BD21" s="23">
        <v>1006.800198864068</v>
      </c>
      <c r="BE21" s="24">
        <v>1033.788141346309</v>
      </c>
      <c r="BF21" s="8">
        <f t="shared" si="5"/>
        <v>0.12124127397149861</v>
      </c>
      <c r="BG21" s="8">
        <f t="shared" si="5"/>
        <v>0.15129688485119308</v>
      </c>
      <c r="BH21" s="32">
        <v>13.253245980000059</v>
      </c>
      <c r="BI21" s="23">
        <v>963.72286466923947</v>
      </c>
      <c r="BJ21" s="24">
        <v>989.42222876874712</v>
      </c>
      <c r="BK21" s="8">
        <f t="shared" si="6"/>
        <v>7.3267420642505895E-2</v>
      </c>
      <c r="BL21" s="8">
        <f t="shared" si="6"/>
        <v>0.10188798287094046</v>
      </c>
      <c r="BM21" s="32">
        <v>34.687810147926207</v>
      </c>
      <c r="BN21" s="23">
        <v>953.22440826176683</v>
      </c>
      <c r="BO21" s="24">
        <v>978.52117365307822</v>
      </c>
      <c r="BP21" s="8">
        <f t="shared" si="7"/>
        <v>6.1575624544004962E-2</v>
      </c>
      <c r="BQ21" s="8">
        <f t="shared" si="7"/>
        <v>8.9747825430252115E-2</v>
      </c>
      <c r="BR21" s="32">
        <v>43.590904906205843</v>
      </c>
      <c r="BS21" s="23">
        <v>971.88186879253749</v>
      </c>
      <c r="BT21" s="24">
        <v>988.18126969247783</v>
      </c>
      <c r="BU21" s="8">
        <f t="shared" si="8"/>
        <v>8.2353843338753813E-2</v>
      </c>
      <c r="BV21" s="8">
        <f t="shared" si="8"/>
        <v>0.10050596632267939</v>
      </c>
      <c r="BW21" s="32">
        <v>17.696453277580439</v>
      </c>
      <c r="BX21" s="23">
        <v>971.04167804194492</v>
      </c>
      <c r="BY21" s="24">
        <v>992.62211714458613</v>
      </c>
      <c r="BZ21" s="8">
        <f t="shared" si="9"/>
        <v>8.1418149694040223E-2</v>
      </c>
      <c r="CA21" s="8">
        <f t="shared" si="9"/>
        <v>0.10545159650862183</v>
      </c>
      <c r="CB21" s="32">
        <v>18.40413704495877</v>
      </c>
      <c r="CC21" s="23">
        <v>951.47127127011379</v>
      </c>
      <c r="CD21" s="24">
        <v>987.85578286451528</v>
      </c>
      <c r="CE21" s="8">
        <f t="shared" si="10"/>
        <v>5.9623211785062899E-2</v>
      </c>
      <c r="CF21" s="8">
        <f t="shared" si="10"/>
        <v>0.10014348202236099</v>
      </c>
      <c r="CG21" s="32">
        <v>21.277631727326661</v>
      </c>
      <c r="CH21" s="23">
        <v>950.35666522960992</v>
      </c>
      <c r="CI21" s="24">
        <v>984.7874229458364</v>
      </c>
      <c r="CJ21" s="8">
        <f t="shared" si="11"/>
        <v>5.8381910583254516E-2</v>
      </c>
      <c r="CK21" s="8">
        <f t="shared" si="11"/>
        <v>9.6726347432892074E-2</v>
      </c>
      <c r="CL21" s="32">
        <v>21.436914116982368</v>
      </c>
      <c r="CM21" s="23">
        <v>955.50889127499897</v>
      </c>
      <c r="CN21" s="24">
        <v>972.69207268435946</v>
      </c>
      <c r="CO21" s="8">
        <f t="shared" si="12"/>
        <v>6.4119780422214612E-2</v>
      </c>
      <c r="CP21" s="8">
        <f t="shared" si="12"/>
        <v>8.3256141575154721E-2</v>
      </c>
      <c r="CQ21" s="32">
        <v>31.374021406564861</v>
      </c>
      <c r="CR21" s="23"/>
      <c r="CS21" s="24"/>
      <c r="CT21" s="8">
        <f t="shared" si="13"/>
        <v>-1</v>
      </c>
      <c r="CU21" s="8">
        <f t="shared" si="13"/>
        <v>-1</v>
      </c>
      <c r="CV21" s="32"/>
      <c r="CW21" s="23"/>
      <c r="CX21" s="24"/>
      <c r="CY21" s="8">
        <f t="shared" si="14"/>
        <v>-1</v>
      </c>
      <c r="CZ21" s="8">
        <f t="shared" si="14"/>
        <v>-1</v>
      </c>
      <c r="DA21" s="32"/>
    </row>
    <row r="22" spans="1:105" x14ac:dyDescent="0.25">
      <c r="A22" s="22" t="s">
        <v>266</v>
      </c>
      <c r="B22" s="31">
        <f t="shared" si="15"/>
        <v>838.62486853140547</v>
      </c>
      <c r="C22" s="23">
        <v>821.14222484012896</v>
      </c>
      <c r="D22" s="24">
        <v>839.54671449507089</v>
      </c>
      <c r="E22" s="7">
        <v>2.1921936370162268E-2</v>
      </c>
      <c r="F22" s="7">
        <f t="shared" si="16"/>
        <v>1.0992351863828576E-3</v>
      </c>
      <c r="G22" s="40">
        <v>3600.0169758796692</v>
      </c>
      <c r="H22" s="23">
        <v>828.12086644233761</v>
      </c>
      <c r="I22" s="24">
        <v>838.62486853140547</v>
      </c>
      <c r="J22" s="7">
        <v>1.2525269024590561E-2</v>
      </c>
      <c r="K22" s="7">
        <f t="shared" si="17"/>
        <v>0</v>
      </c>
      <c r="L22" s="32">
        <v>3600.0120270252228</v>
      </c>
      <c r="M22" s="23">
        <v>1045.6912125282561</v>
      </c>
      <c r="N22" s="8">
        <f t="shared" si="18"/>
        <v>0.2469117620605073</v>
      </c>
      <c r="O22" s="24">
        <f t="shared" si="19"/>
        <v>33.587858500002774</v>
      </c>
      <c r="P22" s="24">
        <v>0.13822163991770689</v>
      </c>
      <c r="Q22" s="45">
        <v>0.5</v>
      </c>
      <c r="R22" s="45">
        <v>0</v>
      </c>
      <c r="S22" s="45">
        <v>1</v>
      </c>
      <c r="T22" s="45">
        <v>0</v>
      </c>
      <c r="U22" s="45">
        <v>0</v>
      </c>
      <c r="V22" s="23">
        <v>1071.0909595304649</v>
      </c>
      <c r="W22" s="8">
        <f t="shared" si="0"/>
        <v>0.2771991384015986</v>
      </c>
      <c r="X22" s="24">
        <f t="shared" si="20"/>
        <v>34.960505599981857</v>
      </c>
      <c r="Y22" s="24">
        <v>0.14387039341556321</v>
      </c>
      <c r="Z22" s="45">
        <v>0.5</v>
      </c>
      <c r="AA22" s="45">
        <v>1</v>
      </c>
      <c r="AB22" s="45">
        <v>0</v>
      </c>
      <c r="AC22" s="45">
        <v>0.5</v>
      </c>
      <c r="AD22" s="45">
        <v>0</v>
      </c>
      <c r="AE22" s="23">
        <v>958.46866127653345</v>
      </c>
      <c r="AF22" s="24">
        <v>1004.80962508914</v>
      </c>
      <c r="AG22" s="8">
        <f t="shared" si="21"/>
        <v>0.14290512628727273</v>
      </c>
      <c r="AH22" s="8">
        <f t="shared" si="21"/>
        <v>0.19816340153226822</v>
      </c>
      <c r="AI22" s="32">
        <v>11.61414405000032</v>
      </c>
      <c r="AJ22" s="23">
        <v>958.46866127653345</v>
      </c>
      <c r="AK22" s="24">
        <v>1004.80962508914</v>
      </c>
      <c r="AL22" s="8">
        <f t="shared" si="22"/>
        <v>0.14290512628727273</v>
      </c>
      <c r="AM22" s="8">
        <f t="shared" si="22"/>
        <v>0.19816340153226822</v>
      </c>
      <c r="AN22" s="32">
        <v>11.568968000001769</v>
      </c>
      <c r="AO22" s="23">
        <v>982.97975321670697</v>
      </c>
      <c r="AP22" s="24">
        <v>1008.065527056486</v>
      </c>
      <c r="AQ22" s="8">
        <f t="shared" si="1"/>
        <v>0.17213284521134564</v>
      </c>
      <c r="AR22" s="8">
        <f t="shared" si="2"/>
        <v>0.20204583107796922</v>
      </c>
      <c r="AS22" s="32">
        <v>11.54296270999912</v>
      </c>
      <c r="AT22" s="23">
        <v>948.90349239463012</v>
      </c>
      <c r="AU22" s="24">
        <v>970.51329105599325</v>
      </c>
      <c r="AV22" s="8">
        <f t="shared" si="3"/>
        <v>0.13149934851841905</v>
      </c>
      <c r="AW22" s="8">
        <f t="shared" si="3"/>
        <v>0.15726748332129709</v>
      </c>
      <c r="AX22" s="32">
        <v>11.77902138000063</v>
      </c>
      <c r="AY22" s="23">
        <v>972.66207472827773</v>
      </c>
      <c r="AZ22" s="24">
        <v>996.98530437758234</v>
      </c>
      <c r="BA22" s="8">
        <f t="shared" si="4"/>
        <v>0.15982975371526648</v>
      </c>
      <c r="BB22" s="8">
        <f t="shared" si="4"/>
        <v>0.18883346033310061</v>
      </c>
      <c r="BC22" s="32">
        <v>11.7571314300003</v>
      </c>
      <c r="BD22" s="23">
        <v>928.66873289060288</v>
      </c>
      <c r="BE22" s="24">
        <v>961.41359154042982</v>
      </c>
      <c r="BF22" s="8">
        <f t="shared" si="5"/>
        <v>0.10737084927720025</v>
      </c>
      <c r="BG22" s="8">
        <f t="shared" si="5"/>
        <v>0.14641674438304123</v>
      </c>
      <c r="BH22" s="32">
        <v>12.930305510000469</v>
      </c>
      <c r="BI22" s="23">
        <v>911.72281731375915</v>
      </c>
      <c r="BJ22" s="24">
        <v>929.45820223715543</v>
      </c>
      <c r="BK22" s="8">
        <f t="shared" si="6"/>
        <v>8.7164060505816321E-2</v>
      </c>
      <c r="BL22" s="8">
        <f t="shared" si="6"/>
        <v>0.10831223484323416</v>
      </c>
      <c r="BM22" s="32">
        <v>36.738000923022618</v>
      </c>
      <c r="BN22" s="23">
        <v>889.15778484707766</v>
      </c>
      <c r="BO22" s="24">
        <v>909.2251093661298</v>
      </c>
      <c r="BP22" s="8">
        <f t="shared" si="7"/>
        <v>6.0256877910340435E-2</v>
      </c>
      <c r="BQ22" s="8">
        <f t="shared" si="7"/>
        <v>8.4185722942319879E-2</v>
      </c>
      <c r="BR22" s="32">
        <v>45.8063567366451</v>
      </c>
      <c r="BS22" s="23">
        <v>901.40717014558845</v>
      </c>
      <c r="BT22" s="24">
        <v>913.51891669835277</v>
      </c>
      <c r="BU22" s="8">
        <f t="shared" si="8"/>
        <v>7.4863391213436048E-2</v>
      </c>
      <c r="BV22" s="8">
        <f t="shared" si="8"/>
        <v>8.930578018524693E-2</v>
      </c>
      <c r="BW22" s="32">
        <v>17.007889510691161</v>
      </c>
      <c r="BX22" s="23">
        <v>903.55364752613752</v>
      </c>
      <c r="BY22" s="24">
        <v>934.57606937792275</v>
      </c>
      <c r="BZ22" s="8">
        <f t="shared" si="9"/>
        <v>7.742291151994446E-2</v>
      </c>
      <c r="CA22" s="8">
        <f t="shared" si="9"/>
        <v>0.11441492429689858</v>
      </c>
      <c r="CB22" s="32">
        <v>17.39715381059796</v>
      </c>
      <c r="CC22" s="23">
        <v>892.44948970367454</v>
      </c>
      <c r="CD22" s="24">
        <v>916.5479544710455</v>
      </c>
      <c r="CE22" s="8">
        <f t="shared" si="10"/>
        <v>6.4181999833282322E-2</v>
      </c>
      <c r="CF22" s="8">
        <f t="shared" si="10"/>
        <v>9.291769045210696E-2</v>
      </c>
      <c r="CG22" s="32">
        <v>21.23157985918224</v>
      </c>
      <c r="CH22" s="23">
        <v>909.60346269652291</v>
      </c>
      <c r="CI22" s="24">
        <v>922.12971271663332</v>
      </c>
      <c r="CJ22" s="8">
        <f t="shared" si="11"/>
        <v>8.4636882149005083E-2</v>
      </c>
      <c r="CK22" s="8">
        <f t="shared" si="11"/>
        <v>9.9573536772718185E-2</v>
      </c>
      <c r="CL22" s="32">
        <v>20.157383473496889</v>
      </c>
      <c r="CM22" s="23">
        <v>896.53207387508519</v>
      </c>
      <c r="CN22" s="24">
        <v>904.89657247017294</v>
      </c>
      <c r="CO22" s="8">
        <f t="shared" si="12"/>
        <v>6.9050188608270641E-2</v>
      </c>
      <c r="CP22" s="8">
        <f t="shared" si="12"/>
        <v>7.9024253185839888E-2</v>
      </c>
      <c r="CQ22" s="32">
        <v>29.829786866251379</v>
      </c>
      <c r="CR22" s="23"/>
      <c r="CS22" s="24"/>
      <c r="CT22" s="8">
        <f t="shared" si="13"/>
        <v>-1</v>
      </c>
      <c r="CU22" s="8">
        <f t="shared" si="13"/>
        <v>-1</v>
      </c>
      <c r="CV22" s="32"/>
      <c r="CW22" s="23"/>
      <c r="CX22" s="24"/>
      <c r="CY22" s="8">
        <f t="shared" si="14"/>
        <v>-1</v>
      </c>
      <c r="CZ22" s="8">
        <f t="shared" si="14"/>
        <v>-1</v>
      </c>
      <c r="DA22" s="32"/>
    </row>
    <row r="23" spans="1:105" x14ac:dyDescent="0.25">
      <c r="A23" s="22" t="s">
        <v>267</v>
      </c>
      <c r="B23" s="31">
        <f t="shared" si="15"/>
        <v>814.01806682166693</v>
      </c>
      <c r="C23" s="23">
        <v>795.67335708579662</v>
      </c>
      <c r="D23" s="24">
        <v>814.0180706464887</v>
      </c>
      <c r="E23" s="7">
        <v>2.2536002850797331E-2</v>
      </c>
      <c r="F23" s="7">
        <f t="shared" si="16"/>
        <v>4.6986939437095674E-9</v>
      </c>
      <c r="G23" s="40">
        <v>3600.005765914917</v>
      </c>
      <c r="H23" s="23">
        <v>803.36213048838056</v>
      </c>
      <c r="I23" s="24">
        <v>814.01806682166693</v>
      </c>
      <c r="J23" s="7">
        <v>1.30905403302564E-2</v>
      </c>
      <c r="K23" s="7">
        <f t="shared" si="17"/>
        <v>0</v>
      </c>
      <c r="L23" s="32">
        <v>3600.011296987534</v>
      </c>
      <c r="M23" s="23">
        <v>948.62111461781069</v>
      </c>
      <c r="N23" s="8">
        <f t="shared" si="18"/>
        <v>0.16535633947499628</v>
      </c>
      <c r="O23" s="24">
        <f t="shared" si="19"/>
        <v>34.317977500017165</v>
      </c>
      <c r="P23" s="24">
        <v>0.14122624485603771</v>
      </c>
      <c r="Q23" s="45">
        <v>1</v>
      </c>
      <c r="R23" s="45">
        <v>0</v>
      </c>
      <c r="S23" s="45">
        <v>0</v>
      </c>
      <c r="T23" s="45">
        <v>0</v>
      </c>
      <c r="U23" s="45">
        <v>0</v>
      </c>
      <c r="V23" s="23">
        <v>975.38841714132002</v>
      </c>
      <c r="W23" s="8">
        <f t="shared" si="0"/>
        <v>0.19823927366836405</v>
      </c>
      <c r="X23" s="24">
        <f t="shared" si="20"/>
        <v>35.625436199970856</v>
      </c>
      <c r="Y23" s="24">
        <v>0.14660673333321339</v>
      </c>
      <c r="Z23" s="45">
        <v>0.5</v>
      </c>
      <c r="AA23" s="45">
        <v>0</v>
      </c>
      <c r="AB23" s="45">
        <v>0.5</v>
      </c>
      <c r="AC23" s="45">
        <v>0</v>
      </c>
      <c r="AD23" s="45">
        <v>0</v>
      </c>
      <c r="AE23" s="23">
        <v>941.62635527040186</v>
      </c>
      <c r="AF23" s="24">
        <v>954.89519517514032</v>
      </c>
      <c r="AG23" s="8">
        <f t="shared" si="21"/>
        <v>0.15676345974356737</v>
      </c>
      <c r="AH23" s="8">
        <f t="shared" si="21"/>
        <v>0.17306388407757095</v>
      </c>
      <c r="AI23" s="32">
        <v>11.30580090000003</v>
      </c>
      <c r="AJ23" s="23">
        <v>941.62635527040186</v>
      </c>
      <c r="AK23" s="24">
        <v>954.89519517514032</v>
      </c>
      <c r="AL23" s="8">
        <f t="shared" si="22"/>
        <v>0.15676345974356737</v>
      </c>
      <c r="AM23" s="8">
        <f t="shared" si="22"/>
        <v>0.17306388407757095</v>
      </c>
      <c r="AN23" s="32">
        <v>11.32753942999916</v>
      </c>
      <c r="AO23" s="23">
        <v>944.96160890401029</v>
      </c>
      <c r="AP23" s="24">
        <v>958.35801398492572</v>
      </c>
      <c r="AQ23" s="8">
        <f t="shared" si="1"/>
        <v>0.1608607319903996</v>
      </c>
      <c r="AR23" s="8">
        <f t="shared" si="2"/>
        <v>0.17731786682184345</v>
      </c>
      <c r="AS23" s="32">
        <v>11.31454732999846</v>
      </c>
      <c r="AT23" s="23">
        <v>926.00415071368661</v>
      </c>
      <c r="AU23" s="24">
        <v>931.55853355599356</v>
      </c>
      <c r="AV23" s="8">
        <f t="shared" si="3"/>
        <v>0.13757198821061709</v>
      </c>
      <c r="AW23" s="8">
        <f t="shared" si="3"/>
        <v>0.14439540290949968</v>
      </c>
      <c r="AX23" s="32">
        <v>11.44285319999763</v>
      </c>
      <c r="AY23" s="23">
        <v>921.81745307888787</v>
      </c>
      <c r="AZ23" s="24">
        <v>950.73106547441034</v>
      </c>
      <c r="BA23" s="8">
        <f t="shared" si="4"/>
        <v>0.13242873917789513</v>
      </c>
      <c r="BB23" s="8">
        <f t="shared" si="4"/>
        <v>0.16794835916423725</v>
      </c>
      <c r="BC23" s="32">
        <v>11.657135749999</v>
      </c>
      <c r="BD23" s="23">
        <v>925.50046219227727</v>
      </c>
      <c r="BE23" s="24">
        <v>933.75695877843259</v>
      </c>
      <c r="BF23" s="8">
        <f t="shared" si="5"/>
        <v>0.13695321997691437</v>
      </c>
      <c r="BG23" s="8">
        <f t="shared" si="5"/>
        <v>0.14709611105351272</v>
      </c>
      <c r="BH23" s="32">
        <v>12.56317683000016</v>
      </c>
      <c r="BI23" s="23">
        <v>913.74446237695736</v>
      </c>
      <c r="BJ23" s="24">
        <v>927.94182800637554</v>
      </c>
      <c r="BK23" s="8">
        <f t="shared" si="6"/>
        <v>0.12251128030201108</v>
      </c>
      <c r="BL23" s="8">
        <f t="shared" si="6"/>
        <v>0.13995237431218679</v>
      </c>
      <c r="BM23" s="32">
        <v>20.619337634369732</v>
      </c>
      <c r="BN23" s="23">
        <v>903.68016445780961</v>
      </c>
      <c r="BO23" s="24">
        <v>921.36393559534304</v>
      </c>
      <c r="BP23" s="8">
        <f t="shared" si="7"/>
        <v>0.11014755235866973</v>
      </c>
      <c r="BQ23" s="8">
        <f t="shared" si="7"/>
        <v>0.13187160475787471</v>
      </c>
      <c r="BR23" s="32">
        <v>27.528080766461791</v>
      </c>
      <c r="BS23" s="23">
        <v>901.61738617396134</v>
      </c>
      <c r="BT23" s="24">
        <v>921.92997922524808</v>
      </c>
      <c r="BU23" s="8">
        <f t="shared" si="8"/>
        <v>0.10761348294679243</v>
      </c>
      <c r="BV23" s="8">
        <f t="shared" si="8"/>
        <v>0.13256697461878597</v>
      </c>
      <c r="BW23" s="32">
        <v>15.198104974254971</v>
      </c>
      <c r="BX23" s="23">
        <v>889.49784820186608</v>
      </c>
      <c r="BY23" s="24">
        <v>909.82960499883006</v>
      </c>
      <c r="BZ23" s="8">
        <f t="shared" si="9"/>
        <v>9.2724946111957821E-2</v>
      </c>
      <c r="CA23" s="8">
        <f t="shared" si="9"/>
        <v>0.11770197994653758</v>
      </c>
      <c r="CB23" s="32">
        <v>16.550396473146979</v>
      </c>
      <c r="CC23" s="23">
        <v>895.80760005431705</v>
      </c>
      <c r="CD23" s="24">
        <v>918.34705363302419</v>
      </c>
      <c r="CE23" s="8">
        <f t="shared" si="10"/>
        <v>0.10047631197179357</v>
      </c>
      <c r="CF23" s="8">
        <f t="shared" si="10"/>
        <v>0.1281654438195822</v>
      </c>
      <c r="CG23" s="32">
        <v>18.701287739910189</v>
      </c>
      <c r="CH23" s="23">
        <v>906.65916219356552</v>
      </c>
      <c r="CI23" s="24">
        <v>921.38169167114154</v>
      </c>
      <c r="CJ23" s="8">
        <f t="shared" si="11"/>
        <v>0.11380717351104465</v>
      </c>
      <c r="CK23" s="8">
        <f t="shared" si="11"/>
        <v>0.13189341763466728</v>
      </c>
      <c r="CL23" s="32">
        <v>17.564196263160561</v>
      </c>
      <c r="CM23" s="23">
        <v>896.67695836153086</v>
      </c>
      <c r="CN23" s="24">
        <v>913.94419427519119</v>
      </c>
      <c r="CO23" s="8">
        <f t="shared" si="12"/>
        <v>0.10154429601618736</v>
      </c>
      <c r="CP23" s="8">
        <f t="shared" si="12"/>
        <v>0.12275664573844873</v>
      </c>
      <c r="CQ23" s="32">
        <v>33.880316560808573</v>
      </c>
      <c r="CR23" s="23"/>
      <c r="CS23" s="24"/>
      <c r="CT23" s="8">
        <f t="shared" si="13"/>
        <v>-1</v>
      </c>
      <c r="CU23" s="8">
        <f t="shared" si="13"/>
        <v>-1</v>
      </c>
      <c r="CV23" s="32"/>
      <c r="CW23" s="23"/>
      <c r="CX23" s="24"/>
      <c r="CY23" s="8">
        <f t="shared" si="14"/>
        <v>-1</v>
      </c>
      <c r="CZ23" s="8">
        <f t="shared" si="14"/>
        <v>-1</v>
      </c>
      <c r="DA23" s="32"/>
    </row>
    <row r="24" spans="1:105" x14ac:dyDescent="0.25">
      <c r="A24" s="22" t="s">
        <v>268</v>
      </c>
      <c r="B24" s="31">
        <f t="shared" si="15"/>
        <v>897.53595153295259</v>
      </c>
      <c r="C24" s="23">
        <v>897.44645859939544</v>
      </c>
      <c r="D24" s="24">
        <v>897.53595153295259</v>
      </c>
      <c r="E24" s="7">
        <v>9.9709580885638314E-5</v>
      </c>
      <c r="F24" s="7">
        <f t="shared" si="16"/>
        <v>0</v>
      </c>
      <c r="G24" s="40">
        <v>3101.0535440444951</v>
      </c>
      <c r="H24" s="23">
        <v>897.44765831637176</v>
      </c>
      <c r="I24" s="24">
        <v>897.53595153411766</v>
      </c>
      <c r="J24" s="7">
        <v>9.8372903720440508E-5</v>
      </c>
      <c r="K24" s="84">
        <f t="shared" si="17"/>
        <v>1.2980680171989148E-12</v>
      </c>
      <c r="L24" s="32">
        <v>1147.5880129337311</v>
      </c>
      <c r="M24" s="23">
        <v>1079.079823704287</v>
      </c>
      <c r="N24" s="8">
        <f t="shared" si="18"/>
        <v>0.20226919251676254</v>
      </c>
      <c r="O24" s="24">
        <f t="shared" si="19"/>
        <v>33.445808599990414</v>
      </c>
      <c r="P24" s="24">
        <v>0.1376370724279441</v>
      </c>
      <c r="Q24" s="45">
        <v>0.5</v>
      </c>
      <c r="R24" s="45">
        <v>0</v>
      </c>
      <c r="S24" s="45">
        <v>1</v>
      </c>
      <c r="T24" s="45">
        <v>0</v>
      </c>
      <c r="U24" s="45">
        <v>0</v>
      </c>
      <c r="V24" s="23">
        <v>1068.440569564483</v>
      </c>
      <c r="W24" s="8">
        <f t="shared" si="0"/>
        <v>0.19041534518994219</v>
      </c>
      <c r="X24" s="24">
        <f t="shared" si="20"/>
        <v>34.205468399977683</v>
      </c>
      <c r="Y24" s="24">
        <v>0.14076324444435259</v>
      </c>
      <c r="Z24" s="45">
        <v>0.5</v>
      </c>
      <c r="AA24" s="45">
        <v>0.5</v>
      </c>
      <c r="AB24" s="45">
        <v>1</v>
      </c>
      <c r="AC24" s="45">
        <v>0</v>
      </c>
      <c r="AD24" s="45">
        <v>0</v>
      </c>
      <c r="AE24" s="23">
        <v>1007.245667458278</v>
      </c>
      <c r="AF24" s="24">
        <v>1030.62688779773</v>
      </c>
      <c r="AG24" s="8">
        <f t="shared" si="21"/>
        <v>0.12223434140765725</v>
      </c>
      <c r="AH24" s="8">
        <f t="shared" si="21"/>
        <v>0.14828479687912649</v>
      </c>
      <c r="AI24" s="32">
        <v>11.716170819999389</v>
      </c>
      <c r="AJ24" s="23">
        <v>1007.245667458278</v>
      </c>
      <c r="AK24" s="24">
        <v>1030.62688779773</v>
      </c>
      <c r="AL24" s="8">
        <f t="shared" si="22"/>
        <v>0.12223434140765725</v>
      </c>
      <c r="AM24" s="8">
        <f t="shared" si="22"/>
        <v>0.14828479687912649</v>
      </c>
      <c r="AN24" s="32">
        <v>11.827807159999789</v>
      </c>
      <c r="AO24" s="23">
        <v>1020.188398638933</v>
      </c>
      <c r="AP24" s="24">
        <v>1032.8595073617889</v>
      </c>
      <c r="AQ24" s="8">
        <f t="shared" si="1"/>
        <v>0.13665463416423076</v>
      </c>
      <c r="AR24" s="8">
        <f t="shared" si="2"/>
        <v>0.15077229563641384</v>
      </c>
      <c r="AS24" s="32">
        <v>11.770100699999601</v>
      </c>
      <c r="AT24" s="23">
        <v>993.79225528667382</v>
      </c>
      <c r="AU24" s="24">
        <v>1033.4609937651819</v>
      </c>
      <c r="AV24" s="8">
        <f t="shared" si="3"/>
        <v>0.10724506755336054</v>
      </c>
      <c r="AW24" s="8">
        <f t="shared" si="3"/>
        <v>0.15144244862846465</v>
      </c>
      <c r="AX24" s="32">
        <v>11.7953207700004</v>
      </c>
      <c r="AY24" s="23">
        <v>1008.070939924804</v>
      </c>
      <c r="AZ24" s="24">
        <v>1027.5425371018871</v>
      </c>
      <c r="BA24" s="8">
        <f t="shared" si="4"/>
        <v>0.12315382821497275</v>
      </c>
      <c r="BB24" s="8">
        <f t="shared" si="4"/>
        <v>0.14484833208841258</v>
      </c>
      <c r="BC24" s="32">
        <v>11.98142910000024</v>
      </c>
      <c r="BD24" s="23">
        <v>984.66303283510115</v>
      </c>
      <c r="BE24" s="24">
        <v>1017.687123124249</v>
      </c>
      <c r="BF24" s="8">
        <f t="shared" si="5"/>
        <v>9.7073639393875269E-2</v>
      </c>
      <c r="BG24" s="8">
        <f t="shared" si="5"/>
        <v>0.1338678092906288</v>
      </c>
      <c r="BH24" s="32">
        <v>13.19383665999958</v>
      </c>
      <c r="BI24" s="23">
        <v>985.86085110793863</v>
      </c>
      <c r="BJ24" s="24">
        <v>1016.866881358398</v>
      </c>
      <c r="BK24" s="8">
        <f t="shared" si="6"/>
        <v>9.8408202394712901E-2</v>
      </c>
      <c r="BL24" s="8">
        <f t="shared" si="6"/>
        <v>0.13295392749631182</v>
      </c>
      <c r="BM24" s="32">
        <v>31.654939257167278</v>
      </c>
      <c r="BN24" s="23">
        <v>970.53778399536554</v>
      </c>
      <c r="BO24" s="24">
        <v>998.63434339175978</v>
      </c>
      <c r="BP24" s="8">
        <f t="shared" si="7"/>
        <v>8.1335830991203173E-2</v>
      </c>
      <c r="BQ24" s="8">
        <f t="shared" si="7"/>
        <v>0.1126399356885209</v>
      </c>
      <c r="BR24" s="32">
        <v>39.878813135810198</v>
      </c>
      <c r="BS24" s="23">
        <v>970.53778399536554</v>
      </c>
      <c r="BT24" s="24">
        <v>1000.64918807992</v>
      </c>
      <c r="BU24" s="8">
        <f t="shared" si="8"/>
        <v>8.1335830991203173E-2</v>
      </c>
      <c r="BV24" s="8">
        <f t="shared" si="8"/>
        <v>0.1148847980639154</v>
      </c>
      <c r="BW24" s="32">
        <v>17.688959719985721</v>
      </c>
      <c r="BX24" s="23">
        <v>980.78646625491376</v>
      </c>
      <c r="BY24" s="24">
        <v>1011.109422063137</v>
      </c>
      <c r="BZ24" s="8">
        <f t="shared" si="9"/>
        <v>9.2754518166957983E-2</v>
      </c>
      <c r="CA24" s="8">
        <f t="shared" si="9"/>
        <v>0.12653918802495415</v>
      </c>
      <c r="CB24" s="32">
        <v>18.058050082437699</v>
      </c>
      <c r="CC24" s="23">
        <v>996.53417898967245</v>
      </c>
      <c r="CD24" s="24">
        <v>1017.620706132712</v>
      </c>
      <c r="CE24" s="8">
        <f t="shared" si="10"/>
        <v>0.110300013372874</v>
      </c>
      <c r="CF24" s="8">
        <f t="shared" si="10"/>
        <v>0.13379381003586527</v>
      </c>
      <c r="CG24" s="32">
        <v>21.18213971303776</v>
      </c>
      <c r="CH24" s="23">
        <v>984.8279646565129</v>
      </c>
      <c r="CI24" s="24">
        <v>1010.418282264223</v>
      </c>
      <c r="CJ24" s="8">
        <f t="shared" si="11"/>
        <v>9.7257400079037867E-2</v>
      </c>
      <c r="CK24" s="8">
        <f t="shared" si="11"/>
        <v>0.12576914667147565</v>
      </c>
      <c r="CL24" s="32">
        <v>20.41962935598567</v>
      </c>
      <c r="CM24" s="23">
        <v>961.38480155028253</v>
      </c>
      <c r="CN24" s="24">
        <v>991.89968215213594</v>
      </c>
      <c r="CO24" s="8">
        <f t="shared" si="12"/>
        <v>7.1137930361763066E-2</v>
      </c>
      <c r="CP24" s="8">
        <f t="shared" si="12"/>
        <v>0.10513643543527607</v>
      </c>
      <c r="CQ24" s="32">
        <v>31.385447893291708</v>
      </c>
      <c r="CR24" s="23"/>
      <c r="CS24" s="24"/>
      <c r="CT24" s="8">
        <f t="shared" si="13"/>
        <v>-1</v>
      </c>
      <c r="CU24" s="8">
        <f t="shared" si="13"/>
        <v>-1</v>
      </c>
      <c r="CV24" s="32"/>
      <c r="CW24" s="23"/>
      <c r="CX24" s="24"/>
      <c r="CY24" s="8">
        <f t="shared" si="14"/>
        <v>-1</v>
      </c>
      <c r="CZ24" s="8">
        <f t="shared" si="14"/>
        <v>-1</v>
      </c>
      <c r="DA24" s="32"/>
    </row>
    <row r="25" spans="1:105" x14ac:dyDescent="0.25">
      <c r="A25" s="22" t="s">
        <v>269</v>
      </c>
      <c r="B25" s="31">
        <f t="shared" si="15"/>
        <v>865.35872695100181</v>
      </c>
      <c r="C25" s="23">
        <v>854.58126621681117</v>
      </c>
      <c r="D25" s="24">
        <v>865.35873886877505</v>
      </c>
      <c r="E25" s="7">
        <v>1.245434080442903E-2</v>
      </c>
      <c r="F25" s="7">
        <f t="shared" si="16"/>
        <v>1.3772061070936024E-8</v>
      </c>
      <c r="G25" s="40">
        <v>3600.014164924622</v>
      </c>
      <c r="H25" s="23">
        <v>857.10748926518761</v>
      </c>
      <c r="I25" s="24">
        <v>865.35872695100181</v>
      </c>
      <c r="J25" s="7">
        <v>9.5350487940258164E-3</v>
      </c>
      <c r="K25" s="7">
        <f t="shared" si="17"/>
        <v>0</v>
      </c>
      <c r="L25" s="32">
        <v>3600.0118269920349</v>
      </c>
      <c r="M25" s="23">
        <v>1083.352067723536</v>
      </c>
      <c r="N25" s="8">
        <f t="shared" si="18"/>
        <v>0.25191095205176961</v>
      </c>
      <c r="O25" s="24">
        <f t="shared" si="19"/>
        <v>32.971538500016315</v>
      </c>
      <c r="P25" s="24">
        <v>0.13568534362146631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1065.270257814821</v>
      </c>
      <c r="W25" s="8">
        <f t="shared" si="0"/>
        <v>0.23101579106757944</v>
      </c>
      <c r="X25" s="24">
        <f t="shared" si="20"/>
        <v>34.513415499975956</v>
      </c>
      <c r="Y25" s="24">
        <v>0.14203051646080639</v>
      </c>
      <c r="Z25" s="45">
        <v>0.5</v>
      </c>
      <c r="AA25" s="45">
        <v>1</v>
      </c>
      <c r="AB25" s="45">
        <v>0.5</v>
      </c>
      <c r="AC25" s="45">
        <v>1</v>
      </c>
      <c r="AD25" s="45">
        <v>0</v>
      </c>
      <c r="AE25" s="23">
        <v>975.15163090320061</v>
      </c>
      <c r="AF25" s="24">
        <v>998.05054896368199</v>
      </c>
      <c r="AG25" s="8">
        <f t="shared" si="21"/>
        <v>0.12687559567237769</v>
      </c>
      <c r="AH25" s="8">
        <f t="shared" si="21"/>
        <v>0.15333735927088354</v>
      </c>
      <c r="AI25" s="32">
        <v>11.374533900000101</v>
      </c>
      <c r="AJ25" s="23">
        <v>975.15163090320061</v>
      </c>
      <c r="AK25" s="24">
        <v>998.05054896368199</v>
      </c>
      <c r="AL25" s="8">
        <f t="shared" si="22"/>
        <v>0.12687559567237769</v>
      </c>
      <c r="AM25" s="8">
        <f t="shared" si="22"/>
        <v>0.15333735927088354</v>
      </c>
      <c r="AN25" s="32">
        <v>11.38657610000009</v>
      </c>
      <c r="AO25" s="23">
        <v>982.13793609463653</v>
      </c>
      <c r="AP25" s="24">
        <v>1006.119133578996</v>
      </c>
      <c r="AQ25" s="8">
        <f t="shared" si="1"/>
        <v>0.13494890096630061</v>
      </c>
      <c r="AR25" s="8">
        <f t="shared" si="2"/>
        <v>0.16266133598022206</v>
      </c>
      <c r="AS25" s="32">
        <v>11.383097920000729</v>
      </c>
      <c r="AT25" s="23">
        <v>970.92433795758052</v>
      </c>
      <c r="AU25" s="24">
        <v>1007.441207294778</v>
      </c>
      <c r="AV25" s="8">
        <f t="shared" si="3"/>
        <v>0.12199057768623627</v>
      </c>
      <c r="AW25" s="8">
        <f t="shared" si="3"/>
        <v>0.16418911131154645</v>
      </c>
      <c r="AX25" s="32">
        <v>11.59515779999856</v>
      </c>
      <c r="AY25" s="23">
        <v>993.81011125490056</v>
      </c>
      <c r="AZ25" s="24">
        <v>1017.92959824202</v>
      </c>
      <c r="BA25" s="8">
        <f t="shared" si="4"/>
        <v>0.14843715132622901</v>
      </c>
      <c r="BB25" s="8">
        <f t="shared" si="4"/>
        <v>0.17630939232401943</v>
      </c>
      <c r="BC25" s="32">
        <v>11.747212530000249</v>
      </c>
      <c r="BD25" s="23">
        <v>978.23881402604206</v>
      </c>
      <c r="BE25" s="24">
        <v>1019.036991136047</v>
      </c>
      <c r="BF25" s="8">
        <f t="shared" si="5"/>
        <v>0.13044311400517225</v>
      </c>
      <c r="BG25" s="8">
        <f t="shared" si="5"/>
        <v>0.17758908461755973</v>
      </c>
      <c r="BH25" s="32">
        <v>13.07514397000123</v>
      </c>
      <c r="BI25" s="23">
        <v>960.11837419167398</v>
      </c>
      <c r="BJ25" s="24">
        <v>982.55785456092747</v>
      </c>
      <c r="BK25" s="8">
        <f t="shared" si="6"/>
        <v>0.10950331266034326</v>
      </c>
      <c r="BL25" s="8">
        <f t="shared" si="6"/>
        <v>0.13543415459951985</v>
      </c>
      <c r="BM25" s="32">
        <v>39.169212951511142</v>
      </c>
      <c r="BN25" s="23">
        <v>942.01705046261225</v>
      </c>
      <c r="BO25" s="24">
        <v>967.0111332829722</v>
      </c>
      <c r="BP25" s="8">
        <f t="shared" si="7"/>
        <v>8.8585601698046967E-2</v>
      </c>
      <c r="BQ25" s="8">
        <f t="shared" si="7"/>
        <v>0.11746851700465502</v>
      </c>
      <c r="BR25" s="32">
        <v>44.718823561444879</v>
      </c>
      <c r="BS25" s="23">
        <v>942.01705046261225</v>
      </c>
      <c r="BT25" s="24">
        <v>968.75484656762546</v>
      </c>
      <c r="BU25" s="8">
        <f t="shared" si="8"/>
        <v>8.8585601698046967E-2</v>
      </c>
      <c r="BV25" s="8">
        <f t="shared" si="8"/>
        <v>0.11948353485834566</v>
      </c>
      <c r="BW25" s="32">
        <v>17.487415765039621</v>
      </c>
      <c r="BX25" s="23">
        <v>962.50586873355758</v>
      </c>
      <c r="BY25" s="24">
        <v>980.53313521907148</v>
      </c>
      <c r="BZ25" s="8">
        <f t="shared" si="9"/>
        <v>0.11226227777796065</v>
      </c>
      <c r="CA25" s="8">
        <f t="shared" si="9"/>
        <v>0.13309440892088104</v>
      </c>
      <c r="CB25" s="32">
        <v>17.897960028797389</v>
      </c>
      <c r="CC25" s="23">
        <v>974.67894431127809</v>
      </c>
      <c r="CD25" s="24">
        <v>985.03786423390397</v>
      </c>
      <c r="CE25" s="8">
        <f t="shared" si="10"/>
        <v>0.12632936371423015</v>
      </c>
      <c r="CF25" s="8">
        <f t="shared" si="10"/>
        <v>0.13830002928910037</v>
      </c>
      <c r="CG25" s="32">
        <v>21.24401581920683</v>
      </c>
      <c r="CH25" s="23">
        <v>959.21511468327083</v>
      </c>
      <c r="CI25" s="24">
        <v>970.64980164380358</v>
      </c>
      <c r="CJ25" s="8">
        <f t="shared" si="11"/>
        <v>0.10845951489154317</v>
      </c>
      <c r="CK25" s="8">
        <f t="shared" si="11"/>
        <v>0.12167332623290635</v>
      </c>
      <c r="CL25" s="32">
        <v>20.825681010168051</v>
      </c>
      <c r="CM25" s="23">
        <v>935.35485788739334</v>
      </c>
      <c r="CN25" s="24">
        <v>960.90932618956504</v>
      </c>
      <c r="CO25" s="8">
        <f t="shared" si="12"/>
        <v>8.0886837743019413E-2</v>
      </c>
      <c r="CP25" s="8">
        <f t="shared" si="12"/>
        <v>0.11041732897896051</v>
      </c>
      <c r="CQ25" s="32">
        <v>30.483569284901019</v>
      </c>
      <c r="CR25" s="23"/>
      <c r="CS25" s="24"/>
      <c r="CT25" s="8">
        <f t="shared" si="13"/>
        <v>-1</v>
      </c>
      <c r="CU25" s="8">
        <f t="shared" si="13"/>
        <v>-1</v>
      </c>
      <c r="CV25" s="32"/>
      <c r="CW25" s="23"/>
      <c r="CX25" s="24"/>
      <c r="CY25" s="8">
        <f t="shared" si="14"/>
        <v>-1</v>
      </c>
      <c r="CZ25" s="8">
        <f t="shared" si="14"/>
        <v>-1</v>
      </c>
      <c r="DA25" s="32"/>
    </row>
    <row r="26" spans="1:105" x14ac:dyDescent="0.25">
      <c r="A26" s="22" t="s">
        <v>270</v>
      </c>
      <c r="B26" s="31">
        <f t="shared" si="15"/>
        <v>831.28199717195707</v>
      </c>
      <c r="C26" s="23">
        <v>814.33642847824547</v>
      </c>
      <c r="D26" s="24">
        <v>834.27161910539348</v>
      </c>
      <c r="E26" s="7">
        <v>2.3895323981561949E-2</v>
      </c>
      <c r="F26" s="7">
        <f t="shared" si="16"/>
        <v>3.5963992286699121E-3</v>
      </c>
      <c r="G26" s="40">
        <v>3600.00611281395</v>
      </c>
      <c r="H26" s="23">
        <v>821.06168042489332</v>
      </c>
      <c r="I26" s="24">
        <v>831.28199717195707</v>
      </c>
      <c r="J26" s="7">
        <v>1.2294644635434549E-2</v>
      </c>
      <c r="K26" s="7">
        <f t="shared" si="17"/>
        <v>0</v>
      </c>
      <c r="L26" s="32">
        <v>3600.0022418498988</v>
      </c>
      <c r="M26" s="23">
        <v>988.80636315239849</v>
      </c>
      <c r="N26" s="8">
        <f t="shared" si="18"/>
        <v>0.18949570244074021</v>
      </c>
      <c r="O26" s="24">
        <f t="shared" si="19"/>
        <v>33.422258299990055</v>
      </c>
      <c r="P26" s="24">
        <v>0.13754015761312779</v>
      </c>
      <c r="Q26" s="45">
        <v>0.5</v>
      </c>
      <c r="R26" s="45">
        <v>0</v>
      </c>
      <c r="S26" s="45">
        <v>1</v>
      </c>
      <c r="T26" s="45">
        <v>0.5</v>
      </c>
      <c r="U26" s="45">
        <v>0</v>
      </c>
      <c r="V26" s="23">
        <v>988.35803385171187</v>
      </c>
      <c r="W26" s="8">
        <f t="shared" si="0"/>
        <v>0.18895637968118106</v>
      </c>
      <c r="X26" s="24">
        <f t="shared" si="20"/>
        <v>35.115103400006767</v>
      </c>
      <c r="Y26" s="24">
        <v>0.14450659835393731</v>
      </c>
      <c r="Z26" s="45">
        <v>0.5</v>
      </c>
      <c r="AA26" s="45">
        <v>0</v>
      </c>
      <c r="AB26" s="45">
        <v>0.5</v>
      </c>
      <c r="AC26" s="45">
        <v>0</v>
      </c>
      <c r="AD26" s="45">
        <v>0</v>
      </c>
      <c r="AE26" s="23">
        <v>955.12939291085502</v>
      </c>
      <c r="AF26" s="24">
        <v>982.18727048482401</v>
      </c>
      <c r="AG26" s="8">
        <f t="shared" si="21"/>
        <v>0.1489836134551572</v>
      </c>
      <c r="AH26" s="8">
        <f t="shared" si="21"/>
        <v>0.18153319069371235</v>
      </c>
      <c r="AI26" s="32">
        <v>11.378771070000219</v>
      </c>
      <c r="AJ26" s="23">
        <v>955.12939291085502</v>
      </c>
      <c r="AK26" s="24">
        <v>982.18727048482401</v>
      </c>
      <c r="AL26" s="8">
        <f t="shared" si="22"/>
        <v>0.1489836134551572</v>
      </c>
      <c r="AM26" s="8">
        <f t="shared" si="22"/>
        <v>0.18153319069371235</v>
      </c>
      <c r="AN26" s="32">
        <v>11.346058089999129</v>
      </c>
      <c r="AO26" s="23">
        <v>958.98625063357338</v>
      </c>
      <c r="AP26" s="24">
        <v>979.57188960444489</v>
      </c>
      <c r="AQ26" s="8">
        <f t="shared" si="1"/>
        <v>0.15362326370121029</v>
      </c>
      <c r="AR26" s="8">
        <f t="shared" si="2"/>
        <v>0.17838698893633434</v>
      </c>
      <c r="AS26" s="32">
        <v>11.329938099997531</v>
      </c>
      <c r="AT26" s="23">
        <v>936.40077601855228</v>
      </c>
      <c r="AU26" s="24">
        <v>971.32959906417022</v>
      </c>
      <c r="AV26" s="8">
        <f t="shared" si="3"/>
        <v>0.12645381375298878</v>
      </c>
      <c r="AW26" s="8">
        <f t="shared" si="3"/>
        <v>0.16847183310676608</v>
      </c>
      <c r="AX26" s="32">
        <v>11.407015500000121</v>
      </c>
      <c r="AY26" s="23">
        <v>971.52172294645766</v>
      </c>
      <c r="AZ26" s="24">
        <v>982.47703963131391</v>
      </c>
      <c r="BA26" s="8">
        <f t="shared" si="4"/>
        <v>0.16870295068532673</v>
      </c>
      <c r="BB26" s="8">
        <f t="shared" si="4"/>
        <v>0.18188177173778128</v>
      </c>
      <c r="BC26" s="32">
        <v>11.90236346999882</v>
      </c>
      <c r="BD26" s="23">
        <v>942.0606254328701</v>
      </c>
      <c r="BE26" s="24">
        <v>969.26521866711414</v>
      </c>
      <c r="BF26" s="8">
        <f t="shared" si="5"/>
        <v>0.13326239307212809</v>
      </c>
      <c r="BG26" s="8">
        <f t="shared" si="5"/>
        <v>0.16598846355939328</v>
      </c>
      <c r="BH26" s="32">
        <v>12.570809900000681</v>
      </c>
      <c r="BI26" s="23">
        <v>918.66289636380679</v>
      </c>
      <c r="BJ26" s="24">
        <v>956.27595419052363</v>
      </c>
      <c r="BK26" s="8">
        <f t="shared" si="6"/>
        <v>0.10511583252027809</v>
      </c>
      <c r="BL26" s="8">
        <f t="shared" si="6"/>
        <v>0.15036288220339097</v>
      </c>
      <c r="BM26" s="32">
        <v>44.775634674541649</v>
      </c>
      <c r="BN26" s="23">
        <v>909.45798489265974</v>
      </c>
      <c r="BO26" s="24">
        <v>937.20575378623346</v>
      </c>
      <c r="BP26" s="8">
        <f t="shared" si="7"/>
        <v>9.40426810476582E-2</v>
      </c>
      <c r="BQ26" s="8">
        <f t="shared" si="7"/>
        <v>0.12742217078516285</v>
      </c>
      <c r="BR26" s="32">
        <v>43.322145825438199</v>
      </c>
      <c r="BS26" s="23">
        <v>904.01492599079313</v>
      </c>
      <c r="BT26" s="24">
        <v>932.25580509791087</v>
      </c>
      <c r="BU26" s="8">
        <f t="shared" si="8"/>
        <v>8.7494892306431954E-2</v>
      </c>
      <c r="BV26" s="8">
        <f t="shared" si="8"/>
        <v>0.1214675745047641</v>
      </c>
      <c r="BW26" s="32">
        <v>17.47088029198348</v>
      </c>
      <c r="BX26" s="23">
        <v>919.33958758314361</v>
      </c>
      <c r="BY26" s="24">
        <v>945.80785415150399</v>
      </c>
      <c r="BZ26" s="8">
        <f t="shared" si="9"/>
        <v>0.10592986581059224</v>
      </c>
      <c r="CA26" s="8">
        <f t="shared" si="9"/>
        <v>0.1377701638784033</v>
      </c>
      <c r="CB26" s="32">
        <v>17.9769223857671</v>
      </c>
      <c r="CC26" s="23">
        <v>917.98721161113724</v>
      </c>
      <c r="CD26" s="24">
        <v>952.53233814948578</v>
      </c>
      <c r="CE26" s="8">
        <f t="shared" si="10"/>
        <v>0.10430300997032722</v>
      </c>
      <c r="CF26" s="8">
        <f t="shared" si="10"/>
        <v>0.14585945730814034</v>
      </c>
      <c r="CG26" s="32">
        <v>22.103605610970408</v>
      </c>
      <c r="CH26" s="23">
        <v>909.21275237316354</v>
      </c>
      <c r="CI26" s="24">
        <v>944.78198397704296</v>
      </c>
      <c r="CJ26" s="8">
        <f t="shared" si="11"/>
        <v>9.3747675838438599E-2</v>
      </c>
      <c r="CK26" s="8">
        <f t="shared" si="11"/>
        <v>0.1365360818485373</v>
      </c>
      <c r="CL26" s="32">
        <v>20.24557342184708</v>
      </c>
      <c r="CM26" s="23">
        <v>898.6069223567398</v>
      </c>
      <c r="CN26" s="24">
        <v>924.15014748554199</v>
      </c>
      <c r="CO26" s="8">
        <f t="shared" si="12"/>
        <v>8.0989273692710625E-2</v>
      </c>
      <c r="CP26" s="8">
        <f t="shared" si="12"/>
        <v>0.11171678278794053</v>
      </c>
      <c r="CQ26" s="32">
        <v>30.22897780835628</v>
      </c>
      <c r="CR26" s="23"/>
      <c r="CS26" s="24"/>
      <c r="CT26" s="8">
        <f t="shared" si="13"/>
        <v>-1</v>
      </c>
      <c r="CU26" s="8">
        <f t="shared" si="13"/>
        <v>-1</v>
      </c>
      <c r="CV26" s="32"/>
      <c r="CW26" s="23"/>
      <c r="CX26" s="24"/>
      <c r="CY26" s="8">
        <f t="shared" si="14"/>
        <v>-1</v>
      </c>
      <c r="CZ26" s="8">
        <f t="shared" si="14"/>
        <v>-1</v>
      </c>
      <c r="DA26" s="32"/>
    </row>
    <row r="27" spans="1:105" x14ac:dyDescent="0.25">
      <c r="A27" s="22" t="s">
        <v>271</v>
      </c>
      <c r="B27" s="31">
        <f t="shared" si="15"/>
        <v>813.08601701805276</v>
      </c>
      <c r="C27" s="23">
        <v>792.34260544189578</v>
      </c>
      <c r="D27" s="24">
        <v>813.08601701805276</v>
      </c>
      <c r="E27" s="7">
        <v>2.5511952169869699E-2</v>
      </c>
      <c r="F27" s="7">
        <f t="shared" si="16"/>
        <v>0</v>
      </c>
      <c r="G27" s="40">
        <v>3600.0173289775848</v>
      </c>
      <c r="H27" s="23">
        <v>799.6219596363436</v>
      </c>
      <c r="I27" s="24">
        <v>814.47266867630719</v>
      </c>
      <c r="J27" s="7">
        <v>1.8233526564002529E-2</v>
      </c>
      <c r="K27" s="84">
        <f t="shared" si="17"/>
        <v>1.705418159003525E-3</v>
      </c>
      <c r="L27" s="32">
        <v>3600.002330064774</v>
      </c>
      <c r="M27" s="23">
        <v>902.12217046259593</v>
      </c>
      <c r="N27" s="8">
        <f t="shared" si="18"/>
        <v>0.10950397815360084</v>
      </c>
      <c r="O27" s="24">
        <f t="shared" si="19"/>
        <v>34.477683299988705</v>
      </c>
      <c r="P27" s="24">
        <v>0.14188347037032389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902.12217046259593</v>
      </c>
      <c r="W27" s="8">
        <f t="shared" si="0"/>
        <v>0.10950397815360084</v>
      </c>
      <c r="X27" s="24">
        <f t="shared" si="20"/>
        <v>36.089039499976941</v>
      </c>
      <c r="Y27" s="24">
        <v>0.14851456584352651</v>
      </c>
      <c r="Z27" s="45">
        <v>0</v>
      </c>
      <c r="AA27" s="45">
        <v>0</v>
      </c>
      <c r="AB27" s="45">
        <v>0.5</v>
      </c>
      <c r="AC27" s="45">
        <v>0</v>
      </c>
      <c r="AD27" s="45">
        <v>0</v>
      </c>
      <c r="AE27" s="23">
        <v>910.09131907316419</v>
      </c>
      <c r="AF27" s="24">
        <v>937.32951708176188</v>
      </c>
      <c r="AG27" s="8">
        <f t="shared" si="21"/>
        <v>0.11930509198875774</v>
      </c>
      <c r="AH27" s="8">
        <f t="shared" si="21"/>
        <v>0.15280486622973197</v>
      </c>
      <c r="AI27" s="32">
        <v>11.38557087000008</v>
      </c>
      <c r="AJ27" s="23">
        <v>910.09131907316419</v>
      </c>
      <c r="AK27" s="24">
        <v>937.32951708176188</v>
      </c>
      <c r="AL27" s="8">
        <f t="shared" si="22"/>
        <v>0.11930509198875774</v>
      </c>
      <c r="AM27" s="8">
        <f t="shared" si="22"/>
        <v>0.15280486622973197</v>
      </c>
      <c r="AN27" s="32">
        <v>11.37756368999908</v>
      </c>
      <c r="AO27" s="23">
        <v>921.28488141749676</v>
      </c>
      <c r="AP27" s="24">
        <v>936.66983409041018</v>
      </c>
      <c r="AQ27" s="8">
        <f t="shared" si="1"/>
        <v>0.13307185480357572</v>
      </c>
      <c r="AR27" s="8">
        <f t="shared" si="2"/>
        <v>0.15199353387676512</v>
      </c>
      <c r="AS27" s="32">
        <v>11.38687797000312</v>
      </c>
      <c r="AT27" s="23">
        <v>907.26460935758394</v>
      </c>
      <c r="AU27" s="24">
        <v>930.1894973296819</v>
      </c>
      <c r="AV27" s="8">
        <f t="shared" si="3"/>
        <v>0.11582857209244093</v>
      </c>
      <c r="AW27" s="8">
        <f t="shared" si="3"/>
        <v>0.14402348319935396</v>
      </c>
      <c r="AX27" s="32">
        <v>11.271598660000739</v>
      </c>
      <c r="AY27" s="23">
        <v>914.70189222481906</v>
      </c>
      <c r="AZ27" s="24">
        <v>943.05391206188631</v>
      </c>
      <c r="BA27" s="8">
        <f t="shared" si="4"/>
        <v>0.12497555372977243</v>
      </c>
      <c r="BB27" s="8">
        <f t="shared" si="4"/>
        <v>0.15984519758497814</v>
      </c>
      <c r="BC27" s="32">
        <v>11.592973460000209</v>
      </c>
      <c r="BD27" s="23">
        <v>916.80673243623426</v>
      </c>
      <c r="BE27" s="24">
        <v>932.89987304972806</v>
      </c>
      <c r="BF27" s="8">
        <f t="shared" si="5"/>
        <v>0.12756425918941688</v>
      </c>
      <c r="BG27" s="8">
        <f t="shared" si="5"/>
        <v>0.14735692598808411</v>
      </c>
      <c r="BH27" s="32">
        <v>12.49153964999859</v>
      </c>
      <c r="BI27" s="23">
        <v>883.75021026991385</v>
      </c>
      <c r="BJ27" s="24">
        <v>896.63406984031644</v>
      </c>
      <c r="BK27" s="8">
        <f t="shared" si="6"/>
        <v>8.6908631771848752E-2</v>
      </c>
      <c r="BL27" s="8">
        <f t="shared" si="6"/>
        <v>0.10275426101739084</v>
      </c>
      <c r="BM27" s="32">
        <v>31.667064716666939</v>
      </c>
      <c r="BN27" s="23">
        <v>880.45747092190379</v>
      </c>
      <c r="BO27" s="24">
        <v>897.65389957627542</v>
      </c>
      <c r="BP27" s="8">
        <f t="shared" si="7"/>
        <v>8.285895033705297E-2</v>
      </c>
      <c r="BQ27" s="8">
        <f t="shared" si="7"/>
        <v>0.1040085314323454</v>
      </c>
      <c r="BR27" s="32">
        <v>36.590910047292709</v>
      </c>
      <c r="BS27" s="23">
        <v>885.91185237309492</v>
      </c>
      <c r="BT27" s="24">
        <v>894.12295563098962</v>
      </c>
      <c r="BU27" s="8">
        <f t="shared" si="8"/>
        <v>8.9567196865747142E-2</v>
      </c>
      <c r="BV27" s="8">
        <f t="shared" si="8"/>
        <v>9.966588640908533E-2</v>
      </c>
      <c r="BW27" s="32">
        <v>15.83507241178304</v>
      </c>
      <c r="BX27" s="23">
        <v>892.68982662520091</v>
      </c>
      <c r="BY27" s="24">
        <v>907.99614320660453</v>
      </c>
      <c r="BZ27" s="8">
        <f t="shared" si="9"/>
        <v>9.7903306588755082E-2</v>
      </c>
      <c r="CA27" s="8">
        <f t="shared" si="9"/>
        <v>0.1167282725345952</v>
      </c>
      <c r="CB27" s="32">
        <v>16.035971916653221</v>
      </c>
      <c r="CC27" s="23">
        <v>883.88075516909589</v>
      </c>
      <c r="CD27" s="24">
        <v>893.66760962113005</v>
      </c>
      <c r="CE27" s="8">
        <f t="shared" si="10"/>
        <v>8.7069186616538868E-2</v>
      </c>
      <c r="CF27" s="8">
        <f t="shared" si="10"/>
        <v>9.9105864467582114E-2</v>
      </c>
      <c r="CG27" s="32">
        <v>19.58824328323826</v>
      </c>
      <c r="CH27" s="23">
        <v>885.71569863916613</v>
      </c>
      <c r="CI27" s="24">
        <v>893.9655942911113</v>
      </c>
      <c r="CJ27" s="8">
        <f t="shared" si="11"/>
        <v>8.9325950884604627E-2</v>
      </c>
      <c r="CK27" s="8">
        <f t="shared" si="11"/>
        <v>9.9472350501955312E-2</v>
      </c>
      <c r="CL27" s="32">
        <v>19.027852995041759</v>
      </c>
      <c r="CM27" s="23">
        <v>871.53190595704496</v>
      </c>
      <c r="CN27" s="24">
        <v>889.16687080620943</v>
      </c>
      <c r="CO27" s="8">
        <f t="shared" si="12"/>
        <v>7.1881557074784302E-2</v>
      </c>
      <c r="CP27" s="8">
        <f t="shared" si="12"/>
        <v>9.3570486019645155E-2</v>
      </c>
      <c r="CQ27" s="32">
        <v>34.295053389482199</v>
      </c>
      <c r="CR27" s="23"/>
      <c r="CS27" s="24"/>
      <c r="CT27" s="8">
        <f t="shared" si="13"/>
        <v>-1</v>
      </c>
      <c r="CU27" s="8">
        <f t="shared" si="13"/>
        <v>-1</v>
      </c>
      <c r="CV27" s="32"/>
      <c r="CW27" s="23"/>
      <c r="CX27" s="24"/>
      <c r="CY27" s="8">
        <f t="shared" si="14"/>
        <v>-1</v>
      </c>
      <c r="CZ27" s="8">
        <f t="shared" si="14"/>
        <v>-1</v>
      </c>
      <c r="DA27" s="32"/>
    </row>
    <row r="28" spans="1:105" x14ac:dyDescent="0.25">
      <c r="A28" s="22" t="s">
        <v>272</v>
      </c>
      <c r="B28" s="31">
        <f t="shared" si="15"/>
        <v>848.48545999017028</v>
      </c>
      <c r="C28" s="23">
        <v>838.46549989925597</v>
      </c>
      <c r="D28" s="24">
        <v>848.48545999017028</v>
      </c>
      <c r="E28" s="7">
        <v>1.180923016763211E-2</v>
      </c>
      <c r="F28" s="7">
        <f t="shared" si="16"/>
        <v>0</v>
      </c>
      <c r="G28" s="40">
        <v>3600.0053660869598</v>
      </c>
      <c r="H28" s="23">
        <v>839.64552391398911</v>
      </c>
      <c r="I28" s="24">
        <v>848.56006834045411</v>
      </c>
      <c r="J28" s="7">
        <v>1.0505496026815581E-2</v>
      </c>
      <c r="K28" s="7">
        <f t="shared" si="17"/>
        <v>8.7931206605106662E-5</v>
      </c>
      <c r="L28" s="32">
        <v>3600.002272844315</v>
      </c>
      <c r="M28" s="23">
        <v>980.32866862586604</v>
      </c>
      <c r="N28" s="8">
        <f t="shared" si="18"/>
        <v>0.15538652676172338</v>
      </c>
      <c r="O28" s="24">
        <f t="shared" si="19"/>
        <v>33.296863200048399</v>
      </c>
      <c r="P28" s="24">
        <v>0.1370241283952609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23">
        <v>980.32866862586604</v>
      </c>
      <c r="W28" s="8">
        <f t="shared" si="0"/>
        <v>0.15538652676172338</v>
      </c>
      <c r="X28" s="24">
        <f t="shared" si="20"/>
        <v>34.757094300050085</v>
      </c>
      <c r="Y28" s="24">
        <v>0.14303330987674931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23">
        <v>974.33498769341452</v>
      </c>
      <c r="AF28" s="24">
        <v>988.38614042270547</v>
      </c>
      <c r="AG28" s="8">
        <f t="shared" si="21"/>
        <v>0.14832255075378922</v>
      </c>
      <c r="AH28" s="8">
        <f t="shared" si="21"/>
        <v>0.16488282596398993</v>
      </c>
      <c r="AI28" s="32">
        <v>11.502865640000531</v>
      </c>
      <c r="AJ28" s="23">
        <v>974.33498769341452</v>
      </c>
      <c r="AK28" s="24">
        <v>988.38614042270547</v>
      </c>
      <c r="AL28" s="8">
        <f t="shared" si="22"/>
        <v>0.14832255075378922</v>
      </c>
      <c r="AM28" s="8">
        <f t="shared" si="22"/>
        <v>0.16488282596398993</v>
      </c>
      <c r="AN28" s="32">
        <v>11.353057140000599</v>
      </c>
      <c r="AO28" s="23">
        <v>974.05469313996286</v>
      </c>
      <c r="AP28" s="24">
        <v>982.74401342041858</v>
      </c>
      <c r="AQ28" s="8">
        <f t="shared" si="1"/>
        <v>0.14799220383958883</v>
      </c>
      <c r="AR28" s="8">
        <f t="shared" si="2"/>
        <v>0.15823318107514026</v>
      </c>
      <c r="AS28" s="32">
        <v>11.411628960001689</v>
      </c>
      <c r="AT28" s="23">
        <v>931.40767607597172</v>
      </c>
      <c r="AU28" s="24">
        <v>941.97858693158628</v>
      </c>
      <c r="AV28" s="8">
        <f t="shared" si="3"/>
        <v>9.7729684238504325E-2</v>
      </c>
      <c r="AW28" s="8">
        <f t="shared" si="3"/>
        <v>0.11018824876798609</v>
      </c>
      <c r="AX28" s="32">
        <v>11.44902000000075</v>
      </c>
      <c r="AY28" s="23">
        <v>964.43022348559168</v>
      </c>
      <c r="AZ28" s="24">
        <v>983.6661383001441</v>
      </c>
      <c r="BA28" s="8">
        <f t="shared" si="4"/>
        <v>0.13664908706480913</v>
      </c>
      <c r="BB28" s="8">
        <f t="shared" si="4"/>
        <v>0.15931997032870768</v>
      </c>
      <c r="BC28" s="32">
        <v>11.64357891999898</v>
      </c>
      <c r="BD28" s="23">
        <v>934.21365305613506</v>
      </c>
      <c r="BE28" s="24">
        <v>944.4175332800645</v>
      </c>
      <c r="BF28" s="8">
        <f t="shared" si="5"/>
        <v>0.10103672615315994</v>
      </c>
      <c r="BG28" s="8">
        <f t="shared" si="5"/>
        <v>0.11306271917848255</v>
      </c>
      <c r="BH28" s="32">
        <v>12.61106833999875</v>
      </c>
      <c r="BI28" s="23">
        <v>937.51663803047506</v>
      </c>
      <c r="BJ28" s="24">
        <v>951.88502148119255</v>
      </c>
      <c r="BK28" s="8">
        <f t="shared" si="6"/>
        <v>0.10492952706736566</v>
      </c>
      <c r="BL28" s="8">
        <f t="shared" si="6"/>
        <v>0.12186368107264932</v>
      </c>
      <c r="BM28" s="32">
        <v>29.737396961823109</v>
      </c>
      <c r="BN28" s="23">
        <v>916.4326663615509</v>
      </c>
      <c r="BO28" s="24">
        <v>939.40040349877927</v>
      </c>
      <c r="BP28" s="8">
        <f t="shared" si="7"/>
        <v>8.0080578366266628E-2</v>
      </c>
      <c r="BQ28" s="8">
        <f t="shared" si="7"/>
        <v>0.10714967762636997</v>
      </c>
      <c r="BR28" s="32">
        <v>41.862064563296727</v>
      </c>
      <c r="BS28" s="23">
        <v>916.4326663615509</v>
      </c>
      <c r="BT28" s="24">
        <v>939.40040349877927</v>
      </c>
      <c r="BU28" s="8">
        <f t="shared" si="8"/>
        <v>8.0080578366266628E-2</v>
      </c>
      <c r="BV28" s="8">
        <f t="shared" si="8"/>
        <v>0.10714967762636997</v>
      </c>
      <c r="BW28" s="32">
        <v>16.154898630082609</v>
      </c>
      <c r="BX28" s="23">
        <v>911.60850046181793</v>
      </c>
      <c r="BY28" s="24">
        <v>928.20156501690144</v>
      </c>
      <c r="BZ28" s="8">
        <f t="shared" si="9"/>
        <v>7.4394958367794445E-2</v>
      </c>
      <c r="CA28" s="8">
        <f t="shared" si="9"/>
        <v>9.3951056070724737E-2</v>
      </c>
      <c r="CB28" s="32">
        <v>16.74895168282092</v>
      </c>
      <c r="CC28" s="23">
        <v>935.0581744571208</v>
      </c>
      <c r="CD28" s="24">
        <v>947.4301807870055</v>
      </c>
      <c r="CE28" s="8">
        <f t="shared" si="10"/>
        <v>0.10203205422984321</v>
      </c>
      <c r="CF28" s="8">
        <f t="shared" si="10"/>
        <v>0.11661333689558037</v>
      </c>
      <c r="CG28" s="32">
        <v>16.140290101524439</v>
      </c>
      <c r="CH28" s="23">
        <v>927.84193989646212</v>
      </c>
      <c r="CI28" s="24">
        <v>943.46115417480303</v>
      </c>
      <c r="CJ28" s="8">
        <f t="shared" si="11"/>
        <v>9.3527212484243616E-2</v>
      </c>
      <c r="CK28" s="8">
        <f t="shared" si="11"/>
        <v>0.11193555890248613</v>
      </c>
      <c r="CL28" s="32">
        <v>15.43402994405478</v>
      </c>
      <c r="CM28" s="23">
        <v>909.30476735128798</v>
      </c>
      <c r="CN28" s="24">
        <v>936.65138960374441</v>
      </c>
      <c r="CO28" s="8">
        <f t="shared" si="12"/>
        <v>7.1679846301458475E-2</v>
      </c>
      <c r="CP28" s="8">
        <f t="shared" si="12"/>
        <v>0.10390977072794567</v>
      </c>
      <c r="CQ28" s="32">
        <v>28.953584060259161</v>
      </c>
      <c r="CR28" s="23"/>
      <c r="CS28" s="24"/>
      <c r="CT28" s="8">
        <f t="shared" si="13"/>
        <v>-1</v>
      </c>
      <c r="CU28" s="8">
        <f t="shared" si="13"/>
        <v>-1</v>
      </c>
      <c r="CV28" s="32"/>
      <c r="CW28" s="23"/>
      <c r="CX28" s="24"/>
      <c r="CY28" s="8">
        <f t="shared" si="14"/>
        <v>-1</v>
      </c>
      <c r="CZ28" s="8">
        <f t="shared" si="14"/>
        <v>-1</v>
      </c>
      <c r="DA28" s="32"/>
    </row>
    <row r="29" spans="1:105" x14ac:dyDescent="0.25">
      <c r="A29" s="22" t="s">
        <v>273</v>
      </c>
      <c r="B29" s="31">
        <f t="shared" si="15"/>
        <v>824.96112345504582</v>
      </c>
      <c r="C29" s="23">
        <v>803.32426554402184</v>
      </c>
      <c r="D29" s="24">
        <v>824.96113030891217</v>
      </c>
      <c r="E29" s="7">
        <v>2.6227738459369161E-2</v>
      </c>
      <c r="F29" s="7">
        <f t="shared" si="16"/>
        <v>8.3081082948251552E-9</v>
      </c>
      <c r="G29" s="40">
        <v>3600.0071589946751</v>
      </c>
      <c r="H29" s="23">
        <v>808.18832595996514</v>
      </c>
      <c r="I29" s="24">
        <v>824.96112345504582</v>
      </c>
      <c r="J29" s="7">
        <v>2.0331621719135079E-2</v>
      </c>
      <c r="K29" s="7">
        <f t="shared" si="17"/>
        <v>0</v>
      </c>
      <c r="L29" s="32">
        <v>3600.004551172256</v>
      </c>
      <c r="M29" s="23">
        <v>942.66165781602569</v>
      </c>
      <c r="N29" s="8">
        <f t="shared" si="18"/>
        <v>0.14267403761771771</v>
      </c>
      <c r="O29" s="24">
        <f t="shared" si="19"/>
        <v>33.635605300027244</v>
      </c>
      <c r="P29" s="24">
        <v>0.13841812880669649</v>
      </c>
      <c r="Q29" s="45">
        <v>0.5</v>
      </c>
      <c r="R29" s="45">
        <v>0</v>
      </c>
      <c r="S29" s="45">
        <v>1</v>
      </c>
      <c r="T29" s="45">
        <v>0</v>
      </c>
      <c r="U29" s="45">
        <v>0</v>
      </c>
      <c r="V29" s="23">
        <v>938.1896347992805</v>
      </c>
      <c r="W29" s="8">
        <f t="shared" si="0"/>
        <v>0.13725314820899531</v>
      </c>
      <c r="X29" s="24">
        <f t="shared" si="20"/>
        <v>33.611805900000029</v>
      </c>
      <c r="Y29" s="24">
        <v>0.138320188888889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937.73410338807503</v>
      </c>
      <c r="AF29" s="24">
        <v>937.73410338807503</v>
      </c>
      <c r="AG29" s="8">
        <f t="shared" si="21"/>
        <v>0.13670096290201059</v>
      </c>
      <c r="AH29" s="8">
        <f t="shared" si="21"/>
        <v>0.13670096290201059</v>
      </c>
      <c r="AI29" s="32">
        <v>11.352543300000979</v>
      </c>
      <c r="AJ29" s="23">
        <v>937.73410338807503</v>
      </c>
      <c r="AK29" s="24">
        <v>937.73410338807503</v>
      </c>
      <c r="AL29" s="8">
        <f t="shared" si="22"/>
        <v>0.13670096290201059</v>
      </c>
      <c r="AM29" s="8">
        <f t="shared" si="22"/>
        <v>0.13670096290201059</v>
      </c>
      <c r="AN29" s="32">
        <v>11.365499119999001</v>
      </c>
      <c r="AO29" s="23">
        <v>937.73410338807503</v>
      </c>
      <c r="AP29" s="24">
        <v>937.73410338807503</v>
      </c>
      <c r="AQ29" s="8">
        <f t="shared" si="1"/>
        <v>0.13670096290201059</v>
      </c>
      <c r="AR29" s="8">
        <f t="shared" si="2"/>
        <v>0.13670096290201059</v>
      </c>
      <c r="AS29" s="32">
        <v>11.328411649998451</v>
      </c>
      <c r="AT29" s="23">
        <v>951.5067516258822</v>
      </c>
      <c r="AU29" s="24">
        <v>951.50675162588209</v>
      </c>
      <c r="AV29" s="8">
        <f t="shared" si="3"/>
        <v>0.15339586869360172</v>
      </c>
      <c r="AW29" s="8">
        <f t="shared" si="3"/>
        <v>0.15339586869360161</v>
      </c>
      <c r="AX29" s="32">
        <v>11.555620899999489</v>
      </c>
      <c r="AY29" s="23">
        <v>937.19844486284774</v>
      </c>
      <c r="AZ29" s="24">
        <v>937.19844486284796</v>
      </c>
      <c r="BA29" s="8">
        <f t="shared" si="4"/>
        <v>0.13605164924346644</v>
      </c>
      <c r="BB29" s="8">
        <f t="shared" si="4"/>
        <v>0.13605164924346672</v>
      </c>
      <c r="BC29" s="32">
        <v>11.71806746000002</v>
      </c>
      <c r="BD29" s="23">
        <v>951.5067516258822</v>
      </c>
      <c r="BE29" s="24">
        <v>951.50675162588209</v>
      </c>
      <c r="BF29" s="8">
        <f t="shared" si="5"/>
        <v>0.15339586869360172</v>
      </c>
      <c r="BG29" s="8">
        <f t="shared" si="5"/>
        <v>0.15339586869360161</v>
      </c>
      <c r="BH29" s="32">
        <v>12.55509039999888</v>
      </c>
      <c r="BI29" s="23">
        <v>906.96750607955505</v>
      </c>
      <c r="BJ29" s="24">
        <v>917.28451242393658</v>
      </c>
      <c r="BK29" s="8">
        <f t="shared" si="6"/>
        <v>9.9406360242838721E-2</v>
      </c>
      <c r="BL29" s="8">
        <f t="shared" si="6"/>
        <v>0.11191241180218074</v>
      </c>
      <c r="BM29" s="32">
        <v>30.332269641757009</v>
      </c>
      <c r="BN29" s="23">
        <v>896.14175757435987</v>
      </c>
      <c r="BO29" s="24">
        <v>914.43833178452974</v>
      </c>
      <c r="BP29" s="8">
        <f t="shared" si="7"/>
        <v>8.6283622458716819E-2</v>
      </c>
      <c r="BQ29" s="8">
        <f t="shared" si="7"/>
        <v>0.10846233329728507</v>
      </c>
      <c r="BR29" s="32">
        <v>34.942382250726233</v>
      </c>
      <c r="BS29" s="23">
        <v>896.14175757435987</v>
      </c>
      <c r="BT29" s="24">
        <v>915.53997789290884</v>
      </c>
      <c r="BU29" s="8">
        <f t="shared" si="8"/>
        <v>8.6283622458716819E-2</v>
      </c>
      <c r="BV29" s="8">
        <f t="shared" si="8"/>
        <v>0.10979772484127112</v>
      </c>
      <c r="BW29" s="32">
        <v>15.817977225035429</v>
      </c>
      <c r="BX29" s="23">
        <v>907.43671243415235</v>
      </c>
      <c r="BY29" s="24">
        <v>922.27080076634775</v>
      </c>
      <c r="BZ29" s="8">
        <f t="shared" si="9"/>
        <v>9.9975122019917623E-2</v>
      </c>
      <c r="CA29" s="8">
        <f t="shared" si="9"/>
        <v>0.11795668249645047</v>
      </c>
      <c r="CB29" s="32">
        <v>17.426129875332119</v>
      </c>
      <c r="CC29" s="23">
        <v>900.9493536036864</v>
      </c>
      <c r="CD29" s="24">
        <v>915.31838891951577</v>
      </c>
      <c r="CE29" s="8">
        <f t="shared" si="10"/>
        <v>9.2111286202665968E-2</v>
      </c>
      <c r="CF29" s="8">
        <f t="shared" si="10"/>
        <v>0.10952911948873642</v>
      </c>
      <c r="CG29" s="32">
        <v>19.143100227415559</v>
      </c>
      <c r="CH29" s="23">
        <v>902.1295904676939</v>
      </c>
      <c r="CI29" s="24">
        <v>913.20119524034146</v>
      </c>
      <c r="CJ29" s="8">
        <f t="shared" si="11"/>
        <v>9.3541943757854157E-2</v>
      </c>
      <c r="CK29" s="8">
        <f t="shared" si="11"/>
        <v>0.10696270318258708</v>
      </c>
      <c r="CL29" s="32">
        <v>15.24217067565769</v>
      </c>
      <c r="CM29" s="23">
        <v>892.32923733594203</v>
      </c>
      <c r="CN29" s="24">
        <v>911.43331982227596</v>
      </c>
      <c r="CO29" s="8">
        <f t="shared" si="12"/>
        <v>8.1662168028900167E-2</v>
      </c>
      <c r="CP29" s="8">
        <f t="shared" si="12"/>
        <v>0.10481972290412085</v>
      </c>
      <c r="CQ29" s="32">
        <v>28.53876723209396</v>
      </c>
      <c r="CR29" s="23"/>
      <c r="CS29" s="24"/>
      <c r="CT29" s="8">
        <f t="shared" si="13"/>
        <v>-1</v>
      </c>
      <c r="CU29" s="8">
        <f t="shared" si="13"/>
        <v>-1</v>
      </c>
      <c r="CV29" s="32"/>
      <c r="CW29" s="23"/>
      <c r="CX29" s="24"/>
      <c r="CY29" s="8">
        <f t="shared" si="14"/>
        <v>-1</v>
      </c>
      <c r="CZ29" s="8">
        <f t="shared" si="14"/>
        <v>-1</v>
      </c>
      <c r="DA29" s="32"/>
    </row>
    <row r="30" spans="1:105" x14ac:dyDescent="0.25">
      <c r="A30" s="22" t="s">
        <v>274</v>
      </c>
      <c r="B30" s="31">
        <f t="shared" si="15"/>
        <v>824.90852659053201</v>
      </c>
      <c r="C30" s="23">
        <v>810.0263313847214</v>
      </c>
      <c r="D30" s="24">
        <v>824.97819741266949</v>
      </c>
      <c r="E30" s="7">
        <v>1.8123952941834009E-2</v>
      </c>
      <c r="F30" s="7">
        <f t="shared" si="16"/>
        <v>8.4458845910396536E-5</v>
      </c>
      <c r="G30" s="40">
        <v>3600.0047550201421</v>
      </c>
      <c r="H30" s="23">
        <v>815.60252061089432</v>
      </c>
      <c r="I30" s="24">
        <v>824.90852659053201</v>
      </c>
      <c r="J30" s="7">
        <v>1.128125807851757E-2</v>
      </c>
      <c r="K30" s="84">
        <f t="shared" si="17"/>
        <v>0</v>
      </c>
      <c r="L30" s="32">
        <v>3600.0024302005768</v>
      </c>
      <c r="M30" s="23">
        <v>970.0959447933576</v>
      </c>
      <c r="N30" s="8">
        <f t="shared" si="18"/>
        <v>0.17600426413690559</v>
      </c>
      <c r="O30" s="24">
        <f t="shared" si="19"/>
        <v>34.089464900014718</v>
      </c>
      <c r="P30" s="24">
        <v>0.1402858637860688</v>
      </c>
      <c r="Q30" s="45">
        <v>0.5</v>
      </c>
      <c r="R30" s="45">
        <v>0</v>
      </c>
      <c r="S30" s="45">
        <v>0.5</v>
      </c>
      <c r="T30" s="45">
        <v>0.5</v>
      </c>
      <c r="U30" s="45">
        <v>0</v>
      </c>
      <c r="V30" s="23">
        <v>950.98454801727326</v>
      </c>
      <c r="W30" s="8">
        <f t="shared" si="0"/>
        <v>0.15283636592754343</v>
      </c>
      <c r="X30" s="24">
        <f t="shared" si="20"/>
        <v>34.557611899999763</v>
      </c>
      <c r="Y30" s="24">
        <v>0.1422123946502048</v>
      </c>
      <c r="Z30" s="45">
        <v>0.5</v>
      </c>
      <c r="AA30" s="45">
        <v>0.5</v>
      </c>
      <c r="AB30" s="45">
        <v>0</v>
      </c>
      <c r="AC30" s="45">
        <v>0.5</v>
      </c>
      <c r="AD30" s="45">
        <v>0</v>
      </c>
      <c r="AE30" s="23">
        <v>936.43691768545455</v>
      </c>
      <c r="AF30" s="24">
        <v>953.06974638747249</v>
      </c>
      <c r="AG30" s="8">
        <f t="shared" si="21"/>
        <v>0.13520091925329678</v>
      </c>
      <c r="AH30" s="8">
        <f t="shared" si="21"/>
        <v>0.15536415937734285</v>
      </c>
      <c r="AI30" s="32">
        <v>11.47954904999933</v>
      </c>
      <c r="AJ30" s="23">
        <v>936.43691768545455</v>
      </c>
      <c r="AK30" s="24">
        <v>953.06974638747249</v>
      </c>
      <c r="AL30" s="8">
        <f t="shared" si="22"/>
        <v>0.13520091925329678</v>
      </c>
      <c r="AM30" s="8">
        <f t="shared" si="22"/>
        <v>0.15536415937734285</v>
      </c>
      <c r="AN30" s="32">
        <v>11.53122230999943</v>
      </c>
      <c r="AO30" s="23">
        <v>936.87825958878398</v>
      </c>
      <c r="AP30" s="24">
        <v>948.75815491161813</v>
      </c>
      <c r="AQ30" s="8">
        <f t="shared" si="1"/>
        <v>0.1357359384573697</v>
      </c>
      <c r="AR30" s="8">
        <f t="shared" si="2"/>
        <v>0.15013740836571882</v>
      </c>
      <c r="AS30" s="32">
        <v>11.42067795999756</v>
      </c>
      <c r="AT30" s="23">
        <v>927.58881346358135</v>
      </c>
      <c r="AU30" s="24">
        <v>948.5734136325857</v>
      </c>
      <c r="AV30" s="8">
        <f t="shared" si="3"/>
        <v>0.12447475515551043</v>
      </c>
      <c r="AW30" s="8">
        <f t="shared" si="3"/>
        <v>0.14991345471137124</v>
      </c>
      <c r="AX30" s="32">
        <v>11.268283269998941</v>
      </c>
      <c r="AY30" s="23">
        <v>951.60198349780603</v>
      </c>
      <c r="AZ30" s="24">
        <v>975.69219846936608</v>
      </c>
      <c r="BA30" s="8">
        <f t="shared" si="4"/>
        <v>0.15358485556079371</v>
      </c>
      <c r="BB30" s="8">
        <f t="shared" si="4"/>
        <v>0.18278835412460229</v>
      </c>
      <c r="BC30" s="32">
        <v>11.77110459000032</v>
      </c>
      <c r="BD30" s="23">
        <v>943.9698628350551</v>
      </c>
      <c r="BE30" s="24">
        <v>954.57202448284602</v>
      </c>
      <c r="BF30" s="8">
        <f t="shared" si="5"/>
        <v>0.14433277437029421</v>
      </c>
      <c r="BG30" s="8">
        <f t="shared" si="5"/>
        <v>0.15718530444609694</v>
      </c>
      <c r="BH30" s="32">
        <v>12.52776251000032</v>
      </c>
      <c r="BI30" s="23">
        <v>912.75236533154703</v>
      </c>
      <c r="BJ30" s="24">
        <v>937.7873574018322</v>
      </c>
      <c r="BK30" s="8">
        <f t="shared" si="6"/>
        <v>0.10648918747886689</v>
      </c>
      <c r="BL30" s="8">
        <f t="shared" si="6"/>
        <v>0.13683799739329275</v>
      </c>
      <c r="BM30" s="32">
        <v>31.42995708752424</v>
      </c>
      <c r="BN30" s="23">
        <v>905.62295922488318</v>
      </c>
      <c r="BO30" s="24">
        <v>925.3983744077135</v>
      </c>
      <c r="BP30" s="8">
        <f t="shared" si="7"/>
        <v>9.7846524835857582E-2</v>
      </c>
      <c r="BQ30" s="8">
        <f t="shared" si="7"/>
        <v>0.12181938309271791</v>
      </c>
      <c r="BR30" s="32">
        <v>39.017056686617437</v>
      </c>
      <c r="BS30" s="23">
        <v>905.62295922488318</v>
      </c>
      <c r="BT30" s="24">
        <v>925.82579180754351</v>
      </c>
      <c r="BU30" s="8">
        <f t="shared" si="8"/>
        <v>9.7846524835857582E-2</v>
      </c>
      <c r="BV30" s="8">
        <f t="shared" si="8"/>
        <v>0.12233752223912313</v>
      </c>
      <c r="BW30" s="32">
        <v>16.799991878680881</v>
      </c>
      <c r="BX30" s="23">
        <v>905.71664404297019</v>
      </c>
      <c r="BY30" s="24">
        <v>921.55216050584784</v>
      </c>
      <c r="BZ30" s="8">
        <f t="shared" si="9"/>
        <v>9.7960094783393736E-2</v>
      </c>
      <c r="CA30" s="8">
        <f t="shared" si="9"/>
        <v>0.1171567886620813</v>
      </c>
      <c r="CB30" s="32">
        <v>17.12849084734917</v>
      </c>
      <c r="CC30" s="23">
        <v>897.77145658420068</v>
      </c>
      <c r="CD30" s="24">
        <v>922.33552007882531</v>
      </c>
      <c r="CE30" s="8">
        <f t="shared" si="10"/>
        <v>8.8328496608977791E-2</v>
      </c>
      <c r="CF30" s="8">
        <f t="shared" si="10"/>
        <v>0.11810642070942504</v>
      </c>
      <c r="CG30" s="32">
        <v>21.11536256894469</v>
      </c>
      <c r="CH30" s="23">
        <v>895.35816864343929</v>
      </c>
      <c r="CI30" s="24">
        <v>917.82427615933307</v>
      </c>
      <c r="CJ30" s="8">
        <f t="shared" si="11"/>
        <v>8.5402974732345163E-2</v>
      </c>
      <c r="CK30" s="8">
        <f t="shared" si="11"/>
        <v>0.11263763990031173</v>
      </c>
      <c r="CL30" s="32">
        <v>19.822173368558289</v>
      </c>
      <c r="CM30" s="23">
        <v>888.91107863349509</v>
      </c>
      <c r="CN30" s="24">
        <v>921.53421975909407</v>
      </c>
      <c r="CO30" s="8">
        <f t="shared" si="12"/>
        <v>7.7587453614396534E-2</v>
      </c>
      <c r="CP30" s="8">
        <f t="shared" si="12"/>
        <v>0.11713503989094431</v>
      </c>
      <c r="CQ30" s="32">
        <v>29.546193426661191</v>
      </c>
      <c r="CR30" s="23"/>
      <c r="CS30" s="24"/>
      <c r="CT30" s="8">
        <f t="shared" si="13"/>
        <v>-1</v>
      </c>
      <c r="CU30" s="8">
        <f t="shared" si="13"/>
        <v>-1</v>
      </c>
      <c r="CV30" s="32"/>
      <c r="CW30" s="23"/>
      <c r="CX30" s="24"/>
      <c r="CY30" s="8">
        <f t="shared" si="14"/>
        <v>-1</v>
      </c>
      <c r="CZ30" s="8">
        <f t="shared" si="14"/>
        <v>-1</v>
      </c>
      <c r="DA30" s="32"/>
    </row>
    <row r="31" spans="1:105" x14ac:dyDescent="0.25">
      <c r="A31" s="22" t="s">
        <v>275</v>
      </c>
      <c r="B31" s="31">
        <f t="shared" si="15"/>
        <v>800.07937669006003</v>
      </c>
      <c r="C31" s="23">
        <v>788.08014969409169</v>
      </c>
      <c r="D31" s="24">
        <v>800.07937891573749</v>
      </c>
      <c r="E31" s="7">
        <v>1.499754841564044E-2</v>
      </c>
      <c r="F31" s="7">
        <f t="shared" si="16"/>
        <v>2.7818208138079635E-9</v>
      </c>
      <c r="G31" s="40">
        <v>3600.0065219402309</v>
      </c>
      <c r="H31" s="23">
        <v>793.16773969897952</v>
      </c>
      <c r="I31" s="24">
        <v>800.07937669006003</v>
      </c>
      <c r="J31" s="7">
        <v>8.6386891006662737E-3</v>
      </c>
      <c r="K31" s="84">
        <f t="shared" si="17"/>
        <v>0</v>
      </c>
      <c r="L31" s="32">
        <v>3600.002202033997</v>
      </c>
      <c r="M31" s="23">
        <v>934.92348662442771</v>
      </c>
      <c r="N31" s="8">
        <f t="shared" si="18"/>
        <v>0.16853841489105709</v>
      </c>
      <c r="O31" s="24">
        <f t="shared" si="19"/>
        <v>34.810474600020818</v>
      </c>
      <c r="P31" s="24">
        <v>0.1432529818930898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925.23151383168783</v>
      </c>
      <c r="W31" s="8">
        <f t="shared" si="0"/>
        <v>0.15642465083825058</v>
      </c>
      <c r="X31" s="24">
        <f t="shared" si="20"/>
        <v>35.787821600009927</v>
      </c>
      <c r="Y31" s="24">
        <v>0.1472749860082713</v>
      </c>
      <c r="Z31" s="45">
        <v>0</v>
      </c>
      <c r="AA31" s="45">
        <v>0</v>
      </c>
      <c r="AB31" s="45">
        <v>1</v>
      </c>
      <c r="AC31" s="45">
        <v>1</v>
      </c>
      <c r="AD31" s="45">
        <v>0</v>
      </c>
      <c r="AE31" s="23">
        <v>918.9441051967608</v>
      </c>
      <c r="AF31" s="24">
        <v>930.77272649113968</v>
      </c>
      <c r="AG31" s="8">
        <f t="shared" si="21"/>
        <v>0.14856616976986192</v>
      </c>
      <c r="AH31" s="8">
        <f t="shared" si="21"/>
        <v>0.16335047947587392</v>
      </c>
      <c r="AI31" s="32">
        <v>11.27803779000096</v>
      </c>
      <c r="AJ31" s="23">
        <v>918.9441051967608</v>
      </c>
      <c r="AK31" s="24">
        <v>930.77272649113968</v>
      </c>
      <c r="AL31" s="8">
        <f t="shared" si="22"/>
        <v>0.14856616976986192</v>
      </c>
      <c r="AM31" s="8">
        <f t="shared" si="22"/>
        <v>0.16335047947587392</v>
      </c>
      <c r="AN31" s="32">
        <v>11.23702924999961</v>
      </c>
      <c r="AO31" s="23">
        <v>920.10266250430334</v>
      </c>
      <c r="AP31" s="24">
        <v>927.46487462379741</v>
      </c>
      <c r="AQ31" s="8">
        <f t="shared" si="1"/>
        <v>0.15001422272722661</v>
      </c>
      <c r="AR31" s="8">
        <f t="shared" si="2"/>
        <v>0.15921607486088821</v>
      </c>
      <c r="AS31" s="32">
        <v>11.30439815999998</v>
      </c>
      <c r="AT31" s="23">
        <v>898.33497126537088</v>
      </c>
      <c r="AU31" s="24">
        <v>925.0067730553717</v>
      </c>
      <c r="AV31" s="8">
        <f t="shared" si="3"/>
        <v>0.12280730817209121</v>
      </c>
      <c r="AW31" s="8">
        <f t="shared" si="3"/>
        <v>0.15614375273880712</v>
      </c>
      <c r="AX31" s="32">
        <v>11.455825180000099</v>
      </c>
      <c r="AY31" s="23">
        <v>924.42243738569084</v>
      </c>
      <c r="AZ31" s="24">
        <v>935.07203082157935</v>
      </c>
      <c r="BA31" s="8">
        <f t="shared" si="4"/>
        <v>0.15541340561737743</v>
      </c>
      <c r="BB31" s="8">
        <f t="shared" si="4"/>
        <v>0.1687240767159702</v>
      </c>
      <c r="BC31" s="32">
        <v>11.48575152999911</v>
      </c>
      <c r="BD31" s="23">
        <v>908.98571621787607</v>
      </c>
      <c r="BE31" s="24">
        <v>927.07450502642439</v>
      </c>
      <c r="BF31" s="8">
        <f t="shared" si="5"/>
        <v>0.13611941852365092</v>
      </c>
      <c r="BG31" s="8">
        <f t="shared" si="5"/>
        <v>0.15872816127537875</v>
      </c>
      <c r="BH31" s="32">
        <v>12.50382039999749</v>
      </c>
      <c r="BI31" s="23">
        <v>883.64143275599054</v>
      </c>
      <c r="BJ31" s="24">
        <v>896.35057372499864</v>
      </c>
      <c r="BK31" s="8">
        <f t="shared" si="6"/>
        <v>0.10444220723652188</v>
      </c>
      <c r="BL31" s="8">
        <f t="shared" si="6"/>
        <v>0.12032705733925295</v>
      </c>
      <c r="BM31" s="32">
        <v>29.49210208579898</v>
      </c>
      <c r="BN31" s="23">
        <v>876.3410735040535</v>
      </c>
      <c r="BO31" s="24">
        <v>896.77389684565298</v>
      </c>
      <c r="BP31" s="8">
        <f t="shared" si="7"/>
        <v>9.5317663516699069E-2</v>
      </c>
      <c r="BQ31" s="8">
        <f t="shared" si="7"/>
        <v>0.12085615874217329</v>
      </c>
      <c r="BR31" s="32">
        <v>35.274297266080978</v>
      </c>
      <c r="BS31" s="23">
        <v>878.98697659728771</v>
      </c>
      <c r="BT31" s="24">
        <v>896.09426215946837</v>
      </c>
      <c r="BU31" s="8">
        <f t="shared" si="8"/>
        <v>9.8624714254815019E-2</v>
      </c>
      <c r="BV31" s="8">
        <f t="shared" si="8"/>
        <v>0.12000669966850454</v>
      </c>
      <c r="BW31" s="32">
        <v>15.48680758997798</v>
      </c>
      <c r="BX31" s="23">
        <v>894.02799286764446</v>
      </c>
      <c r="BY31" s="24">
        <v>909.10712540632392</v>
      </c>
      <c r="BZ31" s="8">
        <f t="shared" si="9"/>
        <v>0.11742411929957651</v>
      </c>
      <c r="CA31" s="8">
        <f t="shared" si="9"/>
        <v>0.13627116495279915</v>
      </c>
      <c r="CB31" s="32">
        <v>15.92936494778842</v>
      </c>
      <c r="CC31" s="23">
        <v>884.24406509490564</v>
      </c>
      <c r="CD31" s="24">
        <v>892.04492982599334</v>
      </c>
      <c r="CE31" s="8">
        <f t="shared" si="10"/>
        <v>0.1051954229254554</v>
      </c>
      <c r="CF31" s="8">
        <f t="shared" si="10"/>
        <v>0.11494553642464343</v>
      </c>
      <c r="CG31" s="32">
        <v>19.123907887004311</v>
      </c>
      <c r="CH31" s="23">
        <v>873.90416505464998</v>
      </c>
      <c r="CI31" s="24">
        <v>894.1784656539312</v>
      </c>
      <c r="CJ31" s="8">
        <f t="shared" si="11"/>
        <v>9.2271830165157068E-2</v>
      </c>
      <c r="CK31" s="8">
        <f t="shared" si="11"/>
        <v>0.11761219162173692</v>
      </c>
      <c r="CL31" s="32">
        <v>18.14297829587013</v>
      </c>
      <c r="CM31" s="23">
        <v>876.26273504134099</v>
      </c>
      <c r="CN31" s="24">
        <v>890.55546752200553</v>
      </c>
      <c r="CO31" s="8">
        <f t="shared" si="12"/>
        <v>9.5219750153356805E-2</v>
      </c>
      <c r="CP31" s="8">
        <f t="shared" si="12"/>
        <v>0.11308389325849942</v>
      </c>
      <c r="CQ31" s="32">
        <v>28.023282037954779</v>
      </c>
      <c r="CR31" s="23"/>
      <c r="CS31" s="24"/>
      <c r="CT31" s="8">
        <f t="shared" si="13"/>
        <v>-1</v>
      </c>
      <c r="CU31" s="8">
        <f t="shared" si="13"/>
        <v>-1</v>
      </c>
      <c r="CV31" s="32"/>
      <c r="CW31" s="23"/>
      <c r="CX31" s="24"/>
      <c r="CY31" s="8">
        <f t="shared" si="14"/>
        <v>-1</v>
      </c>
      <c r="CZ31" s="8">
        <f t="shared" si="14"/>
        <v>-1</v>
      </c>
      <c r="DA31" s="32"/>
    </row>
    <row r="32" spans="1:105" x14ac:dyDescent="0.25">
      <c r="A32" s="22" t="s">
        <v>276</v>
      </c>
      <c r="B32" s="31">
        <f t="shared" si="15"/>
        <v>910.32374284771902</v>
      </c>
      <c r="C32" s="23">
        <v>910.23279661801973</v>
      </c>
      <c r="D32" s="24">
        <v>910.32374284771902</v>
      </c>
      <c r="E32" s="7">
        <v>9.9905369286284697E-5</v>
      </c>
      <c r="F32" s="7">
        <f t="shared" si="16"/>
        <v>0</v>
      </c>
      <c r="G32" s="40">
        <v>3521.9143528938289</v>
      </c>
      <c r="H32" s="23">
        <v>910.23377807002453</v>
      </c>
      <c r="I32" s="24">
        <v>910.32374284798811</v>
      </c>
      <c r="J32" s="7">
        <v>9.8827234453741937E-5</v>
      </c>
      <c r="K32" s="84">
        <f t="shared" si="17"/>
        <v>2.9560554363359083E-13</v>
      </c>
      <c r="L32" s="32">
        <v>2479.4758880138402</v>
      </c>
      <c r="M32" s="23">
        <v>1050.19536664168</v>
      </c>
      <c r="N32" s="8">
        <f t="shared" si="18"/>
        <v>0.15365041820880976</v>
      </c>
      <c r="O32" s="24">
        <f t="shared" si="19"/>
        <v>32.755071000028686</v>
      </c>
      <c r="P32" s="24">
        <v>0.13479453086431559</v>
      </c>
      <c r="Q32" s="45">
        <v>0</v>
      </c>
      <c r="R32" s="45">
        <v>0.5</v>
      </c>
      <c r="S32" s="45">
        <v>0</v>
      </c>
      <c r="T32" s="45">
        <v>0.5</v>
      </c>
      <c r="U32" s="45">
        <v>0</v>
      </c>
      <c r="V32" s="23">
        <v>1072.7913815238951</v>
      </c>
      <c r="W32" s="8">
        <f t="shared" si="0"/>
        <v>0.17847237310095518</v>
      </c>
      <c r="X32" s="24">
        <f t="shared" si="20"/>
        <v>34.001070099995566</v>
      </c>
      <c r="Y32" s="24">
        <v>0.13992209917693649</v>
      </c>
      <c r="Z32" s="45">
        <v>1</v>
      </c>
      <c r="AA32" s="45">
        <v>0</v>
      </c>
      <c r="AB32" s="45">
        <v>0.5</v>
      </c>
      <c r="AC32" s="45">
        <v>0</v>
      </c>
      <c r="AD32" s="45">
        <v>0</v>
      </c>
      <c r="AE32" s="23">
        <v>1041.2121556898339</v>
      </c>
      <c r="AF32" s="24">
        <v>1054.184334113872</v>
      </c>
      <c r="AG32" s="8">
        <f t="shared" si="21"/>
        <v>0.14378226852862633</v>
      </c>
      <c r="AH32" s="8">
        <f t="shared" si="21"/>
        <v>0.15803234002896732</v>
      </c>
      <c r="AI32" s="32">
        <v>11.55085181000031</v>
      </c>
      <c r="AJ32" s="23">
        <v>1041.2121556898339</v>
      </c>
      <c r="AK32" s="24">
        <v>1054.184334113872</v>
      </c>
      <c r="AL32" s="8">
        <f t="shared" si="22"/>
        <v>0.14378226852862633</v>
      </c>
      <c r="AM32" s="8">
        <f t="shared" si="22"/>
        <v>0.15803234002896732</v>
      </c>
      <c r="AN32" s="32">
        <v>11.62441354000039</v>
      </c>
      <c r="AO32" s="23">
        <v>1011.053751160507</v>
      </c>
      <c r="AP32" s="24">
        <v>1045.3618598420589</v>
      </c>
      <c r="AQ32" s="8">
        <f t="shared" si="1"/>
        <v>0.11065295078175094</v>
      </c>
      <c r="AR32" s="8">
        <f t="shared" si="2"/>
        <v>0.14834076124600148</v>
      </c>
      <c r="AS32" s="32">
        <v>11.55022907999955</v>
      </c>
      <c r="AT32" s="23">
        <v>984.684865271082</v>
      </c>
      <c r="AU32" s="24">
        <v>1014.435243050153</v>
      </c>
      <c r="AV32" s="8">
        <f t="shared" si="3"/>
        <v>8.1686458260160175E-2</v>
      </c>
      <c r="AW32" s="8">
        <f t="shared" si="3"/>
        <v>0.1143675544227236</v>
      </c>
      <c r="AX32" s="32">
        <v>11.893737340001101</v>
      </c>
      <c r="AY32" s="23">
        <v>1003.027688183136</v>
      </c>
      <c r="AZ32" s="24">
        <v>1057.255667651358</v>
      </c>
      <c r="BA32" s="8">
        <f t="shared" si="4"/>
        <v>0.10183623800189587</v>
      </c>
      <c r="BB32" s="8">
        <f t="shared" si="4"/>
        <v>0.16140623152813674</v>
      </c>
      <c r="BC32" s="32">
        <v>12.81765059000027</v>
      </c>
      <c r="BD32" s="23">
        <v>1006.766190195396</v>
      </c>
      <c r="BE32" s="24">
        <v>1031.161267529061</v>
      </c>
      <c r="BF32" s="8">
        <f t="shared" si="5"/>
        <v>0.1059430209366846</v>
      </c>
      <c r="BG32" s="8">
        <f t="shared" si="5"/>
        <v>0.13274126444657167</v>
      </c>
      <c r="BH32" s="32">
        <v>13.229397299999251</v>
      </c>
      <c r="BI32" s="23">
        <v>998.05140427967808</v>
      </c>
      <c r="BJ32" s="24">
        <v>1017.6909096626511</v>
      </c>
      <c r="BK32" s="8">
        <f t="shared" si="6"/>
        <v>9.6369738921150319E-2</v>
      </c>
      <c r="BL32" s="8">
        <f t="shared" si="6"/>
        <v>0.11794393770183434</v>
      </c>
      <c r="BM32" s="32">
        <v>33.256755612790577</v>
      </c>
      <c r="BN32" s="23">
        <v>982.32972751676323</v>
      </c>
      <c r="BO32" s="24">
        <v>1014.814900813716</v>
      </c>
      <c r="BP32" s="8">
        <f t="shared" si="7"/>
        <v>7.9099315199438372E-2</v>
      </c>
      <c r="BQ32" s="8">
        <f t="shared" si="7"/>
        <v>0.11478461238319751</v>
      </c>
      <c r="BR32" s="32">
        <v>34.987912963144481</v>
      </c>
      <c r="BS32" s="23">
        <v>975.98512134663918</v>
      </c>
      <c r="BT32" s="24">
        <v>1007.509369919308</v>
      </c>
      <c r="BU32" s="8">
        <f t="shared" si="8"/>
        <v>7.2129700026844337E-2</v>
      </c>
      <c r="BV32" s="8">
        <f t="shared" si="8"/>
        <v>0.10675941151174219</v>
      </c>
      <c r="BW32" s="32">
        <v>17.24401760734618</v>
      </c>
      <c r="BX32" s="23">
        <v>1001.54552584122</v>
      </c>
      <c r="BY32" s="24">
        <v>1024.4898023979399</v>
      </c>
      <c r="BZ32" s="8">
        <f t="shared" si="9"/>
        <v>0.10020806741581464</v>
      </c>
      <c r="CA32" s="8">
        <f t="shared" si="9"/>
        <v>0.12541259134149471</v>
      </c>
      <c r="CB32" s="32">
        <v>17.962795901671051</v>
      </c>
      <c r="CC32" s="23">
        <v>987.98178808801083</v>
      </c>
      <c r="CD32" s="24">
        <v>1010.380401840854</v>
      </c>
      <c r="CE32" s="8">
        <f t="shared" si="10"/>
        <v>8.5308161904421101E-2</v>
      </c>
      <c r="CF32" s="8">
        <f t="shared" si="10"/>
        <v>0.10991326962442272</v>
      </c>
      <c r="CG32" s="32">
        <v>20.919994432292881</v>
      </c>
      <c r="CH32" s="23">
        <v>984.25796790090442</v>
      </c>
      <c r="CI32" s="24">
        <v>1008.427334063457</v>
      </c>
      <c r="CJ32" s="8">
        <f t="shared" si="11"/>
        <v>8.1217507105659753E-2</v>
      </c>
      <c r="CK32" s="8">
        <f t="shared" si="11"/>
        <v>0.10776780457120186</v>
      </c>
      <c r="CL32" s="32">
        <v>20.779641473293299</v>
      </c>
      <c r="CM32" s="23">
        <v>975.98512134663918</v>
      </c>
      <c r="CN32" s="24">
        <v>999.67965713769786</v>
      </c>
      <c r="CO32" s="8">
        <f t="shared" si="12"/>
        <v>7.2129700026844337E-2</v>
      </c>
      <c r="CP32" s="8">
        <f t="shared" si="12"/>
        <v>9.81583914426436E-2</v>
      </c>
      <c r="CQ32" s="32">
        <v>30.728850638400761</v>
      </c>
      <c r="CR32" s="23"/>
      <c r="CS32" s="24"/>
      <c r="CT32" s="8">
        <f t="shared" si="13"/>
        <v>-1</v>
      </c>
      <c r="CU32" s="8">
        <f t="shared" si="13"/>
        <v>-1</v>
      </c>
      <c r="CV32" s="32"/>
      <c r="CW32" s="23"/>
      <c r="CX32" s="24"/>
      <c r="CY32" s="8">
        <f t="shared" si="14"/>
        <v>-1</v>
      </c>
      <c r="CZ32" s="8">
        <f t="shared" si="14"/>
        <v>-1</v>
      </c>
      <c r="DA32" s="32"/>
    </row>
    <row r="33" spans="1:105" x14ac:dyDescent="0.25">
      <c r="A33" s="22" t="s">
        <v>277</v>
      </c>
      <c r="B33" s="31">
        <f t="shared" si="15"/>
        <v>875.14171986840972</v>
      </c>
      <c r="C33" s="23">
        <v>858.63472878184018</v>
      </c>
      <c r="D33" s="24">
        <v>875.14172504146836</v>
      </c>
      <c r="E33" s="7">
        <v>1.8862083462931809E-2</v>
      </c>
      <c r="F33" s="7">
        <f t="shared" si="16"/>
        <v>5.9111096200594923E-9</v>
      </c>
      <c r="G33" s="40">
        <v>3600.0088760852809</v>
      </c>
      <c r="H33" s="23">
        <v>866.68144066361151</v>
      </c>
      <c r="I33" s="24">
        <v>875.14171986840972</v>
      </c>
      <c r="J33" s="7">
        <v>9.6673247460655146E-3</v>
      </c>
      <c r="K33" s="7">
        <f t="shared" si="17"/>
        <v>0</v>
      </c>
      <c r="L33" s="32">
        <v>3600.0129060745239</v>
      </c>
      <c r="M33" s="23">
        <v>1105.5866356762599</v>
      </c>
      <c r="N33" s="8">
        <f t="shared" si="18"/>
        <v>0.26332296881298373</v>
      </c>
      <c r="O33" s="24">
        <f t="shared" si="19"/>
        <v>34.170662000000448</v>
      </c>
      <c r="P33" s="24">
        <v>0.14062000823045451</v>
      </c>
      <c r="Q33" s="45">
        <v>0.5</v>
      </c>
      <c r="R33" s="45">
        <v>0</v>
      </c>
      <c r="S33" s="45">
        <v>1</v>
      </c>
      <c r="T33" s="45">
        <v>0</v>
      </c>
      <c r="U33" s="45">
        <v>0</v>
      </c>
      <c r="V33" s="23">
        <v>1061.4854585989631</v>
      </c>
      <c r="W33" s="8">
        <f t="shared" si="0"/>
        <v>0.21292978554213235</v>
      </c>
      <c r="X33" s="24">
        <f t="shared" si="20"/>
        <v>36.038863700021466</v>
      </c>
      <c r="Y33" s="24">
        <v>0.1483080810700472</v>
      </c>
      <c r="Z33" s="45">
        <v>0.5</v>
      </c>
      <c r="AA33" s="45">
        <v>0.5</v>
      </c>
      <c r="AB33" s="45">
        <v>0.5</v>
      </c>
      <c r="AC33" s="45">
        <v>1</v>
      </c>
      <c r="AD33" s="45">
        <v>0</v>
      </c>
      <c r="AE33" s="23">
        <v>985.44114047564267</v>
      </c>
      <c r="AF33" s="24">
        <v>1019.0421631172489</v>
      </c>
      <c r="AG33" s="8">
        <f t="shared" si="21"/>
        <v>0.12603606719128654</v>
      </c>
      <c r="AH33" s="8">
        <f t="shared" si="21"/>
        <v>0.16443101726481141</v>
      </c>
      <c r="AI33" s="32">
        <v>11.335116510000811</v>
      </c>
      <c r="AJ33" s="23">
        <v>985.44114047564267</v>
      </c>
      <c r="AK33" s="24">
        <v>1019.0421631172489</v>
      </c>
      <c r="AL33" s="8">
        <f t="shared" si="22"/>
        <v>0.12603606719128654</v>
      </c>
      <c r="AM33" s="8">
        <f t="shared" si="22"/>
        <v>0.16443101726481141</v>
      </c>
      <c r="AN33" s="32">
        <v>11.323602150000809</v>
      </c>
      <c r="AO33" s="23">
        <v>994.2253542331199</v>
      </c>
      <c r="AP33" s="24">
        <v>1022.687185226995</v>
      </c>
      <c r="AQ33" s="8">
        <f t="shared" si="1"/>
        <v>0.13607354290298962</v>
      </c>
      <c r="AR33" s="8">
        <f t="shared" si="2"/>
        <v>0.16859608222171246</v>
      </c>
      <c r="AS33" s="32">
        <v>11.36768849999644</v>
      </c>
      <c r="AT33" s="23">
        <v>1003.6652389412779</v>
      </c>
      <c r="AU33" s="24">
        <v>1034.010076291009</v>
      </c>
      <c r="AV33" s="8">
        <f t="shared" si="3"/>
        <v>0.14686023549670743</v>
      </c>
      <c r="AW33" s="8">
        <f t="shared" si="3"/>
        <v>0.1815344335846398</v>
      </c>
      <c r="AX33" s="32">
        <v>11.52342639000126</v>
      </c>
      <c r="AY33" s="23">
        <v>997.41958704862282</v>
      </c>
      <c r="AZ33" s="24">
        <v>1023.481719699909</v>
      </c>
      <c r="BA33" s="8">
        <f t="shared" si="4"/>
        <v>0.13972350352420559</v>
      </c>
      <c r="BB33" s="8">
        <f t="shared" si="4"/>
        <v>0.16950397457203203</v>
      </c>
      <c r="BC33" s="32">
        <v>11.576347910000189</v>
      </c>
      <c r="BD33" s="23">
        <v>1004.677057308039</v>
      </c>
      <c r="BE33" s="24">
        <v>1035.4433022788501</v>
      </c>
      <c r="BF33" s="8">
        <f t="shared" si="5"/>
        <v>0.14801641208364152</v>
      </c>
      <c r="BG33" s="8">
        <f t="shared" si="5"/>
        <v>0.18317214088998524</v>
      </c>
      <c r="BH33" s="32">
        <v>12.6354075800009</v>
      </c>
      <c r="BI33" s="23">
        <v>970.43186453052783</v>
      </c>
      <c r="BJ33" s="24">
        <v>1016.81813062872</v>
      </c>
      <c r="BK33" s="8">
        <f t="shared" si="6"/>
        <v>0.1088853867879209</v>
      </c>
      <c r="BL33" s="8">
        <f t="shared" si="6"/>
        <v>0.16188967745888452</v>
      </c>
      <c r="BM33" s="32">
        <v>36.592843894101676</v>
      </c>
      <c r="BN33" s="23">
        <v>990.69854859916381</v>
      </c>
      <c r="BO33" s="24">
        <v>1010.158385138954</v>
      </c>
      <c r="BP33" s="8">
        <f t="shared" si="7"/>
        <v>0.1320435606111085</v>
      </c>
      <c r="BQ33" s="8">
        <f t="shared" si="7"/>
        <v>0.15427977229887524</v>
      </c>
      <c r="BR33" s="32">
        <v>40.497899401001632</v>
      </c>
      <c r="BS33" s="23">
        <v>985.20003716736858</v>
      </c>
      <c r="BT33" s="24">
        <v>1007.946676614763</v>
      </c>
      <c r="BU33" s="8">
        <f t="shared" si="8"/>
        <v>0.1257605651750984</v>
      </c>
      <c r="BV33" s="8">
        <f t="shared" si="8"/>
        <v>0.15175251474278062</v>
      </c>
      <c r="BW33" s="32">
        <v>17.012210880219939</v>
      </c>
      <c r="BX33" s="23">
        <v>960.98056798190339</v>
      </c>
      <c r="BY33" s="24">
        <v>990.84039546878705</v>
      </c>
      <c r="BZ33" s="8">
        <f t="shared" si="9"/>
        <v>9.8085654202842473E-2</v>
      </c>
      <c r="CA33" s="8">
        <f t="shared" si="9"/>
        <v>0.13220564506714902</v>
      </c>
      <c r="CB33" s="32">
        <v>17.6646299444139</v>
      </c>
      <c r="CC33" s="23">
        <v>975.40354336163557</v>
      </c>
      <c r="CD33" s="24">
        <v>1011.005192745865</v>
      </c>
      <c r="CE33" s="8">
        <f t="shared" si="10"/>
        <v>0.11456638532591232</v>
      </c>
      <c r="CF33" s="8">
        <f t="shared" si="10"/>
        <v>0.15524739569938947</v>
      </c>
      <c r="CG33" s="32">
        <v>21.409660815261301</v>
      </c>
      <c r="CH33" s="23">
        <v>948.25321029160079</v>
      </c>
      <c r="CI33" s="24">
        <v>987.6303954090979</v>
      </c>
      <c r="CJ33" s="8">
        <f t="shared" si="11"/>
        <v>8.3542458053747506E-2</v>
      </c>
      <c r="CK33" s="8">
        <f t="shared" si="11"/>
        <v>0.1285376676563911</v>
      </c>
      <c r="CL33" s="32">
        <v>21.125224100612101</v>
      </c>
      <c r="CM33" s="23">
        <v>963.12146566501599</v>
      </c>
      <c r="CN33" s="24">
        <v>994.99858990801476</v>
      </c>
      <c r="CO33" s="8">
        <f t="shared" si="12"/>
        <v>0.10053199818863087</v>
      </c>
      <c r="CP33" s="8">
        <f t="shared" si="12"/>
        <v>0.13695709771170236</v>
      </c>
      <c r="CQ33" s="32">
        <v>30.360670180525631</v>
      </c>
      <c r="CR33" s="23"/>
      <c r="CS33" s="24"/>
      <c r="CT33" s="8">
        <f t="shared" si="13"/>
        <v>-1</v>
      </c>
      <c r="CU33" s="8">
        <f t="shared" si="13"/>
        <v>-1</v>
      </c>
      <c r="CV33" s="32"/>
      <c r="CW33" s="23"/>
      <c r="CX33" s="24"/>
      <c r="CY33" s="8">
        <f t="shared" si="14"/>
        <v>-1</v>
      </c>
      <c r="CZ33" s="8">
        <f t="shared" si="14"/>
        <v>-1</v>
      </c>
      <c r="DA33" s="32"/>
    </row>
    <row r="34" spans="1:105" x14ac:dyDescent="0.25">
      <c r="A34" s="22" t="s">
        <v>278</v>
      </c>
      <c r="B34" s="31">
        <f t="shared" si="15"/>
        <v>829.29769298819133</v>
      </c>
      <c r="C34" s="23">
        <v>811.73799115707266</v>
      </c>
      <c r="D34" s="24">
        <v>833.2712333545137</v>
      </c>
      <c r="E34" s="7">
        <v>2.584181636842511E-2</v>
      </c>
      <c r="F34" s="7">
        <f t="shared" si="16"/>
        <v>4.7914523336060316E-3</v>
      </c>
      <c r="G34" s="40">
        <v>3600.0058538913731</v>
      </c>
      <c r="H34" s="23">
        <v>819.68050730384618</v>
      </c>
      <c r="I34" s="24">
        <v>829.29769298819133</v>
      </c>
      <c r="J34" s="7">
        <v>1.159678335736305E-2</v>
      </c>
      <c r="K34" s="7">
        <f t="shared" si="17"/>
        <v>0</v>
      </c>
      <c r="L34" s="32">
        <v>3600.0042309761052</v>
      </c>
      <c r="M34" s="23">
        <v>972.93143199838119</v>
      </c>
      <c r="N34" s="8">
        <f t="shared" si="18"/>
        <v>0.17319925067274378</v>
      </c>
      <c r="O34" s="24">
        <f t="shared" si="19"/>
        <v>34.484224299983907</v>
      </c>
      <c r="P34" s="24">
        <v>0.14191038806577741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970.58828624787361</v>
      </c>
      <c r="W34" s="8">
        <f t="shared" si="0"/>
        <v>0.17037379273367179</v>
      </c>
      <c r="X34" s="24">
        <f t="shared" si="20"/>
        <v>34.859295999980532</v>
      </c>
      <c r="Y34" s="24">
        <v>0.1434538930040351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942.86389911416995</v>
      </c>
      <c r="AF34" s="24">
        <v>977.28920203512155</v>
      </c>
      <c r="AG34" s="8">
        <f t="shared" si="21"/>
        <v>0.13694262878842439</v>
      </c>
      <c r="AH34" s="8">
        <f t="shared" si="21"/>
        <v>0.17845402235917895</v>
      </c>
      <c r="AI34" s="32">
        <v>11.267251110001959</v>
      </c>
      <c r="AJ34" s="23">
        <v>942.86389911416995</v>
      </c>
      <c r="AK34" s="24">
        <v>977.28920203512155</v>
      </c>
      <c r="AL34" s="8">
        <f t="shared" si="22"/>
        <v>0.13694262878842439</v>
      </c>
      <c r="AM34" s="8">
        <f t="shared" si="22"/>
        <v>0.17845402235917895</v>
      </c>
      <c r="AN34" s="32">
        <v>11.31761725000251</v>
      </c>
      <c r="AO34" s="23">
        <v>957.38710345572008</v>
      </c>
      <c r="AP34" s="24">
        <v>983.49234613581029</v>
      </c>
      <c r="AQ34" s="8">
        <f t="shared" si="1"/>
        <v>0.15445528373048623</v>
      </c>
      <c r="AR34" s="8">
        <f t="shared" si="2"/>
        <v>0.18593401917231017</v>
      </c>
      <c r="AS34" s="32">
        <v>11.68040235999942</v>
      </c>
      <c r="AT34" s="23">
        <v>970.0579516711939</v>
      </c>
      <c r="AU34" s="24">
        <v>979.07739369656611</v>
      </c>
      <c r="AV34" s="8">
        <f t="shared" si="3"/>
        <v>0.16973429429883499</v>
      </c>
      <c r="AW34" s="8">
        <f t="shared" si="3"/>
        <v>0.18061029468040199</v>
      </c>
      <c r="AX34" s="32">
        <v>11.372178549998351</v>
      </c>
      <c r="AY34" s="23">
        <v>953.10656021559043</v>
      </c>
      <c r="AZ34" s="24">
        <v>975.97976205625241</v>
      </c>
      <c r="BA34" s="8">
        <f t="shared" si="4"/>
        <v>0.14929363517373498</v>
      </c>
      <c r="BB34" s="8">
        <f t="shared" si="4"/>
        <v>0.17687504777629925</v>
      </c>
      <c r="BC34" s="32">
        <v>11.712269860000379</v>
      </c>
      <c r="BD34" s="23">
        <v>953.95188410501703</v>
      </c>
      <c r="BE34" s="24">
        <v>977.19786347954573</v>
      </c>
      <c r="BF34" s="8">
        <f t="shared" si="5"/>
        <v>0.15031296019606882</v>
      </c>
      <c r="BG34" s="8">
        <f t="shared" si="5"/>
        <v>0.17834388271168192</v>
      </c>
      <c r="BH34" s="32">
        <v>12.60216098999881</v>
      </c>
      <c r="BI34" s="23">
        <v>893.45912471503652</v>
      </c>
      <c r="BJ34" s="24">
        <v>931.16236180840974</v>
      </c>
      <c r="BK34" s="8">
        <f t="shared" si="6"/>
        <v>7.7368395293195169E-2</v>
      </c>
      <c r="BL34" s="8">
        <f t="shared" si="6"/>
        <v>0.12283245170159771</v>
      </c>
      <c r="BM34" s="32">
        <v>40.511938485130671</v>
      </c>
      <c r="BN34" s="23">
        <v>900.020872428752</v>
      </c>
      <c r="BO34" s="24">
        <v>917.6239870533542</v>
      </c>
      <c r="BP34" s="8">
        <f t="shared" si="7"/>
        <v>8.528081054431165E-2</v>
      </c>
      <c r="BQ34" s="8">
        <f t="shared" si="7"/>
        <v>0.1065073432760901</v>
      </c>
      <c r="BR34" s="32">
        <v>47.328935511969028</v>
      </c>
      <c r="BS34" s="23">
        <v>905.30947341756678</v>
      </c>
      <c r="BT34" s="24">
        <v>919.88272452556737</v>
      </c>
      <c r="BU34" s="8">
        <f t="shared" si="8"/>
        <v>9.165801505546671E-2</v>
      </c>
      <c r="BV34" s="8">
        <f t="shared" si="8"/>
        <v>0.1092310183704634</v>
      </c>
      <c r="BW34" s="32">
        <v>17.162331481464211</v>
      </c>
      <c r="BX34" s="23">
        <v>911.02366007936121</v>
      </c>
      <c r="BY34" s="24">
        <v>934.33885585693281</v>
      </c>
      <c r="BZ34" s="8">
        <f t="shared" si="9"/>
        <v>9.8548407625117559E-2</v>
      </c>
      <c r="CA34" s="8">
        <f t="shared" si="9"/>
        <v>0.12666279402062341</v>
      </c>
      <c r="CB34" s="32">
        <v>16.826543709822001</v>
      </c>
      <c r="CC34" s="23">
        <v>894.69558022435388</v>
      </c>
      <c r="CD34" s="24">
        <v>922.38241490469863</v>
      </c>
      <c r="CE34" s="8">
        <f t="shared" si="10"/>
        <v>7.8859362312362985E-2</v>
      </c>
      <c r="CF34" s="8">
        <f t="shared" si="10"/>
        <v>0.11224524402220033</v>
      </c>
      <c r="CG34" s="32">
        <v>21.27851791298017</v>
      </c>
      <c r="CH34" s="23">
        <v>900.56736594151812</v>
      </c>
      <c r="CI34" s="24">
        <v>926.93734831504992</v>
      </c>
      <c r="CJ34" s="8">
        <f t="shared" si="11"/>
        <v>8.5939794064206598E-2</v>
      </c>
      <c r="CK34" s="8">
        <f t="shared" si="11"/>
        <v>0.11773776311258702</v>
      </c>
      <c r="CL34" s="32">
        <v>20.430179362650961</v>
      </c>
      <c r="CM34" s="23">
        <v>898.22541605184506</v>
      </c>
      <c r="CN34" s="24">
        <v>912.87313623530429</v>
      </c>
      <c r="CO34" s="8">
        <f t="shared" si="12"/>
        <v>8.3115778141487268E-2</v>
      </c>
      <c r="CP34" s="8">
        <f t="shared" si="12"/>
        <v>0.10077857921679159</v>
      </c>
      <c r="CQ34" s="32">
        <v>36.606154433917247</v>
      </c>
      <c r="CR34" s="23"/>
      <c r="CS34" s="24"/>
      <c r="CT34" s="8">
        <f t="shared" si="13"/>
        <v>-1</v>
      </c>
      <c r="CU34" s="8">
        <f t="shared" si="13"/>
        <v>-1</v>
      </c>
      <c r="CV34" s="32"/>
      <c r="CW34" s="23"/>
      <c r="CX34" s="24"/>
      <c r="CY34" s="8">
        <f t="shared" si="14"/>
        <v>-1</v>
      </c>
      <c r="CZ34" s="8">
        <f t="shared" si="14"/>
        <v>-1</v>
      </c>
      <c r="DA34" s="32"/>
    </row>
    <row r="35" spans="1:105" x14ac:dyDescent="0.25">
      <c r="A35" s="22" t="s">
        <v>279</v>
      </c>
      <c r="B35" s="31">
        <f t="shared" si="15"/>
        <v>814.52850119948278</v>
      </c>
      <c r="C35" s="23">
        <v>791.21496286325009</v>
      </c>
      <c r="D35" s="24">
        <v>815.06099092818977</v>
      </c>
      <c r="E35" s="7">
        <v>2.9256740698362881E-2</v>
      </c>
      <c r="F35" s="7">
        <f t="shared" si="16"/>
        <v>6.537398358962786E-4</v>
      </c>
      <c r="G35" s="40">
        <v>3600.00685095787</v>
      </c>
      <c r="H35" s="23">
        <v>799.89053788086835</v>
      </c>
      <c r="I35" s="24">
        <v>814.52850119948278</v>
      </c>
      <c r="J35" s="7">
        <v>1.797108793253803E-2</v>
      </c>
      <c r="K35" s="7">
        <f t="shared" si="17"/>
        <v>0</v>
      </c>
      <c r="L35" s="32">
        <v>3600.0035758018489</v>
      </c>
      <c r="M35" s="23">
        <v>930.03710374555192</v>
      </c>
      <c r="N35" s="8">
        <f t="shared" si="18"/>
        <v>0.14181038769787677</v>
      </c>
      <c r="O35" s="24">
        <f t="shared" si="19"/>
        <v>35.017943500079127</v>
      </c>
      <c r="P35" s="24">
        <v>0.14410676337481121</v>
      </c>
      <c r="Q35" s="45">
        <v>0.5</v>
      </c>
      <c r="R35" s="45">
        <v>0</v>
      </c>
      <c r="S35" s="45">
        <v>0.5</v>
      </c>
      <c r="T35" s="45">
        <v>0.5</v>
      </c>
      <c r="U35" s="45">
        <v>0</v>
      </c>
      <c r="V35" s="23">
        <v>918.41818787718012</v>
      </c>
      <c r="W35" s="8">
        <f t="shared" ref="W35:W58" si="23">(V35-B35)/B35</f>
        <v>0.12754579677041178</v>
      </c>
      <c r="X35" s="24">
        <f t="shared" si="20"/>
        <v>34.203316499977525</v>
      </c>
      <c r="Y35" s="24">
        <v>0.14075438888879641</v>
      </c>
      <c r="Z35" s="45">
        <v>0.5</v>
      </c>
      <c r="AA35" s="45">
        <v>0</v>
      </c>
      <c r="AB35" s="45">
        <v>0.5</v>
      </c>
      <c r="AC35" s="45">
        <v>0.5</v>
      </c>
      <c r="AD35" s="45">
        <v>0</v>
      </c>
      <c r="AE35" s="23">
        <v>921.52212766447929</v>
      </c>
      <c r="AF35" s="24">
        <v>938.86803762514444</v>
      </c>
      <c r="AG35" s="8">
        <f t="shared" si="21"/>
        <v>0.13135651644778129</v>
      </c>
      <c r="AH35" s="8">
        <f t="shared" si="21"/>
        <v>0.15265216164021028</v>
      </c>
      <c r="AI35" s="32">
        <v>11.36311833999862</v>
      </c>
      <c r="AJ35" s="23">
        <v>921.52212766447929</v>
      </c>
      <c r="AK35" s="24">
        <v>938.86803762514444</v>
      </c>
      <c r="AL35" s="8">
        <f t="shared" si="22"/>
        <v>0.13135651644778129</v>
      </c>
      <c r="AM35" s="8">
        <f t="shared" si="22"/>
        <v>0.15265216164021028</v>
      </c>
      <c r="AN35" s="32">
        <v>11.471308039997529</v>
      </c>
      <c r="AO35" s="23">
        <v>925.57798891450216</v>
      </c>
      <c r="AP35" s="24">
        <v>938.42910525939476</v>
      </c>
      <c r="AQ35" s="8">
        <f t="shared" ref="AQ35:AQ58" si="24">(AO35-$B35)/$B35</f>
        <v>0.13633591403061623</v>
      </c>
      <c r="AR35" s="8">
        <f t="shared" ref="AR35:AR58" si="25">(AP35-$B35)/$B35</f>
        <v>0.15211328256464288</v>
      </c>
      <c r="AS35" s="32">
        <v>11.38213570000226</v>
      </c>
      <c r="AT35" s="23">
        <v>903.60447613982217</v>
      </c>
      <c r="AU35" s="24">
        <v>929.09035564381486</v>
      </c>
      <c r="AV35" s="8">
        <f t="shared" si="3"/>
        <v>0.10935894177940395</v>
      </c>
      <c r="AW35" s="8">
        <f t="shared" si="3"/>
        <v>0.14064806114902936</v>
      </c>
      <c r="AX35" s="32">
        <v>11.28729318999976</v>
      </c>
      <c r="AY35" s="23">
        <v>909.23655871193591</v>
      </c>
      <c r="AZ35" s="24">
        <v>943.63113539236565</v>
      </c>
      <c r="BA35" s="8">
        <f t="shared" si="4"/>
        <v>0.11627347277963276</v>
      </c>
      <c r="BB35" s="8">
        <f t="shared" si="4"/>
        <v>0.15849983641181992</v>
      </c>
      <c r="BC35" s="32">
        <v>11.66453997999924</v>
      </c>
      <c r="BD35" s="23">
        <v>917.57128041129533</v>
      </c>
      <c r="BE35" s="24">
        <v>929.69388985368164</v>
      </c>
      <c r="BF35" s="8">
        <f t="shared" si="5"/>
        <v>0.12650604498193832</v>
      </c>
      <c r="BG35" s="8">
        <f t="shared" si="5"/>
        <v>0.14138902258742961</v>
      </c>
      <c r="BH35" s="32">
        <v>12.4882472099991</v>
      </c>
      <c r="BI35" s="23">
        <v>886.61616340815726</v>
      </c>
      <c r="BJ35" s="24">
        <v>903.00409056640183</v>
      </c>
      <c r="BK35" s="8">
        <f t="shared" si="6"/>
        <v>8.8502320179732794E-2</v>
      </c>
      <c r="BL35" s="8">
        <f t="shared" si="6"/>
        <v>0.1086218459349538</v>
      </c>
      <c r="BM35" s="32">
        <v>30.322238313220438</v>
      </c>
      <c r="BN35" s="23">
        <v>883.27620353879968</v>
      </c>
      <c r="BO35" s="24">
        <v>899.84930214570795</v>
      </c>
      <c r="BP35" s="8">
        <f t="shared" si="7"/>
        <v>8.4401837674284386E-2</v>
      </c>
      <c r="BQ35" s="8">
        <f t="shared" si="7"/>
        <v>0.10474869918066822</v>
      </c>
      <c r="BR35" s="32">
        <v>37.658995326049627</v>
      </c>
      <c r="BS35" s="23">
        <v>880.89483558620077</v>
      </c>
      <c r="BT35" s="24">
        <v>900.53165687417766</v>
      </c>
      <c r="BU35" s="8">
        <f t="shared" si="8"/>
        <v>8.1478222418228788E-2</v>
      </c>
      <c r="BV35" s="8">
        <f t="shared" si="8"/>
        <v>0.10558642889480943</v>
      </c>
      <c r="BW35" s="32">
        <v>15.6950453126803</v>
      </c>
      <c r="BX35" s="23">
        <v>875.9570288909083</v>
      </c>
      <c r="BY35" s="24">
        <v>900.46843113827049</v>
      </c>
      <c r="BZ35" s="8">
        <f t="shared" si="9"/>
        <v>7.541605677513466E-2</v>
      </c>
      <c r="CA35" s="8">
        <f t="shared" si="9"/>
        <v>0.10550880639809622</v>
      </c>
      <c r="CB35" s="32">
        <v>16.814332403987649</v>
      </c>
      <c r="CC35" s="23">
        <v>893.21768396741459</v>
      </c>
      <c r="CD35" s="24">
        <v>902.70883046337872</v>
      </c>
      <c r="CE35" s="8">
        <f t="shared" si="10"/>
        <v>9.6607034194694644E-2</v>
      </c>
      <c r="CF35" s="8">
        <f t="shared" si="10"/>
        <v>0.1082593538888335</v>
      </c>
      <c r="CG35" s="32">
        <v>16.102840055339041</v>
      </c>
      <c r="CH35" s="23">
        <v>888.4448017918088</v>
      </c>
      <c r="CI35" s="24">
        <v>904.41671087462487</v>
      </c>
      <c r="CJ35" s="8">
        <f t="shared" si="11"/>
        <v>9.0747347064560835E-2</v>
      </c>
      <c r="CK35" s="8">
        <f t="shared" si="11"/>
        <v>0.11035612571293923</v>
      </c>
      <c r="CL35" s="32">
        <v>15.027544044144451</v>
      </c>
      <c r="CM35" s="23">
        <v>869.95885257129828</v>
      </c>
      <c r="CN35" s="24">
        <v>891.95000421119278</v>
      </c>
      <c r="CO35" s="8">
        <f t="shared" si="12"/>
        <v>6.8052070971351172E-2</v>
      </c>
      <c r="CP35" s="8">
        <f t="shared" si="12"/>
        <v>9.505069853012918E-2</v>
      </c>
      <c r="CQ35" s="32">
        <v>28.15073658758774</v>
      </c>
      <c r="CR35" s="23"/>
      <c r="CS35" s="24"/>
      <c r="CT35" s="8">
        <f t="shared" si="13"/>
        <v>-1</v>
      </c>
      <c r="CU35" s="8">
        <f t="shared" si="13"/>
        <v>-1</v>
      </c>
      <c r="CV35" s="32"/>
      <c r="CW35" s="23"/>
      <c r="CX35" s="24"/>
      <c r="CY35" s="8">
        <f t="shared" si="14"/>
        <v>-1</v>
      </c>
      <c r="CZ35" s="8">
        <f t="shared" si="14"/>
        <v>-1</v>
      </c>
      <c r="DA35" s="32"/>
    </row>
    <row r="36" spans="1:105" x14ac:dyDescent="0.25">
      <c r="A36" s="22" t="s">
        <v>280</v>
      </c>
      <c r="B36" s="31">
        <f t="shared" si="15"/>
        <v>872.2692222805922</v>
      </c>
      <c r="C36" s="23">
        <v>863.94056658015654</v>
      </c>
      <c r="D36" s="24">
        <v>872.26922660706032</v>
      </c>
      <c r="E36" s="7">
        <v>9.5482676367014772E-3</v>
      </c>
      <c r="F36" s="7">
        <f t="shared" si="16"/>
        <v>4.9600146431986356E-9</v>
      </c>
      <c r="G36" s="40">
        <v>3600.01398396492</v>
      </c>
      <c r="H36" s="23">
        <v>865.59574619500768</v>
      </c>
      <c r="I36" s="24">
        <v>872.2692222805922</v>
      </c>
      <c r="J36" s="7">
        <v>7.650706817485327E-3</v>
      </c>
      <c r="K36" s="84">
        <f t="shared" si="17"/>
        <v>0</v>
      </c>
      <c r="L36" s="32">
        <v>3600.0116460323329</v>
      </c>
      <c r="M36" s="23">
        <v>1015.455785874713</v>
      </c>
      <c r="N36" s="8">
        <f t="shared" si="18"/>
        <v>0.1641540936406678</v>
      </c>
      <c r="O36" s="24">
        <f t="shared" si="19"/>
        <v>33.18889579997267</v>
      </c>
      <c r="P36" s="24">
        <v>0.13657981810688341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23">
        <v>1015.455785874713</v>
      </c>
      <c r="W36" s="8">
        <f t="shared" si="23"/>
        <v>0.1641540936406678</v>
      </c>
      <c r="X36" s="24">
        <f t="shared" si="20"/>
        <v>34.553518199983955</v>
      </c>
      <c r="Y36" s="24">
        <v>0.14219554814808211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23">
        <v>965.57909345224368</v>
      </c>
      <c r="AF36" s="24">
        <v>992.72859332637711</v>
      </c>
      <c r="AG36" s="8">
        <f t="shared" si="21"/>
        <v>0.10697370581033236</v>
      </c>
      <c r="AH36" s="8">
        <f t="shared" si="21"/>
        <v>0.13809884376160581</v>
      </c>
      <c r="AI36" s="32">
        <v>11.35078117000157</v>
      </c>
      <c r="AJ36" s="23">
        <v>965.57909345224368</v>
      </c>
      <c r="AK36" s="24">
        <v>992.72859332637711</v>
      </c>
      <c r="AL36" s="8">
        <f t="shared" si="22"/>
        <v>0.10697370581033236</v>
      </c>
      <c r="AM36" s="8">
        <f t="shared" si="22"/>
        <v>0.13809884376160581</v>
      </c>
      <c r="AN36" s="32">
        <v>11.4432146200008</v>
      </c>
      <c r="AO36" s="23">
        <v>979.11995158189336</v>
      </c>
      <c r="AP36" s="24">
        <v>999.36758083247571</v>
      </c>
      <c r="AQ36" s="8">
        <f t="shared" si="24"/>
        <v>0.12249742003040585</v>
      </c>
      <c r="AR36" s="8">
        <f t="shared" si="25"/>
        <v>0.14571001166311748</v>
      </c>
      <c r="AS36" s="32">
        <v>11.470818190001591</v>
      </c>
      <c r="AT36" s="23">
        <v>1008.232049274854</v>
      </c>
      <c r="AU36" s="24">
        <v>1011.3773043922751</v>
      </c>
      <c r="AV36" s="8">
        <f t="shared" si="3"/>
        <v>0.15587254888895438</v>
      </c>
      <c r="AW36" s="8">
        <f t="shared" si="3"/>
        <v>0.15947837956265121</v>
      </c>
      <c r="AX36" s="32">
        <v>11.485425519999261</v>
      </c>
      <c r="AY36" s="23">
        <v>963.42641329921651</v>
      </c>
      <c r="AZ36" s="24">
        <v>977.75349568317199</v>
      </c>
      <c r="BA36" s="8">
        <f t="shared" si="4"/>
        <v>0.10450579785480588</v>
      </c>
      <c r="BB36" s="8">
        <f t="shared" si="4"/>
        <v>0.12093086710865</v>
      </c>
      <c r="BC36" s="32">
        <v>11.67853483999861</v>
      </c>
      <c r="BD36" s="23">
        <v>1005.504134906044</v>
      </c>
      <c r="BE36" s="24">
        <v>1011.568676320538</v>
      </c>
      <c r="BF36" s="8">
        <f t="shared" si="5"/>
        <v>0.15274517227273288</v>
      </c>
      <c r="BG36" s="8">
        <f t="shared" si="5"/>
        <v>0.1596977750467227</v>
      </c>
      <c r="BH36" s="32">
        <v>12.30423319000038</v>
      </c>
      <c r="BI36" s="23">
        <v>980.3288977212984</v>
      </c>
      <c r="BJ36" s="24">
        <v>1028.49531347266</v>
      </c>
      <c r="BK36" s="8">
        <f t="shared" si="6"/>
        <v>0.12388339824507243</v>
      </c>
      <c r="BL36" s="8">
        <f t="shared" si="6"/>
        <v>0.17910306497299849</v>
      </c>
      <c r="BM36" s="32">
        <v>22.585321811027821</v>
      </c>
      <c r="BN36" s="23">
        <v>945.72498426209643</v>
      </c>
      <c r="BO36" s="24">
        <v>990.62633695960506</v>
      </c>
      <c r="BP36" s="8">
        <f t="shared" si="7"/>
        <v>8.4212259363514397E-2</v>
      </c>
      <c r="BQ36" s="8">
        <f t="shared" si="7"/>
        <v>0.1356887434014491</v>
      </c>
      <c r="BR36" s="32">
        <v>40.816803317889573</v>
      </c>
      <c r="BS36" s="23">
        <v>945.72498426209643</v>
      </c>
      <c r="BT36" s="24">
        <v>990.62633695960506</v>
      </c>
      <c r="BU36" s="8">
        <f t="shared" si="8"/>
        <v>8.4212259363514397E-2</v>
      </c>
      <c r="BV36" s="8">
        <f t="shared" si="8"/>
        <v>0.1356887434014491</v>
      </c>
      <c r="BW36" s="32">
        <v>16.34135316405445</v>
      </c>
      <c r="BX36" s="23">
        <v>937.31998521399839</v>
      </c>
      <c r="BY36" s="24">
        <v>965.18439253296742</v>
      </c>
      <c r="BZ36" s="8">
        <f t="shared" si="9"/>
        <v>7.45764739507003E-2</v>
      </c>
      <c r="CA36" s="8">
        <f t="shared" si="9"/>
        <v>0.1065212068464869</v>
      </c>
      <c r="CB36" s="32">
        <v>17.324263222701848</v>
      </c>
      <c r="CC36" s="23">
        <v>993.25582371055486</v>
      </c>
      <c r="CD36" s="24">
        <v>1023.9183889636651</v>
      </c>
      <c r="CE36" s="8">
        <f t="shared" si="10"/>
        <v>0.13870327914773498</v>
      </c>
      <c r="CF36" s="8">
        <f t="shared" si="10"/>
        <v>0.17385591834431394</v>
      </c>
      <c r="CG36" s="32">
        <v>15.751446355693041</v>
      </c>
      <c r="CH36" s="23">
        <v>965.48162464024574</v>
      </c>
      <c r="CI36" s="24">
        <v>1027.3103245532161</v>
      </c>
      <c r="CJ36" s="8">
        <f t="shared" si="11"/>
        <v>0.106861964149033</v>
      </c>
      <c r="CK36" s="8">
        <f t="shared" si="11"/>
        <v>0.1777445521547362</v>
      </c>
      <c r="CL36" s="32">
        <v>14.85912743471563</v>
      </c>
      <c r="CM36" s="23">
        <v>945.72498426209643</v>
      </c>
      <c r="CN36" s="24">
        <v>979.49190688265514</v>
      </c>
      <c r="CO36" s="8">
        <f t="shared" si="12"/>
        <v>8.4212259363514397E-2</v>
      </c>
      <c r="CP36" s="8">
        <f t="shared" si="12"/>
        <v>0.12292384262019905</v>
      </c>
      <c r="CQ36" s="32">
        <v>29.33412680188194</v>
      </c>
      <c r="CR36" s="23"/>
      <c r="CS36" s="24"/>
      <c r="CT36" s="8">
        <f t="shared" si="13"/>
        <v>-1</v>
      </c>
      <c r="CU36" s="8">
        <f t="shared" si="13"/>
        <v>-1</v>
      </c>
      <c r="CV36" s="32"/>
      <c r="CW36" s="23"/>
      <c r="CX36" s="24"/>
      <c r="CY36" s="8">
        <f t="shared" si="14"/>
        <v>-1</v>
      </c>
      <c r="CZ36" s="8">
        <f t="shared" si="14"/>
        <v>-1</v>
      </c>
      <c r="DA36" s="32"/>
    </row>
    <row r="37" spans="1:105" x14ac:dyDescent="0.25">
      <c r="A37" s="22" t="s">
        <v>281</v>
      </c>
      <c r="B37" s="31">
        <f t="shared" si="15"/>
        <v>857.96061268043195</v>
      </c>
      <c r="C37" s="23">
        <v>835.50265218246932</v>
      </c>
      <c r="D37" s="24">
        <v>857.96061268043195</v>
      </c>
      <c r="E37" s="7">
        <v>2.6175980768857299E-2</v>
      </c>
      <c r="F37" s="7">
        <f t="shared" si="16"/>
        <v>0</v>
      </c>
      <c r="G37" s="40">
        <v>3600.0291922092438</v>
      </c>
      <c r="H37" s="23">
        <v>843.62389360755515</v>
      </c>
      <c r="I37" s="24">
        <v>860.82295825865594</v>
      </c>
      <c r="J37" s="7">
        <v>1.997979315734438E-2</v>
      </c>
      <c r="K37" s="7">
        <f t="shared" si="17"/>
        <v>3.3362202599038701E-3</v>
      </c>
      <c r="L37" s="32">
        <v>3600.002289056778</v>
      </c>
      <c r="M37" s="23">
        <v>1009.937447312067</v>
      </c>
      <c r="N37" s="8">
        <f t="shared" si="18"/>
        <v>0.17713730955181092</v>
      </c>
      <c r="O37" s="24">
        <f t="shared" si="19"/>
        <v>34.27441209999597</v>
      </c>
      <c r="P37" s="24">
        <v>0.14104696337446901</v>
      </c>
      <c r="Q37" s="45">
        <v>0.5</v>
      </c>
      <c r="R37" s="45">
        <v>0</v>
      </c>
      <c r="S37" s="45">
        <v>0</v>
      </c>
      <c r="T37" s="45">
        <v>0.5</v>
      </c>
      <c r="U37" s="45">
        <v>0</v>
      </c>
      <c r="V37" s="23">
        <v>1010.237589705416</v>
      </c>
      <c r="W37" s="8">
        <f t="shared" si="23"/>
        <v>0.17748714192046863</v>
      </c>
      <c r="X37" s="24">
        <f t="shared" si="20"/>
        <v>35.350125400025711</v>
      </c>
      <c r="Y37" s="24">
        <v>0.1454737670782951</v>
      </c>
      <c r="Z37" s="45">
        <v>0</v>
      </c>
      <c r="AA37" s="45">
        <v>0</v>
      </c>
      <c r="AB37" s="45">
        <v>0</v>
      </c>
      <c r="AC37" s="45">
        <v>0.5</v>
      </c>
      <c r="AD37" s="45">
        <v>0</v>
      </c>
      <c r="AE37" s="23">
        <v>969.63633550645386</v>
      </c>
      <c r="AF37" s="24">
        <v>996.22379617598926</v>
      </c>
      <c r="AG37" s="8">
        <f t="shared" si="21"/>
        <v>0.13016416042354875</v>
      </c>
      <c r="AH37" s="8">
        <f t="shared" si="21"/>
        <v>0.16115329940799597</v>
      </c>
      <c r="AI37" s="32">
        <v>11.43690812999921</v>
      </c>
      <c r="AJ37" s="23">
        <v>969.63633550645386</v>
      </c>
      <c r="AK37" s="24">
        <v>996.22379617598926</v>
      </c>
      <c r="AL37" s="8">
        <f t="shared" si="22"/>
        <v>0.13016416042354875</v>
      </c>
      <c r="AM37" s="8">
        <f t="shared" si="22"/>
        <v>0.16115329940799597</v>
      </c>
      <c r="AN37" s="32">
        <v>11.375531049999701</v>
      </c>
      <c r="AO37" s="23">
        <v>977.03988150686405</v>
      </c>
      <c r="AP37" s="24">
        <v>994.99109800912152</v>
      </c>
      <c r="AQ37" s="8">
        <f t="shared" si="24"/>
        <v>0.1387933980493648</v>
      </c>
      <c r="AR37" s="8">
        <f t="shared" si="25"/>
        <v>0.15971652230115821</v>
      </c>
      <c r="AS37" s="32">
        <v>11.406332620003379</v>
      </c>
      <c r="AT37" s="23">
        <v>960.56042597707233</v>
      </c>
      <c r="AU37" s="24">
        <v>972.48693000445087</v>
      </c>
      <c r="AV37" s="8">
        <f t="shared" si="3"/>
        <v>0.11958569167423556</v>
      </c>
      <c r="AW37" s="8">
        <f t="shared" si="3"/>
        <v>0.13348668415699988</v>
      </c>
      <c r="AX37" s="32">
        <v>11.56358207000012</v>
      </c>
      <c r="AY37" s="23">
        <v>964.75184815503667</v>
      </c>
      <c r="AZ37" s="24">
        <v>1001.113326223737</v>
      </c>
      <c r="BA37" s="8">
        <f t="shared" si="4"/>
        <v>0.12447102337363554</v>
      </c>
      <c r="BB37" s="8">
        <f t="shared" si="4"/>
        <v>0.16685231399617373</v>
      </c>
      <c r="BC37" s="32">
        <v>11.800381589999599</v>
      </c>
      <c r="BD37" s="23">
        <v>961.40920747394239</v>
      </c>
      <c r="BE37" s="24">
        <v>971.60882307713439</v>
      </c>
      <c r="BF37" s="8">
        <f t="shared" si="5"/>
        <v>0.12057499291292333</v>
      </c>
      <c r="BG37" s="8">
        <f t="shared" si="5"/>
        <v>0.13246320252586402</v>
      </c>
      <c r="BH37" s="32">
        <v>12.543951270002429</v>
      </c>
      <c r="BI37" s="23">
        <v>942.80766764828184</v>
      </c>
      <c r="BJ37" s="24">
        <v>972.35479232587636</v>
      </c>
      <c r="BK37" s="8">
        <f t="shared" si="6"/>
        <v>9.8893881273607154E-2</v>
      </c>
      <c r="BL37" s="8">
        <f t="shared" si="6"/>
        <v>0.13333267046846739</v>
      </c>
      <c r="BM37" s="32">
        <v>35.875358096323907</v>
      </c>
      <c r="BN37" s="23">
        <v>927.31224922977151</v>
      </c>
      <c r="BO37" s="24">
        <v>950.61000705129459</v>
      </c>
      <c r="BP37" s="8">
        <f t="shared" si="7"/>
        <v>8.083312395037795E-2</v>
      </c>
      <c r="BQ37" s="8">
        <f t="shared" si="7"/>
        <v>0.10798793441275623</v>
      </c>
      <c r="BR37" s="32">
        <v>47.198798950389033</v>
      </c>
      <c r="BS37" s="23">
        <v>927.31224922977151</v>
      </c>
      <c r="BT37" s="24">
        <v>948.65300124207226</v>
      </c>
      <c r="BU37" s="8">
        <f t="shared" si="8"/>
        <v>8.083312395037795E-2</v>
      </c>
      <c r="BV37" s="8">
        <f t="shared" si="8"/>
        <v>0.1057069371498303</v>
      </c>
      <c r="BW37" s="32">
        <v>17.78369328305125</v>
      </c>
      <c r="BX37" s="23">
        <v>938.9219978155113</v>
      </c>
      <c r="BY37" s="24">
        <v>958.40129026096383</v>
      </c>
      <c r="BZ37" s="8">
        <f t="shared" si="9"/>
        <v>9.4364920648443998E-2</v>
      </c>
      <c r="CA37" s="8">
        <f t="shared" si="9"/>
        <v>0.11706910095410572</v>
      </c>
      <c r="CB37" s="32">
        <v>17.697542416304351</v>
      </c>
      <c r="CC37" s="23">
        <v>936.43120919395517</v>
      </c>
      <c r="CD37" s="24">
        <v>961.53793126523851</v>
      </c>
      <c r="CE37" s="8">
        <f t="shared" si="10"/>
        <v>9.1461770335081197E-2</v>
      </c>
      <c r="CF37" s="8">
        <f t="shared" si="10"/>
        <v>0.12072502752919081</v>
      </c>
      <c r="CG37" s="32">
        <v>21.143630416318771</v>
      </c>
      <c r="CH37" s="23">
        <v>920.77259771609386</v>
      </c>
      <c r="CI37" s="24">
        <v>957.70933298818159</v>
      </c>
      <c r="CJ37" s="8">
        <f t="shared" si="11"/>
        <v>7.3210802579182901E-2</v>
      </c>
      <c r="CK37" s="8">
        <f t="shared" si="11"/>
        <v>0.11626258692239459</v>
      </c>
      <c r="CL37" s="32">
        <v>16.93358460599557</v>
      </c>
      <c r="CM37" s="23">
        <v>927.14156764233314</v>
      </c>
      <c r="CN37" s="24">
        <v>936.00265188886738</v>
      </c>
      <c r="CO37" s="8">
        <f t="shared" si="12"/>
        <v>8.0634185228814576E-2</v>
      </c>
      <c r="CP37" s="8">
        <f t="shared" si="12"/>
        <v>9.0962263366166973E-2</v>
      </c>
      <c r="CQ37" s="32">
        <v>30.739436622615909</v>
      </c>
      <c r="CR37" s="23"/>
      <c r="CS37" s="24"/>
      <c r="CT37" s="8">
        <f t="shared" si="13"/>
        <v>-1</v>
      </c>
      <c r="CU37" s="8">
        <f t="shared" si="13"/>
        <v>-1</v>
      </c>
      <c r="CV37" s="32"/>
      <c r="CW37" s="23"/>
      <c r="CX37" s="24"/>
      <c r="CY37" s="8">
        <f t="shared" si="14"/>
        <v>-1</v>
      </c>
      <c r="CZ37" s="8">
        <f t="shared" si="14"/>
        <v>-1</v>
      </c>
      <c r="DA37" s="32"/>
    </row>
    <row r="38" spans="1:105" x14ac:dyDescent="0.25">
      <c r="A38" s="22" t="s">
        <v>282</v>
      </c>
      <c r="B38" s="31">
        <f t="shared" si="15"/>
        <v>826.94012695850722</v>
      </c>
      <c r="C38" s="23">
        <v>809.68044960156521</v>
      </c>
      <c r="D38" s="24">
        <v>835.74101593335286</v>
      </c>
      <c r="E38" s="7">
        <v>3.118258627366776E-2</v>
      </c>
      <c r="F38" s="7">
        <f t="shared" si="16"/>
        <v>1.064271606605351E-2</v>
      </c>
      <c r="G38" s="40">
        <v>3600.0067000389099</v>
      </c>
      <c r="H38" s="23">
        <v>815.95446237754959</v>
      </c>
      <c r="I38" s="24">
        <v>826.94012695850722</v>
      </c>
      <c r="J38" s="7">
        <v>1.3284715812936649E-2</v>
      </c>
      <c r="K38" s="84">
        <f t="shared" si="17"/>
        <v>0</v>
      </c>
      <c r="L38" s="32">
        <v>3600.0021059513092</v>
      </c>
      <c r="M38" s="23">
        <v>972.72099945387697</v>
      </c>
      <c r="N38" s="8">
        <f t="shared" si="18"/>
        <v>0.1762895132826037</v>
      </c>
      <c r="O38" s="24">
        <f t="shared" si="19"/>
        <v>35.605832700002807</v>
      </c>
      <c r="P38" s="24">
        <v>0.14652606049383871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945.05501452787291</v>
      </c>
      <c r="W38" s="8">
        <f t="shared" si="23"/>
        <v>0.14283366318646701</v>
      </c>
      <c r="X38" s="24">
        <f t="shared" si="20"/>
        <v>36.71799179999654</v>
      </c>
      <c r="Y38" s="24">
        <v>0.15110284691356601</v>
      </c>
      <c r="Z38" s="45">
        <v>0</v>
      </c>
      <c r="AA38" s="45">
        <v>0</v>
      </c>
      <c r="AB38" s="45">
        <v>1</v>
      </c>
      <c r="AC38" s="45">
        <v>1</v>
      </c>
      <c r="AD38" s="45">
        <v>0</v>
      </c>
      <c r="AE38" s="23">
        <v>965.78869506016531</v>
      </c>
      <c r="AF38" s="24">
        <v>977.04800433064725</v>
      </c>
      <c r="AG38" s="8">
        <f t="shared" si="21"/>
        <v>0.16790643430540045</v>
      </c>
      <c r="AH38" s="8">
        <f t="shared" si="21"/>
        <v>0.18152206245479713</v>
      </c>
      <c r="AI38" s="32">
        <v>11.277280460001929</v>
      </c>
      <c r="AJ38" s="23">
        <v>965.78869506016531</v>
      </c>
      <c r="AK38" s="24">
        <v>977.04800433064725</v>
      </c>
      <c r="AL38" s="8">
        <f t="shared" si="22"/>
        <v>0.16790643430540045</v>
      </c>
      <c r="AM38" s="8">
        <f t="shared" si="22"/>
        <v>0.18152206245479713</v>
      </c>
      <c r="AN38" s="32">
        <v>11.323112059998669</v>
      </c>
      <c r="AO38" s="23">
        <v>953.15490762069783</v>
      </c>
      <c r="AP38" s="24">
        <v>969.80053649873878</v>
      </c>
      <c r="AQ38" s="8">
        <f t="shared" si="24"/>
        <v>0.15262868078056585</v>
      </c>
      <c r="AR38" s="8">
        <f t="shared" si="25"/>
        <v>0.1727578634570236</v>
      </c>
      <c r="AS38" s="32">
        <v>11.322586740000411</v>
      </c>
      <c r="AT38" s="23">
        <v>934.67749788482115</v>
      </c>
      <c r="AU38" s="24">
        <v>964.08083728233885</v>
      </c>
      <c r="AV38" s="8">
        <f t="shared" si="3"/>
        <v>0.13028436692578083</v>
      </c>
      <c r="AW38" s="8">
        <f t="shared" si="3"/>
        <v>0.16584116050606507</v>
      </c>
      <c r="AX38" s="32">
        <v>11.44288264999923</v>
      </c>
      <c r="AY38" s="23">
        <v>975.5029095910885</v>
      </c>
      <c r="AZ38" s="24">
        <v>993.51293222059508</v>
      </c>
      <c r="BA38" s="8">
        <f t="shared" si="4"/>
        <v>0.17965361431787866</v>
      </c>
      <c r="BB38" s="8">
        <f t="shared" si="4"/>
        <v>0.20143272751165678</v>
      </c>
      <c r="BC38" s="32">
        <v>11.59894328999944</v>
      </c>
      <c r="BD38" s="23">
        <v>963.86736317549708</v>
      </c>
      <c r="BE38" s="24">
        <v>968.4419059815375</v>
      </c>
      <c r="BF38" s="8">
        <f t="shared" si="5"/>
        <v>0.16558301109490162</v>
      </c>
      <c r="BG38" s="8">
        <f t="shared" si="5"/>
        <v>0.17111490228860343</v>
      </c>
      <c r="BH38" s="32">
        <v>12.36015002000058</v>
      </c>
      <c r="BI38" s="23">
        <v>917.13485451786346</v>
      </c>
      <c r="BJ38" s="24">
        <v>937.5861839540554</v>
      </c>
      <c r="BK38" s="8">
        <f t="shared" si="6"/>
        <v>0.10907044490765397</v>
      </c>
      <c r="BL38" s="8">
        <f t="shared" si="6"/>
        <v>0.13380177522949008</v>
      </c>
      <c r="BM38" s="32">
        <v>34.556191059574488</v>
      </c>
      <c r="BN38" s="23">
        <v>892.44886759108226</v>
      </c>
      <c r="BO38" s="24">
        <v>918.79930464394818</v>
      </c>
      <c r="BP38" s="8">
        <f t="shared" si="7"/>
        <v>7.9218239019935757E-2</v>
      </c>
      <c r="BQ38" s="8">
        <f t="shared" si="7"/>
        <v>0.11108322681510183</v>
      </c>
      <c r="BR38" s="32">
        <v>40.72964361626655</v>
      </c>
      <c r="BS38" s="23">
        <v>893.11667810007657</v>
      </c>
      <c r="BT38" s="24">
        <v>918.86608569484747</v>
      </c>
      <c r="BU38" s="8">
        <f t="shared" si="8"/>
        <v>8.0025807170547233E-2</v>
      </c>
      <c r="BV38" s="8">
        <f t="shared" si="8"/>
        <v>0.1111639836301628</v>
      </c>
      <c r="BW38" s="32">
        <v>16.709090785868469</v>
      </c>
      <c r="BX38" s="23">
        <v>904.59215759285962</v>
      </c>
      <c r="BY38" s="24">
        <v>946.0294622891472</v>
      </c>
      <c r="BZ38" s="8">
        <f t="shared" si="9"/>
        <v>9.3902845082578373E-2</v>
      </c>
      <c r="CA38" s="8">
        <f t="shared" si="9"/>
        <v>0.14401204083378027</v>
      </c>
      <c r="CB38" s="32">
        <v>17.04879581071436</v>
      </c>
      <c r="CC38" s="23">
        <v>898.42580057181669</v>
      </c>
      <c r="CD38" s="24">
        <v>917.87819165788937</v>
      </c>
      <c r="CE38" s="8">
        <f t="shared" si="10"/>
        <v>8.6446008946541739E-2</v>
      </c>
      <c r="CF38" s="8">
        <f t="shared" si="10"/>
        <v>0.10996934570565964</v>
      </c>
      <c r="CG38" s="32">
        <v>20.90990612041205</v>
      </c>
      <c r="CH38" s="23">
        <v>895.73485618985831</v>
      </c>
      <c r="CI38" s="24">
        <v>918.37331556765275</v>
      </c>
      <c r="CJ38" s="8">
        <f t="shared" si="11"/>
        <v>8.3191910742533057E-2</v>
      </c>
      <c r="CK38" s="8">
        <f t="shared" si="11"/>
        <v>0.11056808785593411</v>
      </c>
      <c r="CL38" s="32">
        <v>19.956416128203269</v>
      </c>
      <c r="CM38" s="23">
        <v>890.66415749114879</v>
      </c>
      <c r="CN38" s="24">
        <v>904.16002565650047</v>
      </c>
      <c r="CO38" s="8">
        <f t="shared" si="12"/>
        <v>7.7060029444960043E-2</v>
      </c>
      <c r="CP38" s="8">
        <f t="shared" si="12"/>
        <v>9.3380277701613876E-2</v>
      </c>
      <c r="CQ38" s="32">
        <v>29.636970957089211</v>
      </c>
      <c r="CR38" s="23"/>
      <c r="CS38" s="24"/>
      <c r="CT38" s="8">
        <f t="shared" si="13"/>
        <v>-1</v>
      </c>
      <c r="CU38" s="8">
        <f t="shared" si="13"/>
        <v>-1</v>
      </c>
      <c r="CV38" s="32"/>
      <c r="CW38" s="23"/>
      <c r="CX38" s="24"/>
      <c r="CY38" s="8">
        <f t="shared" si="14"/>
        <v>-1</v>
      </c>
      <c r="CZ38" s="8">
        <f t="shared" si="14"/>
        <v>-1</v>
      </c>
      <c r="DA38" s="32"/>
    </row>
    <row r="39" spans="1:105" x14ac:dyDescent="0.25">
      <c r="A39" s="22" t="s">
        <v>283</v>
      </c>
      <c r="B39" s="31">
        <f t="shared" si="15"/>
        <v>810.63718443672906</v>
      </c>
      <c r="C39" s="23">
        <v>792.90700704583776</v>
      </c>
      <c r="D39" s="24">
        <v>810.63719179328132</v>
      </c>
      <c r="E39" s="7">
        <v>2.1871911290202321E-2</v>
      </c>
      <c r="F39" s="7">
        <f t="shared" si="16"/>
        <v>9.0750244388543026E-9</v>
      </c>
      <c r="G39" s="40">
        <v>3600.006010055542</v>
      </c>
      <c r="H39" s="23">
        <v>800.09181499603415</v>
      </c>
      <c r="I39" s="24">
        <v>810.63718443672906</v>
      </c>
      <c r="J39" s="7">
        <v>1.3008741324915109E-2</v>
      </c>
      <c r="K39" s="7">
        <f t="shared" si="17"/>
        <v>0</v>
      </c>
      <c r="L39" s="32">
        <v>3600.010645866394</v>
      </c>
      <c r="M39" s="23">
        <v>929.62265570351087</v>
      </c>
      <c r="N39" s="8">
        <f t="shared" si="18"/>
        <v>0.14678017928508771</v>
      </c>
      <c r="O39" s="24">
        <f t="shared" si="19"/>
        <v>35.907368200008918</v>
      </c>
      <c r="P39" s="24">
        <v>0.14776694732513959</v>
      </c>
      <c r="Q39" s="45">
        <v>0</v>
      </c>
      <c r="R39" s="45">
        <v>0</v>
      </c>
      <c r="S39" s="45">
        <v>1</v>
      </c>
      <c r="T39" s="45">
        <v>0</v>
      </c>
      <c r="U39" s="45">
        <v>0</v>
      </c>
      <c r="V39" s="23">
        <v>950.71211275137205</v>
      </c>
      <c r="W39" s="8">
        <f t="shared" si="23"/>
        <v>0.17279608066828811</v>
      </c>
      <c r="X39" s="24">
        <f t="shared" si="20"/>
        <v>35.815518099978377</v>
      </c>
      <c r="Y39" s="24">
        <v>0.14738896337439661</v>
      </c>
      <c r="Z39" s="45">
        <v>0.5</v>
      </c>
      <c r="AA39" s="45">
        <v>0.5</v>
      </c>
      <c r="AB39" s="45">
        <v>0</v>
      </c>
      <c r="AC39" s="45">
        <v>0</v>
      </c>
      <c r="AD39" s="45">
        <v>0</v>
      </c>
      <c r="AE39" s="23">
        <v>944.68167762107112</v>
      </c>
      <c r="AF39" s="24">
        <v>956.23817147515967</v>
      </c>
      <c r="AG39" s="8">
        <f t="shared" si="21"/>
        <v>0.16535695099834685</v>
      </c>
      <c r="AH39" s="8">
        <f t="shared" si="21"/>
        <v>0.17961301286666415</v>
      </c>
      <c r="AI39" s="32">
        <v>11.230377180000509</v>
      </c>
      <c r="AJ39" s="23">
        <v>944.68167762107112</v>
      </c>
      <c r="AK39" s="24">
        <v>956.23817147515967</v>
      </c>
      <c r="AL39" s="8">
        <f t="shared" si="22"/>
        <v>0.16535695099834685</v>
      </c>
      <c r="AM39" s="8">
        <f t="shared" si="22"/>
        <v>0.17961301286666415</v>
      </c>
      <c r="AN39" s="32">
        <v>11.32699498000002</v>
      </c>
      <c r="AO39" s="23">
        <v>936.31284626619038</v>
      </c>
      <c r="AP39" s="24">
        <v>952.17503261427646</v>
      </c>
      <c r="AQ39" s="8">
        <f t="shared" si="24"/>
        <v>0.15503318160366281</v>
      </c>
      <c r="AR39" s="8">
        <f t="shared" si="25"/>
        <v>0.1746007349464174</v>
      </c>
      <c r="AS39" s="32">
        <v>11.245816870001731</v>
      </c>
      <c r="AT39" s="23">
        <v>909.79979010132058</v>
      </c>
      <c r="AU39" s="24">
        <v>946.85407778461467</v>
      </c>
      <c r="AV39" s="8">
        <f t="shared" si="3"/>
        <v>0.12232674193633818</v>
      </c>
      <c r="AW39" s="8">
        <f t="shared" si="3"/>
        <v>0.16803681839803078</v>
      </c>
      <c r="AX39" s="32">
        <v>11.432128809999989</v>
      </c>
      <c r="AY39" s="23">
        <v>912.96324629425681</v>
      </c>
      <c r="AZ39" s="24">
        <v>928.59107650340343</v>
      </c>
      <c r="BA39" s="8">
        <f t="shared" si="4"/>
        <v>0.12622917357119384</v>
      </c>
      <c r="BB39" s="8">
        <f t="shared" si="4"/>
        <v>0.14550762576803652</v>
      </c>
      <c r="BC39" s="32">
        <v>11.603608130000071</v>
      </c>
      <c r="BD39" s="23">
        <v>917.65024201814538</v>
      </c>
      <c r="BE39" s="24">
        <v>947.63912297629724</v>
      </c>
      <c r="BF39" s="8">
        <f t="shared" si="5"/>
        <v>0.13201103975482484</v>
      </c>
      <c r="BG39" s="8">
        <f t="shared" si="5"/>
        <v>0.16900524817987955</v>
      </c>
      <c r="BH39" s="32">
        <v>12.125633670001839</v>
      </c>
      <c r="BI39" s="23">
        <v>878.09546110859378</v>
      </c>
      <c r="BJ39" s="24">
        <v>892.71977376810867</v>
      </c>
      <c r="BK39" s="8">
        <f t="shared" si="6"/>
        <v>8.3216361113187864E-2</v>
      </c>
      <c r="BL39" s="8">
        <f t="shared" si="6"/>
        <v>0.10125687657470915</v>
      </c>
      <c r="BM39" s="32">
        <v>31.07231046035886</v>
      </c>
      <c r="BN39" s="23">
        <v>885.23046506131823</v>
      </c>
      <c r="BO39" s="24">
        <v>892.91753990300788</v>
      </c>
      <c r="BP39" s="8">
        <f t="shared" si="7"/>
        <v>9.2018084115423698E-2</v>
      </c>
      <c r="BQ39" s="8">
        <f t="shared" si="7"/>
        <v>0.10150084038329835</v>
      </c>
      <c r="BR39" s="32">
        <v>34.809756823442868</v>
      </c>
      <c r="BS39" s="23">
        <v>881.95849904297972</v>
      </c>
      <c r="BT39" s="24">
        <v>892.28940912914857</v>
      </c>
      <c r="BU39" s="8">
        <f t="shared" si="8"/>
        <v>8.7981795031778928E-2</v>
      </c>
      <c r="BV39" s="8">
        <f t="shared" si="8"/>
        <v>0.10072597983419121</v>
      </c>
      <c r="BW39" s="32">
        <v>15.34007086288184</v>
      </c>
      <c r="BX39" s="23">
        <v>905.05779546521569</v>
      </c>
      <c r="BY39" s="24">
        <v>923.11151316896826</v>
      </c>
      <c r="BZ39" s="8">
        <f t="shared" si="9"/>
        <v>0.11647702923237448</v>
      </c>
      <c r="CA39" s="8">
        <f t="shared" si="9"/>
        <v>0.13874805016549044</v>
      </c>
      <c r="CB39" s="32">
        <v>16.291864148154851</v>
      </c>
      <c r="CC39" s="23">
        <v>881.67377244326417</v>
      </c>
      <c r="CD39" s="24">
        <v>891.1789234733576</v>
      </c>
      <c r="CE39" s="8">
        <f t="shared" si="10"/>
        <v>8.7630557011636301E-2</v>
      </c>
      <c r="CF39" s="8">
        <f t="shared" si="10"/>
        <v>9.9356087511076788E-2</v>
      </c>
      <c r="CG39" s="32">
        <v>18.71484112264589</v>
      </c>
      <c r="CH39" s="23">
        <v>876.94979052595488</v>
      </c>
      <c r="CI39" s="24">
        <v>894.03833029032739</v>
      </c>
      <c r="CJ39" s="8">
        <f t="shared" si="11"/>
        <v>8.1803064752455329E-2</v>
      </c>
      <c r="CK39" s="8">
        <f t="shared" si="11"/>
        <v>0.10288344459741208</v>
      </c>
      <c r="CL39" s="32">
        <v>17.763574444223199</v>
      </c>
      <c r="CM39" s="23">
        <v>881.95849904297961</v>
      </c>
      <c r="CN39" s="24">
        <v>889.63187318123676</v>
      </c>
      <c r="CO39" s="8">
        <f t="shared" si="12"/>
        <v>8.7981795031778789E-2</v>
      </c>
      <c r="CP39" s="8">
        <f t="shared" si="12"/>
        <v>9.744765014622063E-2</v>
      </c>
      <c r="CQ39" s="32">
        <v>27.552282149158419</v>
      </c>
      <c r="CR39" s="23"/>
      <c r="CS39" s="24"/>
      <c r="CT39" s="8">
        <f t="shared" si="13"/>
        <v>-1</v>
      </c>
      <c r="CU39" s="8">
        <f t="shared" si="13"/>
        <v>-1</v>
      </c>
      <c r="CV39" s="32"/>
      <c r="CW39" s="23"/>
      <c r="CX39" s="24"/>
      <c r="CY39" s="8">
        <f t="shared" si="14"/>
        <v>-1</v>
      </c>
      <c r="CZ39" s="8">
        <f t="shared" si="14"/>
        <v>-1</v>
      </c>
      <c r="DA39" s="32"/>
    </row>
    <row r="40" spans="1:105" x14ac:dyDescent="0.25">
      <c r="A40" s="22" t="s">
        <v>284</v>
      </c>
      <c r="B40" s="31">
        <f t="shared" si="15"/>
        <v>841.02030162252731</v>
      </c>
      <c r="C40" s="23">
        <v>820.71479235122774</v>
      </c>
      <c r="D40" s="24">
        <v>841.02030162252731</v>
      </c>
      <c r="E40" s="7">
        <v>2.4143899061797931E-2</v>
      </c>
      <c r="F40" s="7">
        <f t="shared" si="16"/>
        <v>0</v>
      </c>
      <c r="G40" s="40">
        <v>3600.0157840251918</v>
      </c>
      <c r="H40" s="23">
        <v>826.21533136694541</v>
      </c>
      <c r="I40" s="24">
        <v>844.46972434324903</v>
      </c>
      <c r="J40" s="7">
        <v>2.161639718996464E-2</v>
      </c>
      <c r="K40" s="7">
        <f t="shared" si="17"/>
        <v>4.101473786146375E-3</v>
      </c>
      <c r="L40" s="32">
        <v>3600.0026249885559</v>
      </c>
      <c r="M40" s="23">
        <v>954.81337778338445</v>
      </c>
      <c r="N40" s="8">
        <f t="shared" si="18"/>
        <v>0.13530360199548494</v>
      </c>
      <c r="O40" s="24">
        <f t="shared" si="19"/>
        <v>32.838720000007008</v>
      </c>
      <c r="P40" s="24">
        <v>0.13513876543212761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23">
        <v>954.81337778338445</v>
      </c>
      <c r="W40" s="8">
        <f t="shared" si="23"/>
        <v>0.13530360199548494</v>
      </c>
      <c r="X40" s="24">
        <f t="shared" si="20"/>
        <v>34.925024200012558</v>
      </c>
      <c r="Y40" s="24">
        <v>0.14372437942392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23">
        <v>945.06372035981485</v>
      </c>
      <c r="AF40" s="24">
        <v>965.69398725744918</v>
      </c>
      <c r="AG40" s="8">
        <f t="shared" si="21"/>
        <v>0.12371094792428096</v>
      </c>
      <c r="AH40" s="8">
        <f t="shared" si="21"/>
        <v>0.14824099417623665</v>
      </c>
      <c r="AI40" s="32">
        <v>11.43637343000009</v>
      </c>
      <c r="AJ40" s="23">
        <v>945.06372035981485</v>
      </c>
      <c r="AK40" s="24">
        <v>965.69398725744918</v>
      </c>
      <c r="AL40" s="8">
        <f t="shared" si="22"/>
        <v>0.12371094792428096</v>
      </c>
      <c r="AM40" s="8">
        <f t="shared" si="22"/>
        <v>0.14824099417623665</v>
      </c>
      <c r="AN40" s="32">
        <v>11.43035724000074</v>
      </c>
      <c r="AO40" s="23">
        <v>939.85757169229498</v>
      </c>
      <c r="AP40" s="24">
        <v>965.49581584623525</v>
      </c>
      <c r="AQ40" s="8">
        <f t="shared" si="24"/>
        <v>0.11752067087927268</v>
      </c>
      <c r="AR40" s="8">
        <f t="shared" si="25"/>
        <v>0.14800536203890108</v>
      </c>
      <c r="AS40" s="32">
        <v>11.4518324699995</v>
      </c>
      <c r="AT40" s="23">
        <v>925.28434533372933</v>
      </c>
      <c r="AU40" s="24">
        <v>936.3633846783074</v>
      </c>
      <c r="AV40" s="8">
        <f t="shared" si="3"/>
        <v>0.10019263928425595</v>
      </c>
      <c r="AW40" s="8">
        <f t="shared" si="3"/>
        <v>0.11336597091870518</v>
      </c>
      <c r="AX40" s="32">
        <v>11.6412313199995</v>
      </c>
      <c r="AY40" s="23">
        <v>943.13010074780573</v>
      </c>
      <c r="AZ40" s="24">
        <v>951.48976057538857</v>
      </c>
      <c r="BA40" s="8">
        <f t="shared" si="4"/>
        <v>0.12141181244767152</v>
      </c>
      <c r="BB40" s="8">
        <f t="shared" si="4"/>
        <v>0.13135171498207537</v>
      </c>
      <c r="BC40" s="32">
        <v>11.790081589998589</v>
      </c>
      <c r="BD40" s="23">
        <v>928.28720389687498</v>
      </c>
      <c r="BE40" s="24">
        <v>936.21616392752514</v>
      </c>
      <c r="BF40" s="8">
        <f t="shared" si="5"/>
        <v>0.10376313402421934</v>
      </c>
      <c r="BG40" s="8">
        <f t="shared" si="5"/>
        <v>0.11319092074393741</v>
      </c>
      <c r="BH40" s="32">
        <v>12.5855083800001</v>
      </c>
      <c r="BI40" s="23">
        <v>899.25102192174484</v>
      </c>
      <c r="BJ40" s="24">
        <v>923.57113992671816</v>
      </c>
      <c r="BK40" s="8">
        <f t="shared" si="6"/>
        <v>6.9238186268365545E-2</v>
      </c>
      <c r="BL40" s="8">
        <f t="shared" si="6"/>
        <v>9.8155583337204505E-2</v>
      </c>
      <c r="BM40" s="32">
        <v>32.313556762970983</v>
      </c>
      <c r="BN40" s="23">
        <v>902.5805460574835</v>
      </c>
      <c r="BO40" s="24">
        <v>916.49789306170226</v>
      </c>
      <c r="BP40" s="8">
        <f t="shared" si="7"/>
        <v>7.3197096807522843E-2</v>
      </c>
      <c r="BQ40" s="8">
        <f t="shared" si="7"/>
        <v>8.9745266902072157E-2</v>
      </c>
      <c r="BR40" s="32">
        <v>34.326470938697447</v>
      </c>
      <c r="BS40" s="23">
        <v>894.60841885389323</v>
      </c>
      <c r="BT40" s="24">
        <v>913.93659728560056</v>
      </c>
      <c r="BU40" s="8">
        <f t="shared" si="8"/>
        <v>6.3717982940461423E-2</v>
      </c>
      <c r="BV40" s="8">
        <f t="shared" si="8"/>
        <v>8.6699804418990167E-2</v>
      </c>
      <c r="BW40" s="32">
        <v>16.162228434160351</v>
      </c>
      <c r="BX40" s="23">
        <v>910.11067979638437</v>
      </c>
      <c r="BY40" s="24">
        <v>933.88843996100695</v>
      </c>
      <c r="BZ40" s="8">
        <f t="shared" si="9"/>
        <v>8.2150666328226984E-2</v>
      </c>
      <c r="CA40" s="8">
        <f t="shared" si="9"/>
        <v>0.11042318260250675</v>
      </c>
      <c r="CB40" s="32">
        <v>16.944516115635629</v>
      </c>
      <c r="CC40" s="23">
        <v>900.3986025564077</v>
      </c>
      <c r="CD40" s="24">
        <v>914.08481494832449</v>
      </c>
      <c r="CE40" s="8">
        <f t="shared" si="10"/>
        <v>7.0602696295589518E-2</v>
      </c>
      <c r="CF40" s="8">
        <f t="shared" si="10"/>
        <v>8.6876039953896991E-2</v>
      </c>
      <c r="CG40" s="32">
        <v>19.624307932332162</v>
      </c>
      <c r="CH40" s="23">
        <v>899.25102192174484</v>
      </c>
      <c r="CI40" s="24">
        <v>918.75958728005423</v>
      </c>
      <c r="CJ40" s="8">
        <f t="shared" si="11"/>
        <v>6.9238186268365545E-2</v>
      </c>
      <c r="CK40" s="8">
        <f t="shared" si="11"/>
        <v>9.2434493564007236E-2</v>
      </c>
      <c r="CL40" s="32">
        <v>18.567933571245518</v>
      </c>
      <c r="CM40" s="23">
        <v>894.15129372719025</v>
      </c>
      <c r="CN40" s="24">
        <v>908.64553348956065</v>
      </c>
      <c r="CO40" s="8">
        <f t="shared" si="12"/>
        <v>6.3174446564679437E-2</v>
      </c>
      <c r="CP40" s="8">
        <f t="shared" si="12"/>
        <v>8.0408560574064925E-2</v>
      </c>
      <c r="CQ40" s="32">
        <v>29.070322276931261</v>
      </c>
      <c r="CR40" s="23"/>
      <c r="CS40" s="24"/>
      <c r="CT40" s="8">
        <f t="shared" si="13"/>
        <v>-1</v>
      </c>
      <c r="CU40" s="8">
        <f t="shared" si="13"/>
        <v>-1</v>
      </c>
      <c r="CV40" s="32"/>
      <c r="CW40" s="23"/>
      <c r="CX40" s="24"/>
      <c r="CY40" s="8">
        <f t="shared" si="14"/>
        <v>-1</v>
      </c>
      <c r="CZ40" s="8">
        <f t="shared" si="14"/>
        <v>-1</v>
      </c>
      <c r="DA40" s="32"/>
    </row>
    <row r="41" spans="1:105" x14ac:dyDescent="0.25">
      <c r="A41" s="22" t="s">
        <v>285</v>
      </c>
      <c r="B41" s="31">
        <f t="shared" si="15"/>
        <v>832.36787779630049</v>
      </c>
      <c r="C41" s="23">
        <v>817.96240941506142</v>
      </c>
      <c r="D41" s="24">
        <v>832.36787779630049</v>
      </c>
      <c r="E41" s="7">
        <v>1.7306612575410669E-2</v>
      </c>
      <c r="F41" s="7">
        <f t="shared" si="16"/>
        <v>0</v>
      </c>
      <c r="G41" s="40">
        <v>3600.006773948669</v>
      </c>
      <c r="H41" s="23">
        <v>822.8656546634046</v>
      </c>
      <c r="I41" s="24">
        <v>832.44915592480277</v>
      </c>
      <c r="J41" s="7">
        <v>1.1512416335808E-2</v>
      </c>
      <c r="K41" s="84">
        <f t="shared" si="17"/>
        <v>9.7646882670990315E-5</v>
      </c>
      <c r="L41" s="32">
        <v>3600.0159740447998</v>
      </c>
      <c r="M41" s="23">
        <v>1015.459075061048</v>
      </c>
      <c r="N41" s="8">
        <f t="shared" si="18"/>
        <v>0.21996427559107959</v>
      </c>
      <c r="O41" s="24">
        <f t="shared" si="19"/>
        <v>33.084257699978487</v>
      </c>
      <c r="P41" s="24">
        <v>0.13614920864188679</v>
      </c>
      <c r="Q41" s="45">
        <v>0.5</v>
      </c>
      <c r="R41" s="45">
        <v>0</v>
      </c>
      <c r="S41" s="45">
        <v>0.5</v>
      </c>
      <c r="T41" s="45">
        <v>0.5</v>
      </c>
      <c r="U41" s="45">
        <v>0</v>
      </c>
      <c r="V41" s="23">
        <v>991.08262122627036</v>
      </c>
      <c r="W41" s="8">
        <f t="shared" si="23"/>
        <v>0.19067860217067509</v>
      </c>
      <c r="X41" s="24">
        <f t="shared" si="20"/>
        <v>35.201775000001362</v>
      </c>
      <c r="Y41" s="24">
        <v>0.14486327160494389</v>
      </c>
      <c r="Z41" s="45">
        <v>0.5</v>
      </c>
      <c r="AA41" s="45">
        <v>0.5</v>
      </c>
      <c r="AB41" s="45">
        <v>0.5</v>
      </c>
      <c r="AC41" s="45">
        <v>0</v>
      </c>
      <c r="AD41" s="45">
        <v>0</v>
      </c>
      <c r="AE41" s="23">
        <v>938.66411180955117</v>
      </c>
      <c r="AF41" s="24">
        <v>965.73987244681632</v>
      </c>
      <c r="AG41" s="8">
        <f t="shared" si="21"/>
        <v>0.12770343119759819</v>
      </c>
      <c r="AH41" s="8">
        <f t="shared" si="21"/>
        <v>0.16023202986114635</v>
      </c>
      <c r="AI41" s="32">
        <v>11.59145201999927</v>
      </c>
      <c r="AJ41" s="23">
        <v>938.66411180955117</v>
      </c>
      <c r="AK41" s="24">
        <v>965.73987244681632</v>
      </c>
      <c r="AL41" s="8">
        <f t="shared" si="22"/>
        <v>0.12770343119759819</v>
      </c>
      <c r="AM41" s="8">
        <f t="shared" si="22"/>
        <v>0.16023202986114635</v>
      </c>
      <c r="AN41" s="32">
        <v>11.53520551999827</v>
      </c>
      <c r="AO41" s="23">
        <v>934.5529251619979</v>
      </c>
      <c r="AP41" s="24">
        <v>962.54591248181384</v>
      </c>
      <c r="AQ41" s="8">
        <f t="shared" si="24"/>
        <v>0.12276428498926822</v>
      </c>
      <c r="AR41" s="8">
        <f t="shared" si="25"/>
        <v>0.15639483233082055</v>
      </c>
      <c r="AS41" s="32">
        <v>11.560213740001201</v>
      </c>
      <c r="AT41" s="23">
        <v>966.47243279745919</v>
      </c>
      <c r="AU41" s="24">
        <v>983.44220364218768</v>
      </c>
      <c r="AV41" s="8">
        <f t="shared" si="3"/>
        <v>0.16111212190960733</v>
      </c>
      <c r="AW41" s="8">
        <f t="shared" si="3"/>
        <v>0.18149946661307675</v>
      </c>
      <c r="AX41" s="32">
        <v>11.337812250002029</v>
      </c>
      <c r="AY41" s="23">
        <v>967.71253637842426</v>
      </c>
      <c r="AZ41" s="24">
        <v>990.62683132218388</v>
      </c>
      <c r="BA41" s="8">
        <f t="shared" si="4"/>
        <v>0.16260197226789874</v>
      </c>
      <c r="BB41" s="8">
        <f t="shared" si="4"/>
        <v>0.190131019886153</v>
      </c>
      <c r="BC41" s="32">
        <v>11.825012350000909</v>
      </c>
      <c r="BD41" s="23">
        <v>959.54617226262064</v>
      </c>
      <c r="BE41" s="24">
        <v>981.89781336955798</v>
      </c>
      <c r="BF41" s="8">
        <f t="shared" si="5"/>
        <v>0.15279096882381565</v>
      </c>
      <c r="BG41" s="8">
        <f t="shared" si="5"/>
        <v>0.17964404869772124</v>
      </c>
      <c r="BH41" s="32">
        <v>12.51773966999972</v>
      </c>
      <c r="BI41" s="23">
        <v>952.41925976081529</v>
      </c>
      <c r="BJ41" s="24">
        <v>961.85412176396892</v>
      </c>
      <c r="BK41" s="8">
        <f t="shared" si="6"/>
        <v>0.14422875409650796</v>
      </c>
      <c r="BL41" s="8">
        <f t="shared" si="6"/>
        <v>0.1555637205876855</v>
      </c>
      <c r="BM41" s="32">
        <v>33.059661052748559</v>
      </c>
      <c r="BN41" s="23">
        <v>925.00634273242417</v>
      </c>
      <c r="BO41" s="24">
        <v>944.38803984708886</v>
      </c>
      <c r="BP41" s="8">
        <f t="shared" si="7"/>
        <v>0.11129509848624221</v>
      </c>
      <c r="BQ41" s="8">
        <f t="shared" si="7"/>
        <v>0.13458011179787777</v>
      </c>
      <c r="BR41" s="32">
        <v>45.801721793413172</v>
      </c>
      <c r="BS41" s="23">
        <v>927.31380334368055</v>
      </c>
      <c r="BT41" s="24">
        <v>941.45305022278228</v>
      </c>
      <c r="BU41" s="8">
        <f t="shared" si="8"/>
        <v>0.11406726290153102</v>
      </c>
      <c r="BV41" s="8">
        <f t="shared" si="8"/>
        <v>0.13105403912905134</v>
      </c>
      <c r="BW41" s="32">
        <v>16.90563448313624</v>
      </c>
      <c r="BX41" s="23">
        <v>912.25607951857114</v>
      </c>
      <c r="BY41" s="24">
        <v>938.74736467671187</v>
      </c>
      <c r="BZ41" s="8">
        <f t="shared" si="9"/>
        <v>9.5977035939655911E-2</v>
      </c>
      <c r="CA41" s="8">
        <f t="shared" si="9"/>
        <v>0.12780345051523587</v>
      </c>
      <c r="CB41" s="32">
        <v>17.562820566445591</v>
      </c>
      <c r="CC41" s="23">
        <v>922.61897112733539</v>
      </c>
      <c r="CD41" s="24">
        <v>954.16965600149047</v>
      </c>
      <c r="CE41" s="8">
        <f t="shared" si="10"/>
        <v>0.10842692965275795</v>
      </c>
      <c r="CF41" s="8">
        <f t="shared" si="10"/>
        <v>0.14633166590673946</v>
      </c>
      <c r="CG41" s="32">
        <v>20.46452289512381</v>
      </c>
      <c r="CH41" s="23">
        <v>926.6267885585786</v>
      </c>
      <c r="CI41" s="24">
        <v>946.96125708383533</v>
      </c>
      <c r="CJ41" s="8">
        <f t="shared" si="11"/>
        <v>0.11324188892515795</v>
      </c>
      <c r="CK41" s="8">
        <f t="shared" si="11"/>
        <v>0.13767155406203516</v>
      </c>
      <c r="CL41" s="32">
        <v>19.847832135856152</v>
      </c>
      <c r="CM41" s="23">
        <v>918.92554432866064</v>
      </c>
      <c r="CN41" s="24">
        <v>933.86200113102461</v>
      </c>
      <c r="CO41" s="8">
        <f t="shared" si="12"/>
        <v>0.10398967672986389</v>
      </c>
      <c r="CP41" s="8">
        <f t="shared" si="12"/>
        <v>0.12193421447669328</v>
      </c>
      <c r="CQ41" s="32">
        <v>29.492417735420169</v>
      </c>
      <c r="CR41" s="23"/>
      <c r="CS41" s="24"/>
      <c r="CT41" s="8">
        <f t="shared" si="13"/>
        <v>-1</v>
      </c>
      <c r="CU41" s="8">
        <f t="shared" si="13"/>
        <v>-1</v>
      </c>
      <c r="CV41" s="32"/>
      <c r="CW41" s="23"/>
      <c r="CX41" s="24"/>
      <c r="CY41" s="8">
        <f t="shared" si="14"/>
        <v>-1</v>
      </c>
      <c r="CZ41" s="8">
        <f t="shared" si="14"/>
        <v>-1</v>
      </c>
      <c r="DA41" s="32"/>
    </row>
    <row r="42" spans="1:105" x14ac:dyDescent="0.25">
      <c r="A42" s="22" t="s">
        <v>286</v>
      </c>
      <c r="B42" s="31">
        <f t="shared" si="15"/>
        <v>800.07937316203231</v>
      </c>
      <c r="C42" s="23">
        <v>787.67538135832501</v>
      </c>
      <c r="D42" s="24">
        <v>800.07937891573738</v>
      </c>
      <c r="E42" s="7">
        <v>1.5503458637092529E-2</v>
      </c>
      <c r="F42" s="7">
        <f t="shared" si="16"/>
        <v>7.1914178279665014E-9</v>
      </c>
      <c r="G42" s="40">
        <v>3600.0059700012212</v>
      </c>
      <c r="H42" s="23">
        <v>794.29723782371389</v>
      </c>
      <c r="I42" s="24">
        <v>800.07937316203231</v>
      </c>
      <c r="J42" s="7">
        <v>7.2269521403438477E-3</v>
      </c>
      <c r="K42" s="84">
        <f t="shared" si="17"/>
        <v>0</v>
      </c>
      <c r="L42" s="32">
        <v>3600.0038259029388</v>
      </c>
      <c r="M42" s="23">
        <v>934.92348662442771</v>
      </c>
      <c r="N42" s="8">
        <f t="shared" si="18"/>
        <v>0.16853842004384073</v>
      </c>
      <c r="O42" s="24">
        <f t="shared" si="19"/>
        <v>34.14655199996924</v>
      </c>
      <c r="P42" s="24">
        <v>0.14052079012333021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925.23151383168783</v>
      </c>
      <c r="W42" s="8">
        <f t="shared" si="23"/>
        <v>0.15642465593761742</v>
      </c>
      <c r="X42" s="24">
        <f t="shared" si="20"/>
        <v>35.434255200023479</v>
      </c>
      <c r="Y42" s="24">
        <v>0.14581998024701021</v>
      </c>
      <c r="Z42" s="45">
        <v>0</v>
      </c>
      <c r="AA42" s="45">
        <v>0</v>
      </c>
      <c r="AB42" s="45">
        <v>1</v>
      </c>
      <c r="AC42" s="45">
        <v>1</v>
      </c>
      <c r="AD42" s="45">
        <v>0</v>
      </c>
      <c r="AE42" s="23">
        <v>912.21566557460062</v>
      </c>
      <c r="AF42" s="24">
        <v>929.75420833242151</v>
      </c>
      <c r="AG42" s="8">
        <f t="shared" si="21"/>
        <v>0.14015645968897941</v>
      </c>
      <c r="AH42" s="8">
        <f t="shared" si="21"/>
        <v>0.16207746321204985</v>
      </c>
      <c r="AI42" s="32">
        <v>11.28091206999961</v>
      </c>
      <c r="AJ42" s="23">
        <v>912.21566557460062</v>
      </c>
      <c r="AK42" s="24">
        <v>929.75420833242151</v>
      </c>
      <c r="AL42" s="8">
        <f t="shared" si="22"/>
        <v>0.14015645968897941</v>
      </c>
      <c r="AM42" s="8">
        <f t="shared" si="22"/>
        <v>0.16207746321204985</v>
      </c>
      <c r="AN42" s="32">
        <v>11.30083064999635</v>
      </c>
      <c r="AO42" s="23">
        <v>913.88780376608065</v>
      </c>
      <c r="AP42" s="24">
        <v>930.03828749792558</v>
      </c>
      <c r="AQ42" s="8">
        <f t="shared" si="24"/>
        <v>0.14224642506937848</v>
      </c>
      <c r="AR42" s="8">
        <f t="shared" si="25"/>
        <v>0.16243252694076635</v>
      </c>
      <c r="AS42" s="32">
        <v>11.237087899999461</v>
      </c>
      <c r="AT42" s="23">
        <v>904.34727253752317</v>
      </c>
      <c r="AU42" s="24">
        <v>929.45773150836851</v>
      </c>
      <c r="AV42" s="8">
        <f t="shared" si="3"/>
        <v>0.130321944138378</v>
      </c>
      <c r="AW42" s="8">
        <f t="shared" si="3"/>
        <v>0.16170690394755929</v>
      </c>
      <c r="AX42" s="32">
        <v>11.359190429999581</v>
      </c>
      <c r="AY42" s="23">
        <v>893.66067385953022</v>
      </c>
      <c r="AZ42" s="24">
        <v>924.44237363816171</v>
      </c>
      <c r="BA42" s="8">
        <f t="shared" si="4"/>
        <v>0.11696502101741572</v>
      </c>
      <c r="BB42" s="8">
        <f t="shared" si="4"/>
        <v>0.15543832855561365</v>
      </c>
      <c r="BC42" s="32">
        <v>11.452050899998721</v>
      </c>
      <c r="BD42" s="23">
        <v>899.71645208114808</v>
      </c>
      <c r="BE42" s="24">
        <v>927.00231235129615</v>
      </c>
      <c r="BF42" s="8">
        <f t="shared" si="5"/>
        <v>0.12453399282790563</v>
      </c>
      <c r="BG42" s="8">
        <f t="shared" si="5"/>
        <v>0.15863793449348101</v>
      </c>
      <c r="BH42" s="32">
        <v>12.64258156999931</v>
      </c>
      <c r="BI42" s="23">
        <v>879.9966894402163</v>
      </c>
      <c r="BJ42" s="24">
        <v>893.13366794788669</v>
      </c>
      <c r="BK42" s="8">
        <f t="shared" si="6"/>
        <v>9.9886734940233368E-2</v>
      </c>
      <c r="BL42" s="8">
        <f t="shared" si="6"/>
        <v>0.11630632898094849</v>
      </c>
      <c r="BM42" s="32">
        <v>34.491526022367182</v>
      </c>
      <c r="BN42" s="23">
        <v>876.26273504134099</v>
      </c>
      <c r="BO42" s="24">
        <v>893.11372546878681</v>
      </c>
      <c r="BP42" s="8">
        <f t="shared" si="7"/>
        <v>9.5219754982834678E-2</v>
      </c>
      <c r="BQ42" s="8">
        <f t="shared" si="7"/>
        <v>0.11628140335510581</v>
      </c>
      <c r="BR42" s="32">
        <v>35.164178179763248</v>
      </c>
      <c r="BS42" s="23">
        <v>876.26273504134099</v>
      </c>
      <c r="BT42" s="24">
        <v>893.11372546878681</v>
      </c>
      <c r="BU42" s="8">
        <f t="shared" si="8"/>
        <v>9.5219754982834678E-2</v>
      </c>
      <c r="BV42" s="8">
        <f t="shared" si="8"/>
        <v>0.11628140335510581</v>
      </c>
      <c r="BW42" s="32">
        <v>15.630449960567059</v>
      </c>
      <c r="BX42" s="23">
        <v>893.87508641655563</v>
      </c>
      <c r="BY42" s="24">
        <v>908.39109311151037</v>
      </c>
      <c r="BZ42" s="8">
        <f t="shared" si="9"/>
        <v>0.11723301012476894</v>
      </c>
      <c r="CA42" s="8">
        <f t="shared" si="9"/>
        <v>0.1353762183887007</v>
      </c>
      <c r="CB42" s="32">
        <v>15.832918674126271</v>
      </c>
      <c r="CC42" s="23">
        <v>884.24406509490564</v>
      </c>
      <c r="CD42" s="24">
        <v>892.49519637942399</v>
      </c>
      <c r="CE42" s="8">
        <f t="shared" si="10"/>
        <v>0.10519542779892198</v>
      </c>
      <c r="CF42" s="8">
        <f t="shared" si="10"/>
        <v>0.11550831869611966</v>
      </c>
      <c r="CG42" s="32">
        <v>19.114006840344519</v>
      </c>
      <c r="CH42" s="23">
        <v>866.96245279045127</v>
      </c>
      <c r="CI42" s="24">
        <v>893.32682583975316</v>
      </c>
      <c r="CJ42" s="8">
        <f t="shared" si="11"/>
        <v>8.3595555481060721E-2</v>
      </c>
      <c r="CK42" s="8">
        <f t="shared" si="11"/>
        <v>0.1165477523926071</v>
      </c>
      <c r="CL42" s="32">
        <v>18.260565851442511</v>
      </c>
      <c r="CM42" s="23">
        <v>866.4678628143929</v>
      </c>
      <c r="CN42" s="24">
        <v>884.977645698983</v>
      </c>
      <c r="CO42" s="8">
        <f t="shared" si="12"/>
        <v>8.2977379344231106E-2</v>
      </c>
      <c r="CP42" s="8">
        <f t="shared" si="12"/>
        <v>0.10611231258396292</v>
      </c>
      <c r="CQ42" s="32">
        <v>28.41390688186511</v>
      </c>
      <c r="CR42" s="23"/>
      <c r="CS42" s="24"/>
      <c r="CT42" s="8">
        <f t="shared" si="13"/>
        <v>-1</v>
      </c>
      <c r="CU42" s="8">
        <f t="shared" si="13"/>
        <v>-1</v>
      </c>
      <c r="CV42" s="32"/>
      <c r="CW42" s="23"/>
      <c r="CX42" s="24"/>
      <c r="CY42" s="8">
        <f t="shared" si="14"/>
        <v>-1</v>
      </c>
      <c r="CZ42" s="8">
        <f t="shared" si="14"/>
        <v>-1</v>
      </c>
      <c r="DA42" s="32"/>
    </row>
    <row r="43" spans="1:105" x14ac:dyDescent="0.25">
      <c r="A43" s="25" t="s">
        <v>287</v>
      </c>
      <c r="B43" s="31">
        <f t="shared" si="15"/>
        <v>1042.066493149578</v>
      </c>
      <c r="C43" s="26">
        <v>1033.7187769671359</v>
      </c>
      <c r="D43" s="27">
        <v>1042.066493149578</v>
      </c>
      <c r="E43" s="10">
        <v>8.0107327481672257E-3</v>
      </c>
      <c r="F43" s="10">
        <f t="shared" si="16"/>
        <v>0</v>
      </c>
      <c r="G43" s="41">
        <v>3600.0046060085301</v>
      </c>
      <c r="H43" s="26">
        <v>1041.9660640906579</v>
      </c>
      <c r="I43" s="27">
        <v>1042.066493149578</v>
      </c>
      <c r="J43" s="10">
        <v>9.6374904653256951E-5</v>
      </c>
      <c r="K43" s="85">
        <f t="shared" si="17"/>
        <v>0</v>
      </c>
      <c r="L43" s="33">
        <v>1377.6382210254669</v>
      </c>
      <c r="M43" s="26">
        <v>1270.0940692185659</v>
      </c>
      <c r="N43" s="11">
        <f t="shared" si="18"/>
        <v>0.21882248164393941</v>
      </c>
      <c r="O43" s="27">
        <f t="shared" si="19"/>
        <v>32.773838599972798</v>
      </c>
      <c r="P43" s="27">
        <v>0.1348717637858963</v>
      </c>
      <c r="Q43" s="46">
        <v>1</v>
      </c>
      <c r="R43" s="46">
        <v>0</v>
      </c>
      <c r="S43" s="46">
        <v>1</v>
      </c>
      <c r="T43" s="46">
        <v>0</v>
      </c>
      <c r="U43" s="46">
        <v>0</v>
      </c>
      <c r="V43" s="26">
        <v>1270.0940692185659</v>
      </c>
      <c r="W43" s="11">
        <f t="shared" si="23"/>
        <v>0.21882248164393941</v>
      </c>
      <c r="X43" s="27">
        <f t="shared" si="20"/>
        <v>33.229259700019604</v>
      </c>
      <c r="Y43" s="27">
        <v>0.1367459246914387</v>
      </c>
      <c r="Z43" s="46">
        <v>1</v>
      </c>
      <c r="AA43" s="46">
        <v>0</v>
      </c>
      <c r="AB43" s="46">
        <v>1</v>
      </c>
      <c r="AC43" s="46">
        <v>0</v>
      </c>
      <c r="AD43" s="46">
        <v>0</v>
      </c>
      <c r="AE43" s="26">
        <v>1145.0388011446009</v>
      </c>
      <c r="AF43" s="27">
        <v>1169.067344437929</v>
      </c>
      <c r="AG43" s="11">
        <f t="shared" si="21"/>
        <v>9.8815486988546974E-2</v>
      </c>
      <c r="AH43" s="11">
        <f t="shared" si="21"/>
        <v>0.12187403790759954</v>
      </c>
      <c r="AI43" s="33">
        <v>11.385676020000391</v>
      </c>
      <c r="AJ43" s="26">
        <v>1145.0388011446009</v>
      </c>
      <c r="AK43" s="27">
        <v>1169.067344437929</v>
      </c>
      <c r="AL43" s="11">
        <f t="shared" si="22"/>
        <v>9.8815486988546974E-2</v>
      </c>
      <c r="AM43" s="11">
        <f t="shared" si="22"/>
        <v>0.12187403790759954</v>
      </c>
      <c r="AN43" s="33">
        <v>11.362662719999211</v>
      </c>
      <c r="AO43" s="26">
        <v>1137.646676724187</v>
      </c>
      <c r="AP43" s="27">
        <v>1162.451003592874</v>
      </c>
      <c r="AQ43" s="11">
        <f t="shared" si="24"/>
        <v>9.1721770350492837E-2</v>
      </c>
      <c r="AR43" s="11">
        <f t="shared" si="25"/>
        <v>0.1155247877507717</v>
      </c>
      <c r="AS43" s="33">
        <v>11.43496404000034</v>
      </c>
      <c r="AT43" s="26">
        <v>1135.769054468285</v>
      </c>
      <c r="AU43" s="27">
        <v>1155.4596280948319</v>
      </c>
      <c r="AV43" s="11">
        <f t="shared" si="3"/>
        <v>8.9919944585778913E-2</v>
      </c>
      <c r="AW43" s="11">
        <f t="shared" si="3"/>
        <v>0.10881564246685502</v>
      </c>
      <c r="AX43" s="33">
        <v>11.60441427000114</v>
      </c>
      <c r="AY43" s="26">
        <v>1131.1502537126639</v>
      </c>
      <c r="AZ43" s="27">
        <v>1156.0736807223791</v>
      </c>
      <c r="BA43" s="11">
        <f t="shared" si="4"/>
        <v>8.5487597143475966E-2</v>
      </c>
      <c r="BB43" s="11">
        <f t="shared" si="4"/>
        <v>0.10940490680995008</v>
      </c>
      <c r="BC43" s="33">
        <v>11.69911293000114</v>
      </c>
      <c r="BD43" s="26">
        <v>1118.637355422828</v>
      </c>
      <c r="BE43" s="27">
        <v>1159.293495094754</v>
      </c>
      <c r="BF43" s="11">
        <f t="shared" si="5"/>
        <v>7.3479823769997205E-2</v>
      </c>
      <c r="BG43" s="11">
        <f t="shared" si="5"/>
        <v>0.11249474262517069</v>
      </c>
      <c r="BH43" s="33">
        <v>13.19022593999907</v>
      </c>
      <c r="BI43" s="26">
        <v>1124.9005528400139</v>
      </c>
      <c r="BJ43" s="27">
        <v>1140.622645277391</v>
      </c>
      <c r="BK43" s="11">
        <f t="shared" si="6"/>
        <v>7.9490186312463934E-2</v>
      </c>
      <c r="BL43" s="11">
        <f t="shared" si="6"/>
        <v>9.4577603997162835E-2</v>
      </c>
      <c r="BM43" s="33">
        <v>32.533679546788328</v>
      </c>
      <c r="BN43" s="26">
        <v>1070.7634284444739</v>
      </c>
      <c r="BO43" s="27">
        <v>1125.834303983512</v>
      </c>
      <c r="BP43" s="11">
        <f t="shared" si="7"/>
        <v>2.7538487691088933E-2</v>
      </c>
      <c r="BQ43" s="11">
        <f t="shared" si="7"/>
        <v>8.0386243473534194E-2</v>
      </c>
      <c r="BR43" s="33">
        <v>37.909038853086528</v>
      </c>
      <c r="BS43" s="26">
        <v>1107.529160816069</v>
      </c>
      <c r="BT43" s="27">
        <v>1133.611360814823</v>
      </c>
      <c r="BU43" s="11">
        <f t="shared" si="8"/>
        <v>6.2820048525535327E-2</v>
      </c>
      <c r="BV43" s="11">
        <f t="shared" si="8"/>
        <v>8.7849353440543482E-2</v>
      </c>
      <c r="BW43" s="33">
        <v>16.88055265937</v>
      </c>
      <c r="BX43" s="26">
        <v>1102.297152819099</v>
      </c>
      <c r="BY43" s="27">
        <v>1130.64824392744</v>
      </c>
      <c r="BZ43" s="11">
        <f t="shared" si="9"/>
        <v>5.7799247999499252E-2</v>
      </c>
      <c r="CA43" s="11">
        <f t="shared" si="9"/>
        <v>8.5005852659295694E-2</v>
      </c>
      <c r="CB43" s="33">
        <v>17.523525930382309</v>
      </c>
      <c r="CC43" s="26">
        <v>1084.177963316703</v>
      </c>
      <c r="CD43" s="27">
        <v>1133.3286569293359</v>
      </c>
      <c r="CE43" s="11">
        <f t="shared" si="10"/>
        <v>4.0411500076013157E-2</v>
      </c>
      <c r="CF43" s="11">
        <f t="shared" si="10"/>
        <v>8.7578061841259228E-2</v>
      </c>
      <c r="CG43" s="33">
        <v>20.479514708276842</v>
      </c>
      <c r="CH43" s="26">
        <v>1140.488117032656</v>
      </c>
      <c r="CI43" s="27">
        <v>1154.919475605989</v>
      </c>
      <c r="CJ43" s="11">
        <f t="shared" si="11"/>
        <v>9.4448506434176752E-2</v>
      </c>
      <c r="CK43" s="11">
        <f t="shared" si="11"/>
        <v>0.10829729503663452</v>
      </c>
      <c r="CL43" s="33">
        <v>19.538940809853379</v>
      </c>
      <c r="CM43" s="26">
        <v>1102.0308900499119</v>
      </c>
      <c r="CN43" s="27">
        <v>1124.8939920949481</v>
      </c>
      <c r="CO43" s="11">
        <f t="shared" si="12"/>
        <v>5.7543733815963526E-2</v>
      </c>
      <c r="CP43" s="11">
        <f t="shared" si="12"/>
        <v>7.9483890413777084E-2</v>
      </c>
      <c r="CQ43" s="33">
        <v>30.084375127311791</v>
      </c>
      <c r="CR43" s="26"/>
      <c r="CS43" s="27"/>
      <c r="CT43" s="11">
        <f t="shared" si="13"/>
        <v>-1</v>
      </c>
      <c r="CU43" s="11">
        <f t="shared" si="13"/>
        <v>-1</v>
      </c>
      <c r="CV43" s="33"/>
      <c r="CW43" s="26"/>
      <c r="CX43" s="27"/>
      <c r="CY43" s="11">
        <f t="shared" si="14"/>
        <v>-1</v>
      </c>
      <c r="CZ43" s="11">
        <f t="shared" si="14"/>
        <v>-1</v>
      </c>
      <c r="DA43" s="33"/>
    </row>
    <row r="44" spans="1:105" x14ac:dyDescent="0.25">
      <c r="A44" s="25" t="s">
        <v>288</v>
      </c>
      <c r="B44" s="31">
        <f t="shared" si="15"/>
        <v>1002.426590676</v>
      </c>
      <c r="C44" s="26">
        <v>973.57941309477235</v>
      </c>
      <c r="D44" s="27">
        <v>1002.4266009295829</v>
      </c>
      <c r="E44" s="10">
        <v>2.8777356674351131E-2</v>
      </c>
      <c r="F44" s="10">
        <f t="shared" si="16"/>
        <v>1.0228761881867597E-8</v>
      </c>
      <c r="G44" s="41">
        <v>3600.009181022644</v>
      </c>
      <c r="H44" s="26">
        <v>989.36596898954019</v>
      </c>
      <c r="I44" s="27">
        <v>1002.426590676</v>
      </c>
      <c r="J44" s="10">
        <v>1.302900562289744E-2</v>
      </c>
      <c r="K44" s="85">
        <f t="shared" si="17"/>
        <v>0</v>
      </c>
      <c r="L44" s="33">
        <v>3600.0027401447301</v>
      </c>
      <c r="M44" s="26">
        <v>1199.9782356237361</v>
      </c>
      <c r="N44" s="11">
        <f t="shared" si="18"/>
        <v>0.19707342840388378</v>
      </c>
      <c r="O44" s="27">
        <f t="shared" si="19"/>
        <v>33.26368429999274</v>
      </c>
      <c r="P44" s="27">
        <v>0.13688758971190429</v>
      </c>
      <c r="Q44" s="46">
        <v>0.5</v>
      </c>
      <c r="R44" s="46">
        <v>0</v>
      </c>
      <c r="S44" s="46">
        <v>0</v>
      </c>
      <c r="T44" s="46">
        <v>0.5</v>
      </c>
      <c r="U44" s="46">
        <v>0</v>
      </c>
      <c r="V44" s="26">
        <v>1199.9782356237361</v>
      </c>
      <c r="W44" s="11">
        <f t="shared" si="23"/>
        <v>0.19707342840388378</v>
      </c>
      <c r="X44" s="27">
        <f t="shared" si="20"/>
        <v>32.990845599983004</v>
      </c>
      <c r="Y44" s="27">
        <v>0.13576479670774899</v>
      </c>
      <c r="Z44" s="46">
        <v>0.5</v>
      </c>
      <c r="AA44" s="46">
        <v>0</v>
      </c>
      <c r="AB44" s="46">
        <v>0</v>
      </c>
      <c r="AC44" s="46">
        <v>0.5</v>
      </c>
      <c r="AD44" s="46">
        <v>0</v>
      </c>
      <c r="AE44" s="26">
        <v>1109.3907330043501</v>
      </c>
      <c r="AF44" s="27">
        <v>1129.1924321566651</v>
      </c>
      <c r="AG44" s="11">
        <f t="shared" si="21"/>
        <v>0.10670521245472678</v>
      </c>
      <c r="AH44" s="11">
        <f t="shared" si="21"/>
        <v>0.12645897730543915</v>
      </c>
      <c r="AI44" s="33">
        <v>11.27966551000136</v>
      </c>
      <c r="AJ44" s="26">
        <v>1109.3907330043501</v>
      </c>
      <c r="AK44" s="27">
        <v>1129.1924321566651</v>
      </c>
      <c r="AL44" s="11">
        <f t="shared" si="22"/>
        <v>0.10670521245472678</v>
      </c>
      <c r="AM44" s="11">
        <f t="shared" si="22"/>
        <v>0.12645897730543915</v>
      </c>
      <c r="AN44" s="33">
        <v>11.26192508999957</v>
      </c>
      <c r="AO44" s="26">
        <v>1110.598739567223</v>
      </c>
      <c r="AP44" s="27">
        <v>1128.597558529854</v>
      </c>
      <c r="AQ44" s="11">
        <f t="shared" si="24"/>
        <v>0.1079102947760749</v>
      </c>
      <c r="AR44" s="11">
        <f t="shared" si="25"/>
        <v>0.12586554369908412</v>
      </c>
      <c r="AS44" s="33">
        <v>11.40546357999847</v>
      </c>
      <c r="AT44" s="26">
        <v>1104.0097400966879</v>
      </c>
      <c r="AU44" s="27">
        <v>1125.9718065200771</v>
      </c>
      <c r="AV44" s="11">
        <f t="shared" si="3"/>
        <v>0.10133724540585447</v>
      </c>
      <c r="AW44" s="11">
        <f t="shared" si="3"/>
        <v>0.12324614789075239</v>
      </c>
      <c r="AX44" s="33">
        <v>11.61461721999876</v>
      </c>
      <c r="AY44" s="26">
        <v>1118.465129639553</v>
      </c>
      <c r="AZ44" s="27">
        <v>1145.3507817891</v>
      </c>
      <c r="BA44" s="11">
        <f t="shared" si="4"/>
        <v>0.11575764254747148</v>
      </c>
      <c r="BB44" s="11">
        <f t="shared" si="4"/>
        <v>0.14257821215288899</v>
      </c>
      <c r="BC44" s="33">
        <v>11.52381615999839</v>
      </c>
      <c r="BD44" s="26">
        <v>1109.9916636507919</v>
      </c>
      <c r="BE44" s="27">
        <v>1127.943130112737</v>
      </c>
      <c r="BF44" s="11">
        <f t="shared" si="5"/>
        <v>0.10730468841838471</v>
      </c>
      <c r="BG44" s="11">
        <f t="shared" si="5"/>
        <v>0.12521269946769184</v>
      </c>
      <c r="BH44" s="33">
        <v>13.636984979997941</v>
      </c>
      <c r="BI44" s="26">
        <v>1056.442967564577</v>
      </c>
      <c r="BJ44" s="27">
        <v>1076.0324110280451</v>
      </c>
      <c r="BK44" s="11">
        <f t="shared" si="6"/>
        <v>5.3885618549035341E-2</v>
      </c>
      <c r="BL44" s="11">
        <f t="shared" si="6"/>
        <v>7.3427641521767645E-2</v>
      </c>
      <c r="BM44" s="33">
        <v>31.245850462839009</v>
      </c>
      <c r="BN44" s="26">
        <v>1058.942749012798</v>
      </c>
      <c r="BO44" s="27">
        <v>1069.0007844979791</v>
      </c>
      <c r="BP44" s="11">
        <f t="shared" si="7"/>
        <v>5.637934873483904E-2</v>
      </c>
      <c r="BQ44" s="11">
        <f t="shared" si="7"/>
        <v>6.6413036566681502E-2</v>
      </c>
      <c r="BR44" s="33">
        <v>40.564432001858947</v>
      </c>
      <c r="BS44" s="26">
        <v>1058.942749012798</v>
      </c>
      <c r="BT44" s="27">
        <v>1067.886516301046</v>
      </c>
      <c r="BU44" s="11">
        <f t="shared" si="8"/>
        <v>5.637934873483904E-2</v>
      </c>
      <c r="BV44" s="11">
        <f t="shared" si="8"/>
        <v>6.5301465697255812E-2</v>
      </c>
      <c r="BW44" s="33">
        <v>17.108985232375559</v>
      </c>
      <c r="BX44" s="26">
        <v>1058.846335018241</v>
      </c>
      <c r="BY44" s="27">
        <v>1079.368732199744</v>
      </c>
      <c r="BZ44" s="11">
        <f t="shared" si="9"/>
        <v>5.6283168131237953E-2</v>
      </c>
      <c r="CA44" s="11">
        <f t="shared" si="9"/>
        <v>7.675588640546438E-2</v>
      </c>
      <c r="CB44" s="33">
        <v>17.14591620862484</v>
      </c>
      <c r="CC44" s="26">
        <v>1061.137118860225</v>
      </c>
      <c r="CD44" s="27">
        <v>1081.6473737861479</v>
      </c>
      <c r="CE44" s="11">
        <f t="shared" si="10"/>
        <v>5.8568406634776797E-2</v>
      </c>
      <c r="CF44" s="11">
        <f t="shared" si="10"/>
        <v>7.9029012046382616E-2</v>
      </c>
      <c r="CG44" s="33">
        <v>20.4946978433989</v>
      </c>
      <c r="CH44" s="26">
        <v>1049.834216456695</v>
      </c>
      <c r="CI44" s="27">
        <v>1065.146782011775</v>
      </c>
      <c r="CJ44" s="11">
        <f t="shared" si="11"/>
        <v>4.7292865354584199E-2</v>
      </c>
      <c r="CK44" s="11">
        <f t="shared" si="11"/>
        <v>6.2568363528224813E-2</v>
      </c>
      <c r="CL44" s="33">
        <v>20.071304722968492</v>
      </c>
      <c r="CM44" s="26">
        <v>1054.2655219024671</v>
      </c>
      <c r="CN44" s="27">
        <v>1064.109453468217</v>
      </c>
      <c r="CO44" s="11">
        <f t="shared" si="12"/>
        <v>5.1713443865758525E-2</v>
      </c>
      <c r="CP44" s="11">
        <f t="shared" si="12"/>
        <v>6.1533546063079064E-2</v>
      </c>
      <c r="CQ44" s="33">
        <v>30.172560316044841</v>
      </c>
      <c r="CR44" s="26"/>
      <c r="CS44" s="27"/>
      <c r="CT44" s="11">
        <f t="shared" si="13"/>
        <v>-1</v>
      </c>
      <c r="CU44" s="11">
        <f t="shared" si="13"/>
        <v>-1</v>
      </c>
      <c r="CV44" s="33"/>
      <c r="CW44" s="26"/>
      <c r="CX44" s="27"/>
      <c r="CY44" s="11">
        <f t="shared" si="14"/>
        <v>-1</v>
      </c>
      <c r="CZ44" s="11">
        <f t="shared" si="14"/>
        <v>-1</v>
      </c>
      <c r="DA44" s="33"/>
    </row>
    <row r="45" spans="1:105" x14ac:dyDescent="0.25">
      <c r="A45" s="25" t="s">
        <v>289</v>
      </c>
      <c r="B45" s="31">
        <f t="shared" si="15"/>
        <v>974.52823279956306</v>
      </c>
      <c r="C45" s="26">
        <v>940.6035122555495</v>
      </c>
      <c r="D45" s="27">
        <v>974.52997594116891</v>
      </c>
      <c r="E45" s="10">
        <v>3.481315559621536E-2</v>
      </c>
      <c r="F45" s="10">
        <f t="shared" si="16"/>
        <v>1.7887030331071101E-6</v>
      </c>
      <c r="G45" s="41">
        <v>3600.008682012558</v>
      </c>
      <c r="H45" s="26">
        <v>960.31352053459307</v>
      </c>
      <c r="I45" s="27">
        <v>974.52823279956306</v>
      </c>
      <c r="J45" s="10">
        <v>1.458624982483573E-2</v>
      </c>
      <c r="K45" s="10">
        <f t="shared" si="17"/>
        <v>0</v>
      </c>
      <c r="L45" s="33">
        <v>3600.0113868713379</v>
      </c>
      <c r="M45" s="26">
        <v>1115.4137064223521</v>
      </c>
      <c r="N45" s="11">
        <f t="shared" si="18"/>
        <v>0.144567872824025</v>
      </c>
      <c r="O45" s="27">
        <f t="shared" si="19"/>
        <v>33.96243640004468</v>
      </c>
      <c r="P45" s="27">
        <v>0.13976311275738551</v>
      </c>
      <c r="Q45" s="46">
        <v>0.5</v>
      </c>
      <c r="R45" s="46">
        <v>0.5</v>
      </c>
      <c r="S45" s="46">
        <v>1</v>
      </c>
      <c r="T45" s="46">
        <v>0</v>
      </c>
      <c r="U45" s="46">
        <v>0</v>
      </c>
      <c r="V45" s="26">
        <v>1105.29687403822</v>
      </c>
      <c r="W45" s="11">
        <f t="shared" si="23"/>
        <v>0.13418661136475554</v>
      </c>
      <c r="X45" s="27">
        <f t="shared" si="20"/>
        <v>34.597183299985765</v>
      </c>
      <c r="Y45" s="27">
        <v>0.1423752399176369</v>
      </c>
      <c r="Z45" s="46">
        <v>0.5</v>
      </c>
      <c r="AA45" s="46">
        <v>0</v>
      </c>
      <c r="AB45" s="46">
        <v>1</v>
      </c>
      <c r="AC45" s="46">
        <v>0.5</v>
      </c>
      <c r="AD45" s="46">
        <v>0</v>
      </c>
      <c r="AE45" s="26">
        <v>1046.789844441535</v>
      </c>
      <c r="AF45" s="27">
        <v>1101.6486164156061</v>
      </c>
      <c r="AG45" s="11">
        <f t="shared" si="21"/>
        <v>7.4150352149761095E-2</v>
      </c>
      <c r="AH45" s="11">
        <f t="shared" si="21"/>
        <v>0.13044299727557365</v>
      </c>
      <c r="AI45" s="33">
        <v>11.248483850001501</v>
      </c>
      <c r="AJ45" s="26">
        <v>1046.789844441535</v>
      </c>
      <c r="AK45" s="27">
        <v>1101.6486164156061</v>
      </c>
      <c r="AL45" s="11">
        <f t="shared" si="22"/>
        <v>7.4150352149761095E-2</v>
      </c>
      <c r="AM45" s="11">
        <f t="shared" si="22"/>
        <v>0.13044299727557365</v>
      </c>
      <c r="AN45" s="33">
        <v>11.150510080003009</v>
      </c>
      <c r="AO45" s="26">
        <v>1094.265775409458</v>
      </c>
      <c r="AP45" s="27">
        <v>1111.939772719116</v>
      </c>
      <c r="AQ45" s="11">
        <f t="shared" si="24"/>
        <v>0.12286718699356765</v>
      </c>
      <c r="AR45" s="11">
        <f t="shared" si="25"/>
        <v>0.14100313905201678</v>
      </c>
      <c r="AS45" s="33">
        <v>11.13949214000313</v>
      </c>
      <c r="AT45" s="26">
        <v>1051.238477184924</v>
      </c>
      <c r="AU45" s="27">
        <v>1075.9829914297891</v>
      </c>
      <c r="AV45" s="11">
        <f t="shared" si="3"/>
        <v>7.8715261193606084E-2</v>
      </c>
      <c r="AW45" s="11">
        <f t="shared" si="3"/>
        <v>0.10410653608133365</v>
      </c>
      <c r="AX45" s="33">
        <v>11.33625519999914</v>
      </c>
      <c r="AY45" s="26">
        <v>1046.789844441535</v>
      </c>
      <c r="AZ45" s="27">
        <v>1101.6486164156061</v>
      </c>
      <c r="BA45" s="11">
        <f t="shared" si="4"/>
        <v>7.4150352149761095E-2</v>
      </c>
      <c r="BB45" s="11">
        <f t="shared" si="4"/>
        <v>0.13044299727557365</v>
      </c>
      <c r="BC45" s="33">
        <v>11.424032680000529</v>
      </c>
      <c r="BD45" s="26">
        <v>1057.9715049090621</v>
      </c>
      <c r="BE45" s="27">
        <v>1081.7028265837971</v>
      </c>
      <c r="BF45" s="11">
        <f t="shared" si="5"/>
        <v>8.5624273675261819E-2</v>
      </c>
      <c r="BG45" s="11">
        <f t="shared" si="5"/>
        <v>0.10997587363513282</v>
      </c>
      <c r="BH45" s="33">
        <v>12.856781129999581</v>
      </c>
      <c r="BI45" s="26">
        <v>1018.518427497004</v>
      </c>
      <c r="BJ45" s="27">
        <v>1046.9240586197941</v>
      </c>
      <c r="BK45" s="11">
        <f t="shared" si="6"/>
        <v>4.513999001452091E-2</v>
      </c>
      <c r="BL45" s="11">
        <f t="shared" si="6"/>
        <v>7.4288074355995715E-2</v>
      </c>
      <c r="BM45" s="33">
        <v>44.117385265789927</v>
      </c>
      <c r="BN45" s="26">
        <v>1017.8567137847371</v>
      </c>
      <c r="BO45" s="27">
        <v>1039.2392337455501</v>
      </c>
      <c r="BP45" s="11">
        <f t="shared" si="7"/>
        <v>4.4460980735984097E-2</v>
      </c>
      <c r="BQ45" s="11">
        <f t="shared" si="7"/>
        <v>6.6402387091535953E-2</v>
      </c>
      <c r="BR45" s="33">
        <v>42.270206663571301</v>
      </c>
      <c r="BS45" s="26">
        <v>1017.614931396105</v>
      </c>
      <c r="BT45" s="27">
        <v>1041.85633778642</v>
      </c>
      <c r="BU45" s="11">
        <f t="shared" si="8"/>
        <v>4.4212878751357695E-2</v>
      </c>
      <c r="BV45" s="11">
        <f t="shared" si="8"/>
        <v>6.9087895784651632E-2</v>
      </c>
      <c r="BW45" s="33">
        <v>17.259877445548771</v>
      </c>
      <c r="BX45" s="26">
        <v>1017.327322586435</v>
      </c>
      <c r="BY45" s="27">
        <v>1038.4701750693671</v>
      </c>
      <c r="BZ45" s="11">
        <f t="shared" si="9"/>
        <v>4.391775255594333E-2</v>
      </c>
      <c r="CA45" s="11">
        <f t="shared" si="9"/>
        <v>6.5613227116176676E-2</v>
      </c>
      <c r="CB45" s="33">
        <v>17.117893916554749</v>
      </c>
      <c r="CC45" s="26">
        <v>1018.197802567214</v>
      </c>
      <c r="CD45" s="27">
        <v>1046.650025362741</v>
      </c>
      <c r="CE45" s="11">
        <f t="shared" si="10"/>
        <v>4.4810984738943661E-2</v>
      </c>
      <c r="CF45" s="11">
        <f t="shared" si="10"/>
        <v>7.4006878544699506E-2</v>
      </c>
      <c r="CG45" s="33">
        <v>21.05828284900635</v>
      </c>
      <c r="CH45" s="26">
        <v>1029.5573368954019</v>
      </c>
      <c r="CI45" s="27">
        <v>1048.6012700048329</v>
      </c>
      <c r="CJ45" s="11">
        <f t="shared" si="11"/>
        <v>5.6467429309620662E-2</v>
      </c>
      <c r="CK45" s="11">
        <f t="shared" si="11"/>
        <v>7.6009123914735188E-2</v>
      </c>
      <c r="CL45" s="33">
        <v>19.92027516746894</v>
      </c>
      <c r="CM45" s="26">
        <v>1012.204036962059</v>
      </c>
      <c r="CN45" s="27">
        <v>1030.3193310157531</v>
      </c>
      <c r="CO45" s="11">
        <f t="shared" si="12"/>
        <v>3.8660556866847572E-2</v>
      </c>
      <c r="CP45" s="11">
        <f t="shared" si="12"/>
        <v>5.7249340079062516E-2</v>
      </c>
      <c r="CQ45" s="33">
        <v>30.171445633936671</v>
      </c>
      <c r="CR45" s="26"/>
      <c r="CS45" s="27"/>
      <c r="CT45" s="11">
        <f t="shared" si="13"/>
        <v>-1</v>
      </c>
      <c r="CU45" s="11">
        <f t="shared" si="13"/>
        <v>-1</v>
      </c>
      <c r="CV45" s="33"/>
      <c r="CW45" s="26"/>
      <c r="CX45" s="27"/>
      <c r="CY45" s="11">
        <f t="shared" si="14"/>
        <v>-1</v>
      </c>
      <c r="CZ45" s="11">
        <f t="shared" si="14"/>
        <v>-1</v>
      </c>
      <c r="DA45" s="33"/>
    </row>
    <row r="46" spans="1:105" x14ac:dyDescent="0.25">
      <c r="A46" s="25" t="s">
        <v>290</v>
      </c>
      <c r="B46" s="31">
        <f t="shared" si="15"/>
        <v>952.68525371940621</v>
      </c>
      <c r="C46" s="26">
        <v>927.45726013147441</v>
      </c>
      <c r="D46" s="27">
        <v>952.68526010289179</v>
      </c>
      <c r="E46" s="10">
        <v>2.6480938698148909E-2</v>
      </c>
      <c r="F46" s="10">
        <f t="shared" si="16"/>
        <v>6.7005189371422686E-9</v>
      </c>
      <c r="G46" s="41">
        <v>3600.0162379741669</v>
      </c>
      <c r="H46" s="26">
        <v>942.01833700043437</v>
      </c>
      <c r="I46" s="27">
        <v>952.68525371940621</v>
      </c>
      <c r="J46" s="10">
        <v>1.119668503036751E-2</v>
      </c>
      <c r="K46" s="10">
        <f t="shared" si="17"/>
        <v>0</v>
      </c>
      <c r="L46" s="33">
        <v>3600.011656999588</v>
      </c>
      <c r="M46" s="26">
        <v>1091.9266391261399</v>
      </c>
      <c r="N46" s="11">
        <f t="shared" si="18"/>
        <v>0.14615675519602864</v>
      </c>
      <c r="O46" s="27">
        <f t="shared" si="19"/>
        <v>35.774992499998909</v>
      </c>
      <c r="P46" s="27">
        <v>0.1472221913580202</v>
      </c>
      <c r="Q46" s="46">
        <v>0.5</v>
      </c>
      <c r="R46" s="46">
        <v>0.5</v>
      </c>
      <c r="S46" s="46">
        <v>0</v>
      </c>
      <c r="T46" s="46">
        <v>1</v>
      </c>
      <c r="U46" s="46">
        <v>0</v>
      </c>
      <c r="V46" s="26">
        <v>1131.318716117489</v>
      </c>
      <c r="W46" s="11">
        <f t="shared" si="23"/>
        <v>0.18750522452265811</v>
      </c>
      <c r="X46" s="27">
        <f t="shared" si="20"/>
        <v>35.350307199980307</v>
      </c>
      <c r="Y46" s="27">
        <v>0.1454745152262564</v>
      </c>
      <c r="Z46" s="46">
        <v>0</v>
      </c>
      <c r="AA46" s="46">
        <v>0</v>
      </c>
      <c r="AB46" s="46">
        <v>0.5</v>
      </c>
      <c r="AC46" s="46">
        <v>0</v>
      </c>
      <c r="AD46" s="46">
        <v>0</v>
      </c>
      <c r="AE46" s="26">
        <v>1040.120371526953</v>
      </c>
      <c r="AF46" s="27">
        <v>1076.962413581258</v>
      </c>
      <c r="AG46" s="11">
        <f t="shared" si="21"/>
        <v>9.1777549265288652E-2</v>
      </c>
      <c r="AH46" s="11">
        <f t="shared" si="21"/>
        <v>0.13044933715165397</v>
      </c>
      <c r="AI46" s="33">
        <v>11.122698599999421</v>
      </c>
      <c r="AJ46" s="26">
        <v>1040.120371526953</v>
      </c>
      <c r="AK46" s="27">
        <v>1076.962413581258</v>
      </c>
      <c r="AL46" s="11">
        <f t="shared" si="22"/>
        <v>9.1777549265288652E-2</v>
      </c>
      <c r="AM46" s="11">
        <f t="shared" si="22"/>
        <v>0.13044933715165397</v>
      </c>
      <c r="AN46" s="33">
        <v>11.11336118000181</v>
      </c>
      <c r="AO46" s="26">
        <v>1046.0414242527561</v>
      </c>
      <c r="AP46" s="27">
        <v>1081.3076762581479</v>
      </c>
      <c r="AQ46" s="11">
        <f t="shared" si="24"/>
        <v>9.7992668794730828E-2</v>
      </c>
      <c r="AR46" s="11">
        <f t="shared" si="25"/>
        <v>0.13501040562618469</v>
      </c>
      <c r="AS46" s="33">
        <v>11.1508442099992</v>
      </c>
      <c r="AT46" s="26">
        <v>1047.9747504666591</v>
      </c>
      <c r="AU46" s="27">
        <v>1067.4122189760101</v>
      </c>
      <c r="AV46" s="11">
        <f t="shared" si="3"/>
        <v>0.10002201291059182</v>
      </c>
      <c r="AW46" s="11">
        <f t="shared" si="3"/>
        <v>0.12042483580877839</v>
      </c>
      <c r="AX46" s="33">
        <v>11.5308036500006</v>
      </c>
      <c r="AY46" s="26">
        <v>1088.2158948837141</v>
      </c>
      <c r="AZ46" s="27">
        <v>1122.3037064750049</v>
      </c>
      <c r="BA46" s="11">
        <f t="shared" si="4"/>
        <v>0.14226171826967907</v>
      </c>
      <c r="BB46" s="11">
        <f t="shared" si="4"/>
        <v>0.17804248789764129</v>
      </c>
      <c r="BC46" s="33">
        <v>11.358003119999919</v>
      </c>
      <c r="BD46" s="26">
        <v>1030.1621301997541</v>
      </c>
      <c r="BE46" s="27">
        <v>1067.2889427803941</v>
      </c>
      <c r="BF46" s="11">
        <f t="shared" si="5"/>
        <v>8.1324735717140731E-2</v>
      </c>
      <c r="BG46" s="11">
        <f t="shared" si="5"/>
        <v>0.12029543714837646</v>
      </c>
      <c r="BH46" s="33">
        <v>12.773164610000091</v>
      </c>
      <c r="BI46" s="26">
        <v>1004.2384184257739</v>
      </c>
      <c r="BJ46" s="27">
        <v>1034.4806735201871</v>
      </c>
      <c r="BK46" s="11">
        <f t="shared" si="6"/>
        <v>5.4113532780209965E-2</v>
      </c>
      <c r="BL46" s="11">
        <f t="shared" si="6"/>
        <v>8.5857757828664852E-2</v>
      </c>
      <c r="BM46" s="33">
        <v>41.273625377379361</v>
      </c>
      <c r="BN46" s="26">
        <v>1004.341820857472</v>
      </c>
      <c r="BO46" s="27">
        <v>1033.1808746639369</v>
      </c>
      <c r="BP46" s="11">
        <f t="shared" si="7"/>
        <v>5.422207065386174E-2</v>
      </c>
      <c r="BQ46" s="11">
        <f t="shared" si="7"/>
        <v>8.449340496272556E-2</v>
      </c>
      <c r="BR46" s="33">
        <v>45.081523786857723</v>
      </c>
      <c r="BS46" s="26">
        <v>998.48395648120345</v>
      </c>
      <c r="BT46" s="27">
        <v>1030.637716384748</v>
      </c>
      <c r="BU46" s="11">
        <f t="shared" si="8"/>
        <v>4.8073277699002055E-2</v>
      </c>
      <c r="BV46" s="11">
        <f t="shared" si="8"/>
        <v>8.1823941706881009E-2</v>
      </c>
      <c r="BW46" s="33">
        <v>16.581234671734268</v>
      </c>
      <c r="BX46" s="26">
        <v>1006.78180734834</v>
      </c>
      <c r="BY46" s="27">
        <v>1045.3945356671279</v>
      </c>
      <c r="BZ46" s="11">
        <f t="shared" si="9"/>
        <v>5.6783238134246142E-2</v>
      </c>
      <c r="CA46" s="11">
        <f t="shared" si="9"/>
        <v>9.7313652736591344E-2</v>
      </c>
      <c r="CB46" s="33">
        <v>16.247515919245782</v>
      </c>
      <c r="CC46" s="26">
        <v>1017.9434629947719</v>
      </c>
      <c r="CD46" s="27">
        <v>1035.294429597709</v>
      </c>
      <c r="CE46" s="11">
        <f t="shared" si="10"/>
        <v>6.8499233110399543E-2</v>
      </c>
      <c r="CF46" s="11">
        <f t="shared" si="10"/>
        <v>8.6711928788428233E-2</v>
      </c>
      <c r="CG46" s="33">
        <v>20.402296335902069</v>
      </c>
      <c r="CH46" s="26">
        <v>1016.048206800386</v>
      </c>
      <c r="CI46" s="27">
        <v>1035.8161771512871</v>
      </c>
      <c r="CJ46" s="11">
        <f t="shared" si="11"/>
        <v>6.6509849746915484E-2</v>
      </c>
      <c r="CK46" s="11">
        <f t="shared" si="11"/>
        <v>8.7259588733348215E-2</v>
      </c>
      <c r="CL46" s="33">
        <v>19.21333028767258</v>
      </c>
      <c r="CM46" s="26">
        <v>993.19042382070757</v>
      </c>
      <c r="CN46" s="27">
        <v>1021.39730242468</v>
      </c>
      <c r="CO46" s="11">
        <f t="shared" si="12"/>
        <v>4.2516843777274757E-2</v>
      </c>
      <c r="CP46" s="11">
        <f t="shared" si="12"/>
        <v>7.2124606145642631E-2</v>
      </c>
      <c r="CQ46" s="33">
        <v>35.541411695629357</v>
      </c>
      <c r="CR46" s="26"/>
      <c r="CS46" s="27"/>
      <c r="CT46" s="11">
        <f t="shared" si="13"/>
        <v>-1</v>
      </c>
      <c r="CU46" s="11">
        <f t="shared" si="13"/>
        <v>-1</v>
      </c>
      <c r="CV46" s="33"/>
      <c r="CW46" s="26"/>
      <c r="CX46" s="27"/>
      <c r="CY46" s="11">
        <f t="shared" si="14"/>
        <v>-1</v>
      </c>
      <c r="CZ46" s="11">
        <f t="shared" si="14"/>
        <v>-1</v>
      </c>
      <c r="DA46" s="33"/>
    </row>
    <row r="47" spans="1:105" x14ac:dyDescent="0.25">
      <c r="A47" s="25" t="s">
        <v>291</v>
      </c>
      <c r="B47" s="31">
        <f t="shared" si="15"/>
        <v>1009.910820742347</v>
      </c>
      <c r="C47" s="26">
        <v>987.00010222925243</v>
      </c>
      <c r="D47" s="27">
        <v>1009.910831983991</v>
      </c>
      <c r="E47" s="10">
        <v>2.2685893674125459E-2</v>
      </c>
      <c r="F47" s="10">
        <f t="shared" si="16"/>
        <v>1.1131323409663962E-8</v>
      </c>
      <c r="G47" s="41">
        <v>3600.007068157196</v>
      </c>
      <c r="H47" s="26">
        <v>998.98682162600699</v>
      </c>
      <c r="I47" s="27">
        <v>1009.910820742347</v>
      </c>
      <c r="J47" s="10">
        <v>1.0816795792236281E-2</v>
      </c>
      <c r="K47" s="85">
        <f t="shared" si="17"/>
        <v>0</v>
      </c>
      <c r="L47" s="33">
        <v>3600.0022718906398</v>
      </c>
      <c r="M47" s="26">
        <v>1187.9610606714291</v>
      </c>
      <c r="N47" s="11">
        <f t="shared" si="18"/>
        <v>0.17630293316216189</v>
      </c>
      <c r="O47" s="27">
        <f t="shared" si="19"/>
        <v>33.593614100002021</v>
      </c>
      <c r="P47" s="27">
        <v>0.1382453255144116</v>
      </c>
      <c r="Q47" s="46">
        <v>0</v>
      </c>
      <c r="R47" s="46">
        <v>0.5</v>
      </c>
      <c r="S47" s="46">
        <v>0</v>
      </c>
      <c r="T47" s="46">
        <v>0</v>
      </c>
      <c r="U47" s="46">
        <v>0</v>
      </c>
      <c r="V47" s="26">
        <v>1180.7830517345569</v>
      </c>
      <c r="W47" s="11">
        <f t="shared" si="23"/>
        <v>0.16919536604886382</v>
      </c>
      <c r="X47" s="27">
        <f t="shared" si="20"/>
        <v>33.477035599971728</v>
      </c>
      <c r="Y47" s="27">
        <v>0.13776557860070671</v>
      </c>
      <c r="Z47" s="46">
        <v>0</v>
      </c>
      <c r="AA47" s="46">
        <v>0.5</v>
      </c>
      <c r="AB47" s="46">
        <v>0</v>
      </c>
      <c r="AC47" s="46">
        <v>0</v>
      </c>
      <c r="AD47" s="46">
        <v>0</v>
      </c>
      <c r="AE47" s="26">
        <v>1143.927199199208</v>
      </c>
      <c r="AF47" s="27">
        <v>1168.3486487871039</v>
      </c>
      <c r="AG47" s="11">
        <f t="shared" si="21"/>
        <v>0.13270120064497437</v>
      </c>
      <c r="AH47" s="11">
        <f t="shared" si="21"/>
        <v>0.15688298886459626</v>
      </c>
      <c r="AI47" s="33">
        <v>11.333209010000431</v>
      </c>
      <c r="AJ47" s="26">
        <v>1143.927199199208</v>
      </c>
      <c r="AK47" s="27">
        <v>1168.3486487871039</v>
      </c>
      <c r="AL47" s="11">
        <f t="shared" si="22"/>
        <v>0.13270120064497437</v>
      </c>
      <c r="AM47" s="11">
        <f t="shared" si="22"/>
        <v>0.15688298886459626</v>
      </c>
      <c r="AN47" s="33">
        <v>11.41225764000119</v>
      </c>
      <c r="AO47" s="26">
        <v>1140.9540301157469</v>
      </c>
      <c r="AP47" s="27">
        <v>1171.7014162200569</v>
      </c>
      <c r="AQ47" s="11">
        <f t="shared" si="24"/>
        <v>0.1297572089356118</v>
      </c>
      <c r="AR47" s="11">
        <f t="shared" si="25"/>
        <v>0.16020285371215626</v>
      </c>
      <c r="AS47" s="33">
        <v>11.351175780002089</v>
      </c>
      <c r="AT47" s="26">
        <v>1102.566089065298</v>
      </c>
      <c r="AU47" s="27">
        <v>1118.4165440638251</v>
      </c>
      <c r="AV47" s="11">
        <f t="shared" si="3"/>
        <v>9.1745990259658378E-2</v>
      </c>
      <c r="AW47" s="11">
        <f t="shared" si="3"/>
        <v>0.10744089586219072</v>
      </c>
      <c r="AX47" s="33">
        <v>11.419393339999081</v>
      </c>
      <c r="AY47" s="26">
        <v>1143.927199199208</v>
      </c>
      <c r="AZ47" s="27">
        <v>1168.3486487871039</v>
      </c>
      <c r="BA47" s="11">
        <f t="shared" si="4"/>
        <v>0.13270120064497437</v>
      </c>
      <c r="BB47" s="11">
        <f t="shared" si="4"/>
        <v>0.15688298886459626</v>
      </c>
      <c r="BC47" s="33">
        <v>11.682670549998869</v>
      </c>
      <c r="BD47" s="26">
        <v>1102.566089065298</v>
      </c>
      <c r="BE47" s="27">
        <v>1119.175895785075</v>
      </c>
      <c r="BF47" s="11">
        <f t="shared" si="5"/>
        <v>9.1745990259658378E-2</v>
      </c>
      <c r="BG47" s="11">
        <f t="shared" si="5"/>
        <v>0.10819279563953119</v>
      </c>
      <c r="BH47" s="33">
        <v>13.12120183999941</v>
      </c>
      <c r="BI47" s="26">
        <v>1085.359477834832</v>
      </c>
      <c r="BJ47" s="27">
        <v>1120.3646907552879</v>
      </c>
      <c r="BK47" s="11">
        <f t="shared" si="6"/>
        <v>7.4708237146152684E-2</v>
      </c>
      <c r="BL47" s="11">
        <f t="shared" si="6"/>
        <v>0.10936992429861329</v>
      </c>
      <c r="BM47" s="33">
        <v>37.055713959410788</v>
      </c>
      <c r="BN47" s="26">
        <v>1094.456562829256</v>
      </c>
      <c r="BO47" s="27">
        <v>1114.6184478891139</v>
      </c>
      <c r="BP47" s="11">
        <f t="shared" si="7"/>
        <v>8.3716047348381298E-2</v>
      </c>
      <c r="BQ47" s="11">
        <f t="shared" si="7"/>
        <v>0.10368007253333544</v>
      </c>
      <c r="BR47" s="33">
        <v>38.33254136219621</v>
      </c>
      <c r="BS47" s="26">
        <v>1094.456562829256</v>
      </c>
      <c r="BT47" s="27">
        <v>1114.6184478891139</v>
      </c>
      <c r="BU47" s="11">
        <f t="shared" si="8"/>
        <v>8.3716047348381298E-2</v>
      </c>
      <c r="BV47" s="11">
        <f t="shared" si="8"/>
        <v>0.10368007253333544</v>
      </c>
      <c r="BW47" s="33">
        <v>17.141615117341281</v>
      </c>
      <c r="BX47" s="26">
        <v>1125.2501514294661</v>
      </c>
      <c r="BY47" s="27">
        <v>1153.768287446527</v>
      </c>
      <c r="BZ47" s="11">
        <f t="shared" si="9"/>
        <v>0.11420744120984613</v>
      </c>
      <c r="CA47" s="11">
        <f t="shared" si="9"/>
        <v>0.14244571277930837</v>
      </c>
      <c r="CB47" s="33">
        <v>17.39034979306161</v>
      </c>
      <c r="CC47" s="26">
        <v>1104.1904830814749</v>
      </c>
      <c r="CD47" s="27">
        <v>1118.8903494931999</v>
      </c>
      <c r="CE47" s="11">
        <f t="shared" si="10"/>
        <v>9.3354443187197933E-2</v>
      </c>
      <c r="CF47" s="11">
        <f t="shared" si="10"/>
        <v>0.10791005157341137</v>
      </c>
      <c r="CG47" s="33">
        <v>17.20079500004649</v>
      </c>
      <c r="CH47" s="26">
        <v>1092.2937356743671</v>
      </c>
      <c r="CI47" s="27">
        <v>1118.622460848615</v>
      </c>
      <c r="CJ47" s="11">
        <f t="shared" si="11"/>
        <v>8.1574445228206907E-2</v>
      </c>
      <c r="CK47" s="11">
        <f t="shared" si="11"/>
        <v>0.10764479187019521</v>
      </c>
      <c r="CL47" s="33">
        <v>16.677534449100499</v>
      </c>
      <c r="CM47" s="26">
        <v>1085.56091419423</v>
      </c>
      <c r="CN47" s="27">
        <v>1104.6739248282199</v>
      </c>
      <c r="CO47" s="11">
        <f t="shared" si="12"/>
        <v>7.4907696697690068E-2</v>
      </c>
      <c r="CP47" s="11">
        <f t="shared" si="12"/>
        <v>9.383314064920717E-2</v>
      </c>
      <c r="CQ47" s="33">
        <v>30.45707846302539</v>
      </c>
      <c r="CR47" s="26"/>
      <c r="CS47" s="27"/>
      <c r="CT47" s="11">
        <f t="shared" si="13"/>
        <v>-1</v>
      </c>
      <c r="CU47" s="11">
        <f t="shared" si="13"/>
        <v>-1</v>
      </c>
      <c r="CV47" s="33"/>
      <c r="CW47" s="26"/>
      <c r="CX47" s="27"/>
      <c r="CY47" s="11">
        <f t="shared" si="14"/>
        <v>-1</v>
      </c>
      <c r="CZ47" s="11">
        <f t="shared" si="14"/>
        <v>-1</v>
      </c>
      <c r="DA47" s="33"/>
    </row>
    <row r="48" spans="1:105" x14ac:dyDescent="0.25">
      <c r="A48" s="25" t="s">
        <v>292</v>
      </c>
      <c r="B48" s="31">
        <f t="shared" si="15"/>
        <v>995.06629087728948</v>
      </c>
      <c r="C48" s="26">
        <v>966.78358163606799</v>
      </c>
      <c r="D48" s="27">
        <v>995.7813305192891</v>
      </c>
      <c r="E48" s="10">
        <v>2.9120599065756921E-2</v>
      </c>
      <c r="F48" s="10">
        <f t="shared" si="16"/>
        <v>7.1858493102928565E-4</v>
      </c>
      <c r="G48" s="41">
        <v>3600.01763510704</v>
      </c>
      <c r="H48" s="26">
        <v>983.28062535193556</v>
      </c>
      <c r="I48" s="27">
        <v>995.06629087728948</v>
      </c>
      <c r="J48" s="10">
        <v>1.184410087388571E-2</v>
      </c>
      <c r="K48" s="85">
        <f t="shared" si="17"/>
        <v>0</v>
      </c>
      <c r="L48" s="33">
        <v>3600.0024969577789</v>
      </c>
      <c r="M48" s="26">
        <v>1121.5302532426149</v>
      </c>
      <c r="N48" s="11">
        <f t="shared" si="18"/>
        <v>0.12709099235371527</v>
      </c>
      <c r="O48" s="27">
        <f t="shared" si="19"/>
        <v>33.343092100010836</v>
      </c>
      <c r="P48" s="27">
        <v>0.1372143707819376</v>
      </c>
      <c r="Q48" s="46">
        <v>0.5</v>
      </c>
      <c r="R48" s="46">
        <v>0</v>
      </c>
      <c r="S48" s="46">
        <v>0.5</v>
      </c>
      <c r="T48" s="46">
        <v>0.5</v>
      </c>
      <c r="U48" s="46">
        <v>0</v>
      </c>
      <c r="V48" s="26">
        <v>1125.354619893656</v>
      </c>
      <c r="W48" s="11">
        <f t="shared" si="23"/>
        <v>0.1309343208697174</v>
      </c>
      <c r="X48" s="27">
        <f t="shared" si="20"/>
        <v>34.607772200008192</v>
      </c>
      <c r="Y48" s="27">
        <v>0.1424188156378938</v>
      </c>
      <c r="Z48" s="46">
        <v>0.5</v>
      </c>
      <c r="AA48" s="46">
        <v>0</v>
      </c>
      <c r="AB48" s="46">
        <v>0.5</v>
      </c>
      <c r="AC48" s="46">
        <v>0.5</v>
      </c>
      <c r="AD48" s="46">
        <v>0</v>
      </c>
      <c r="AE48" s="26">
        <v>1093.4499633193691</v>
      </c>
      <c r="AF48" s="27">
        <v>1111.351892217607</v>
      </c>
      <c r="AG48" s="11">
        <f t="shared" si="21"/>
        <v>9.8871475542941678E-2</v>
      </c>
      <c r="AH48" s="11">
        <f t="shared" si="21"/>
        <v>0.1168621652712158</v>
      </c>
      <c r="AI48" s="33">
        <v>11.164709529999531</v>
      </c>
      <c r="AJ48" s="26">
        <v>1093.4499633193691</v>
      </c>
      <c r="AK48" s="27">
        <v>1111.351892217607</v>
      </c>
      <c r="AL48" s="11">
        <f t="shared" si="22"/>
        <v>9.8871475542941678E-2</v>
      </c>
      <c r="AM48" s="11">
        <f t="shared" si="22"/>
        <v>0.1168621652712158</v>
      </c>
      <c r="AN48" s="33">
        <v>11.23782425999962</v>
      </c>
      <c r="AO48" s="26">
        <v>1086.456758653173</v>
      </c>
      <c r="AP48" s="27">
        <v>1108.4419250584269</v>
      </c>
      <c r="AQ48" s="11">
        <f t="shared" si="24"/>
        <v>9.1843597370090874E-2</v>
      </c>
      <c r="AR48" s="11">
        <f t="shared" si="25"/>
        <v>0.11393776999638994</v>
      </c>
      <c r="AS48" s="33">
        <v>11.11433338000206</v>
      </c>
      <c r="AT48" s="26">
        <v>1061.939565148883</v>
      </c>
      <c r="AU48" s="27">
        <v>1077.743959336023</v>
      </c>
      <c r="AV48" s="11">
        <f t="shared" si="3"/>
        <v>6.7204843420668459E-2</v>
      </c>
      <c r="AW48" s="11">
        <f t="shared" si="3"/>
        <v>8.3087598501444163E-2</v>
      </c>
      <c r="AX48" s="33">
        <v>11.257949229998481</v>
      </c>
      <c r="AY48" s="26">
        <v>1074.9895085761141</v>
      </c>
      <c r="AZ48" s="27">
        <v>1126.670106661921</v>
      </c>
      <c r="BA48" s="11">
        <f t="shared" si="4"/>
        <v>8.0319490702836643E-2</v>
      </c>
      <c r="BB48" s="11">
        <f t="shared" si="4"/>
        <v>0.13225633004671919</v>
      </c>
      <c r="BC48" s="33">
        <v>11.39800574000037</v>
      </c>
      <c r="BD48" s="26">
        <v>1063.5608340589131</v>
      </c>
      <c r="BE48" s="27">
        <v>1082.2871244826761</v>
      </c>
      <c r="BF48" s="11">
        <f t="shared" si="5"/>
        <v>6.8834150859674023E-2</v>
      </c>
      <c r="BG48" s="11">
        <f t="shared" si="5"/>
        <v>8.7653289439127993E-2</v>
      </c>
      <c r="BH48" s="33">
        <v>12.94861128999983</v>
      </c>
      <c r="BI48" s="26">
        <v>1031.658601079929</v>
      </c>
      <c r="BJ48" s="27">
        <v>1046.2802035735961</v>
      </c>
      <c r="BK48" s="11">
        <f t="shared" si="6"/>
        <v>3.6773741144801815E-2</v>
      </c>
      <c r="BL48" s="11">
        <f t="shared" si="6"/>
        <v>5.1467840048278979E-2</v>
      </c>
      <c r="BM48" s="33">
        <v>42.462415783852343</v>
      </c>
      <c r="BN48" s="26">
        <v>1035.508509596694</v>
      </c>
      <c r="BO48" s="27">
        <v>1049.165118253854</v>
      </c>
      <c r="BP48" s="11">
        <f t="shared" si="7"/>
        <v>4.0642738167473332E-2</v>
      </c>
      <c r="BQ48" s="11">
        <f t="shared" si="7"/>
        <v>5.436705862970078E-2</v>
      </c>
      <c r="BR48" s="33">
        <v>47.75214431192726</v>
      </c>
      <c r="BS48" s="26">
        <v>1035.508509596694</v>
      </c>
      <c r="BT48" s="27">
        <v>1049.077054050528</v>
      </c>
      <c r="BU48" s="11">
        <f t="shared" si="8"/>
        <v>4.0642738167473332E-2</v>
      </c>
      <c r="BV48" s="11">
        <f t="shared" si="8"/>
        <v>5.4278557788969513E-2</v>
      </c>
      <c r="BW48" s="33">
        <v>17.10085885878652</v>
      </c>
      <c r="BX48" s="26">
        <v>1048.0544620207511</v>
      </c>
      <c r="BY48" s="27">
        <v>1069.011410796506</v>
      </c>
      <c r="BZ48" s="11">
        <f t="shared" si="9"/>
        <v>5.3250895572741354E-2</v>
      </c>
      <c r="CA48" s="11">
        <f t="shared" si="9"/>
        <v>7.4311752490403005E-2</v>
      </c>
      <c r="CB48" s="33">
        <v>17.417711682617661</v>
      </c>
      <c r="CC48" s="26">
        <v>1032.512634401794</v>
      </c>
      <c r="CD48" s="27">
        <v>1047.1865097610209</v>
      </c>
      <c r="CE48" s="11">
        <f t="shared" si="10"/>
        <v>3.7632008910170558E-2</v>
      </c>
      <c r="CF48" s="11">
        <f t="shared" si="10"/>
        <v>5.2378639857029265E-2</v>
      </c>
      <c r="CG48" s="33">
        <v>17.949375988356771</v>
      </c>
      <c r="CH48" s="26">
        <v>1026.6860804185301</v>
      </c>
      <c r="CI48" s="27">
        <v>1038.861572402499</v>
      </c>
      <c r="CJ48" s="11">
        <f t="shared" si="11"/>
        <v>3.1776565874182476E-2</v>
      </c>
      <c r="CK48" s="11">
        <f t="shared" si="11"/>
        <v>4.4012426033041313E-2</v>
      </c>
      <c r="CL48" s="33">
        <v>17.053244235180319</v>
      </c>
      <c r="CM48" s="26">
        <v>1016.160468373829</v>
      </c>
      <c r="CN48" s="27">
        <v>1044.000084867316</v>
      </c>
      <c r="CO48" s="11">
        <f t="shared" si="12"/>
        <v>2.1198766041950867E-2</v>
      </c>
      <c r="CP48" s="11">
        <f t="shared" si="12"/>
        <v>4.9176416122874149E-2</v>
      </c>
      <c r="CQ48" s="33">
        <v>30.035682694800201</v>
      </c>
      <c r="CR48" s="26"/>
      <c r="CS48" s="27"/>
      <c r="CT48" s="11">
        <f t="shared" si="13"/>
        <v>-1</v>
      </c>
      <c r="CU48" s="11">
        <f t="shared" si="13"/>
        <v>-1</v>
      </c>
      <c r="CV48" s="33"/>
      <c r="CW48" s="26"/>
      <c r="CX48" s="27"/>
      <c r="CY48" s="11">
        <f t="shared" si="14"/>
        <v>-1</v>
      </c>
      <c r="CZ48" s="11">
        <f t="shared" si="14"/>
        <v>-1</v>
      </c>
      <c r="DA48" s="33"/>
    </row>
    <row r="49" spans="1:105" x14ac:dyDescent="0.25">
      <c r="A49" s="25" t="s">
        <v>293</v>
      </c>
      <c r="B49" s="31">
        <f t="shared" si="15"/>
        <v>973.41158130001179</v>
      </c>
      <c r="C49" s="26">
        <v>940.01453166812632</v>
      </c>
      <c r="D49" s="27">
        <v>980.7139687942763</v>
      </c>
      <c r="E49" s="10">
        <v>4.1499803634063782E-2</v>
      </c>
      <c r="F49" s="10">
        <f t="shared" si="16"/>
        <v>7.5018498182567485E-3</v>
      </c>
      <c r="G49" s="41">
        <v>3600.0085320472722</v>
      </c>
      <c r="H49" s="26">
        <v>952.88398011144943</v>
      </c>
      <c r="I49" s="27">
        <v>973.41158130001179</v>
      </c>
      <c r="J49" s="10">
        <v>2.10883058953821E-2</v>
      </c>
      <c r="K49" s="85">
        <f t="shared" si="17"/>
        <v>0</v>
      </c>
      <c r="L49" s="33">
        <v>3600.0022919178009</v>
      </c>
      <c r="M49" s="26">
        <v>1110.832049549532</v>
      </c>
      <c r="N49" s="11">
        <f t="shared" si="18"/>
        <v>0.14117406335559754</v>
      </c>
      <c r="O49" s="27">
        <f t="shared" si="19"/>
        <v>33.303911800001515</v>
      </c>
      <c r="P49" s="27">
        <v>0.13705313497943011</v>
      </c>
      <c r="Q49" s="46">
        <v>0.5</v>
      </c>
      <c r="R49" s="46">
        <v>0</v>
      </c>
      <c r="S49" s="46">
        <v>0.5</v>
      </c>
      <c r="T49" s="46">
        <v>0</v>
      </c>
      <c r="U49" s="46">
        <v>0</v>
      </c>
      <c r="V49" s="26">
        <v>1132.942023097668</v>
      </c>
      <c r="W49" s="11">
        <f t="shared" si="23"/>
        <v>0.16388796359357047</v>
      </c>
      <c r="X49" s="27">
        <f t="shared" si="20"/>
        <v>34.021211499988574</v>
      </c>
      <c r="Y49" s="27">
        <v>0.1400049855966608</v>
      </c>
      <c r="Z49" s="46">
        <v>0</v>
      </c>
      <c r="AA49" s="46">
        <v>0</v>
      </c>
      <c r="AB49" s="46">
        <v>0</v>
      </c>
      <c r="AC49" s="46">
        <v>0.5</v>
      </c>
      <c r="AD49" s="46">
        <v>0</v>
      </c>
      <c r="AE49" s="26">
        <v>1103.040709868907</v>
      </c>
      <c r="AF49" s="27">
        <v>1132.5525423976819</v>
      </c>
      <c r="AG49" s="11">
        <f t="shared" si="21"/>
        <v>0.13316990578206681</v>
      </c>
      <c r="AH49" s="11">
        <f t="shared" si="21"/>
        <v>0.16348784435575958</v>
      </c>
      <c r="AI49" s="33">
        <v>11.173398870001259</v>
      </c>
      <c r="AJ49" s="26">
        <v>1103.040709868907</v>
      </c>
      <c r="AK49" s="27">
        <v>1132.5525423976819</v>
      </c>
      <c r="AL49" s="11">
        <f t="shared" si="22"/>
        <v>0.13316990578206681</v>
      </c>
      <c r="AM49" s="11">
        <f t="shared" si="22"/>
        <v>0.16348784435575958</v>
      </c>
      <c r="AN49" s="33">
        <v>11.27573630000261</v>
      </c>
      <c r="AO49" s="26">
        <v>1073.69078868831</v>
      </c>
      <c r="AP49" s="27">
        <v>1122.5375372253191</v>
      </c>
      <c r="AQ49" s="11">
        <f t="shared" si="24"/>
        <v>0.10301830111202624</v>
      </c>
      <c r="AR49" s="11">
        <f t="shared" si="25"/>
        <v>0.15319928259549409</v>
      </c>
      <c r="AS49" s="33">
        <v>11.219542670001101</v>
      </c>
      <c r="AT49" s="26">
        <v>1074.4875373463051</v>
      </c>
      <c r="AU49" s="27">
        <v>1113.5165404660361</v>
      </c>
      <c r="AV49" s="11">
        <f t="shared" si="3"/>
        <v>0.10383681269880128</v>
      </c>
      <c r="AW49" s="11">
        <f t="shared" si="3"/>
        <v>0.14393188026272621</v>
      </c>
      <c r="AX49" s="33">
        <v>11.406189069999529</v>
      </c>
      <c r="AY49" s="26">
        <v>1101.408845332249</v>
      </c>
      <c r="AZ49" s="27">
        <v>1132.379822327611</v>
      </c>
      <c r="BA49" s="11">
        <f t="shared" si="4"/>
        <v>0.13149346739977572</v>
      </c>
      <c r="BB49" s="11">
        <f t="shared" si="4"/>
        <v>0.16331040649351405</v>
      </c>
      <c r="BC49" s="33">
        <v>11.486365630001091</v>
      </c>
      <c r="BD49" s="26">
        <v>1074.3592519575709</v>
      </c>
      <c r="BE49" s="27">
        <v>1100.8742082559711</v>
      </c>
      <c r="BF49" s="11">
        <f t="shared" si="5"/>
        <v>0.10370502323666764</v>
      </c>
      <c r="BG49" s="11">
        <f t="shared" si="5"/>
        <v>0.13094422688677104</v>
      </c>
      <c r="BH49" s="33">
        <v>12.79599267999874</v>
      </c>
      <c r="BI49" s="26">
        <v>1062.411521829624</v>
      </c>
      <c r="BJ49" s="27">
        <v>1079.9833551755059</v>
      </c>
      <c r="BK49" s="11">
        <f t="shared" si="6"/>
        <v>9.143094477132778E-2</v>
      </c>
      <c r="BL49" s="11">
        <f t="shared" si="6"/>
        <v>0.10948274699296807</v>
      </c>
      <c r="BM49" s="33">
        <v>39.925208763778208</v>
      </c>
      <c r="BN49" s="26">
        <v>1035.937306439612</v>
      </c>
      <c r="BO49" s="27">
        <v>1056.875904178537</v>
      </c>
      <c r="BP49" s="11">
        <f t="shared" si="7"/>
        <v>6.4233594854188822E-2</v>
      </c>
      <c r="BQ49" s="11">
        <f t="shared" si="7"/>
        <v>8.5744123536168351E-2</v>
      </c>
      <c r="BR49" s="33">
        <v>45.659544702619307</v>
      </c>
      <c r="BS49" s="26">
        <v>1027.0802545079439</v>
      </c>
      <c r="BT49" s="27">
        <v>1050.869767233384</v>
      </c>
      <c r="BU49" s="11">
        <f t="shared" si="8"/>
        <v>5.5134615448335277E-2</v>
      </c>
      <c r="BV49" s="11">
        <f t="shared" si="8"/>
        <v>7.9573930926448544E-2</v>
      </c>
      <c r="BW49" s="33">
        <v>17.886563771963122</v>
      </c>
      <c r="BX49" s="26">
        <v>1041.453088054647</v>
      </c>
      <c r="BY49" s="27">
        <v>1069.9378755547759</v>
      </c>
      <c r="BZ49" s="11">
        <f t="shared" si="9"/>
        <v>6.9900038238464662E-2</v>
      </c>
      <c r="CA49" s="11">
        <f t="shared" si="9"/>
        <v>9.9162878384753989E-2</v>
      </c>
      <c r="CB49" s="33">
        <v>16.740939828753469</v>
      </c>
      <c r="CC49" s="26">
        <v>1044.9426592416009</v>
      </c>
      <c r="CD49" s="27">
        <v>1064.7153957720211</v>
      </c>
      <c r="CE49" s="11">
        <f t="shared" si="10"/>
        <v>7.3484925920090136E-2</v>
      </c>
      <c r="CF49" s="11">
        <f t="shared" si="10"/>
        <v>9.379774827629557E-2</v>
      </c>
      <c r="CG49" s="33">
        <v>21.42635473171249</v>
      </c>
      <c r="CH49" s="26">
        <v>1044.217076977036</v>
      </c>
      <c r="CI49" s="27">
        <v>1065.390936465526</v>
      </c>
      <c r="CJ49" s="11">
        <f t="shared" si="11"/>
        <v>7.2739524613485623E-2</v>
      </c>
      <c r="CK49" s="11">
        <f t="shared" si="11"/>
        <v>9.4491741142707433E-2</v>
      </c>
      <c r="CL49" s="33">
        <v>16.973018697090449</v>
      </c>
      <c r="CM49" s="26">
        <v>1023.1208053514</v>
      </c>
      <c r="CN49" s="27">
        <v>1043.9977790308069</v>
      </c>
      <c r="CO49" s="11">
        <f t="shared" si="12"/>
        <v>5.1067015234193637E-2</v>
      </c>
      <c r="CP49" s="11">
        <f t="shared" si="12"/>
        <v>7.2514236615641811E-2</v>
      </c>
      <c r="CQ49" s="33">
        <v>30.664902206417171</v>
      </c>
      <c r="CR49" s="26"/>
      <c r="CS49" s="27"/>
      <c r="CT49" s="11">
        <f t="shared" si="13"/>
        <v>-1</v>
      </c>
      <c r="CU49" s="11">
        <f t="shared" si="13"/>
        <v>-1</v>
      </c>
      <c r="CV49" s="33"/>
      <c r="CW49" s="26"/>
      <c r="CX49" s="27"/>
      <c r="CY49" s="11">
        <f t="shared" si="14"/>
        <v>-1</v>
      </c>
      <c r="CZ49" s="11">
        <f t="shared" si="14"/>
        <v>-1</v>
      </c>
      <c r="DA49" s="33"/>
    </row>
    <row r="50" spans="1:105" x14ac:dyDescent="0.25">
      <c r="A50" s="25" t="s">
        <v>294</v>
      </c>
      <c r="B50" s="31">
        <f t="shared" si="15"/>
        <v>952.68525082854535</v>
      </c>
      <c r="C50" s="26">
        <v>922.26055633979718</v>
      </c>
      <c r="D50" s="27">
        <v>952.68526010520964</v>
      </c>
      <c r="E50" s="10">
        <v>3.1935734748377777E-2</v>
      </c>
      <c r="F50" s="10">
        <f t="shared" si="16"/>
        <v>9.7373862757393622E-9</v>
      </c>
      <c r="G50" s="41">
        <v>3600.0061769485469</v>
      </c>
      <c r="H50" s="26">
        <v>934.55735303882875</v>
      </c>
      <c r="I50" s="27">
        <v>952.68525082854535</v>
      </c>
      <c r="J50" s="10">
        <v>1.9028212910770989E-2</v>
      </c>
      <c r="K50" s="85">
        <f t="shared" si="17"/>
        <v>0</v>
      </c>
      <c r="L50" s="33">
        <v>3600.0029230117798</v>
      </c>
      <c r="M50" s="26">
        <v>1056.9939561759661</v>
      </c>
      <c r="N50" s="11">
        <f t="shared" si="18"/>
        <v>0.1094891573651466</v>
      </c>
      <c r="O50" s="27">
        <f t="shared" si="19"/>
        <v>34.567184200033793</v>
      </c>
      <c r="P50" s="27">
        <v>0.14225178683141479</v>
      </c>
      <c r="Q50" s="46">
        <v>0.5</v>
      </c>
      <c r="R50" s="46">
        <v>0</v>
      </c>
      <c r="S50" s="46">
        <v>0</v>
      </c>
      <c r="T50" s="46">
        <v>0</v>
      </c>
      <c r="U50" s="46">
        <v>0</v>
      </c>
      <c r="V50" s="26">
        <v>1096.765595670093</v>
      </c>
      <c r="W50" s="11">
        <f t="shared" si="23"/>
        <v>0.15123604014677647</v>
      </c>
      <c r="X50" s="27">
        <f t="shared" si="20"/>
        <v>34.437240000010199</v>
      </c>
      <c r="Y50" s="27">
        <v>0.141717037037079</v>
      </c>
      <c r="Z50" s="46">
        <v>0.5</v>
      </c>
      <c r="AA50" s="46">
        <v>0</v>
      </c>
      <c r="AB50" s="46">
        <v>0</v>
      </c>
      <c r="AC50" s="46">
        <v>0</v>
      </c>
      <c r="AD50" s="46">
        <v>0</v>
      </c>
      <c r="AE50" s="26">
        <v>1043.947655047775</v>
      </c>
      <c r="AF50" s="27">
        <v>1055.4932196698651</v>
      </c>
      <c r="AG50" s="11">
        <f t="shared" si="21"/>
        <v>9.5794916673538538E-2</v>
      </c>
      <c r="AH50" s="11">
        <f t="shared" si="21"/>
        <v>0.10791388735357053</v>
      </c>
      <c r="AI50" s="33">
        <v>11.18379583999995</v>
      </c>
      <c r="AJ50" s="26">
        <v>1043.947655047775</v>
      </c>
      <c r="AK50" s="27">
        <v>1055.4932196698651</v>
      </c>
      <c r="AL50" s="11">
        <f t="shared" si="22"/>
        <v>9.5794916673538538E-2</v>
      </c>
      <c r="AM50" s="11">
        <f t="shared" si="22"/>
        <v>0.10791388735357053</v>
      </c>
      <c r="AN50" s="33">
        <v>11.15569967000047</v>
      </c>
      <c r="AO50" s="26">
        <v>1047.209951590871</v>
      </c>
      <c r="AP50" s="27">
        <v>1062.0881502983791</v>
      </c>
      <c r="AQ50" s="11">
        <f t="shared" si="24"/>
        <v>9.9219233928643305E-2</v>
      </c>
      <c r="AR50" s="11">
        <f t="shared" si="25"/>
        <v>0.11483635269328105</v>
      </c>
      <c r="AS50" s="33">
        <v>11.283031580000531</v>
      </c>
      <c r="AT50" s="26">
        <v>1080.280367200472</v>
      </c>
      <c r="AU50" s="27">
        <v>1089.554448608432</v>
      </c>
      <c r="AV50" s="11">
        <f t="shared" si="3"/>
        <v>0.13393207910058214</v>
      </c>
      <c r="AW50" s="11">
        <f t="shared" si="3"/>
        <v>0.14366675422008715</v>
      </c>
      <c r="AX50" s="33">
        <v>11.49327429999976</v>
      </c>
      <c r="AY50" s="26">
        <v>1049.4752242360621</v>
      </c>
      <c r="AZ50" s="27">
        <v>1073.020659503193</v>
      </c>
      <c r="BA50" s="11">
        <f t="shared" si="4"/>
        <v>0.10159701047469667</v>
      </c>
      <c r="BB50" s="11">
        <f t="shared" si="4"/>
        <v>0.12631182079285111</v>
      </c>
      <c r="BC50" s="33">
        <v>11.493710040001311</v>
      </c>
      <c r="BD50" s="26">
        <v>1055.92578180393</v>
      </c>
      <c r="BE50" s="27">
        <v>1094.6656537716051</v>
      </c>
      <c r="BF50" s="11">
        <f t="shared" si="5"/>
        <v>0.10836793252083721</v>
      </c>
      <c r="BG50" s="11">
        <f t="shared" si="5"/>
        <v>0.14903180543582484</v>
      </c>
      <c r="BH50" s="33">
        <v>12.57024967000107</v>
      </c>
      <c r="BI50" s="26">
        <v>1059.0035134881441</v>
      </c>
      <c r="BJ50" s="27">
        <v>1076.4822407918921</v>
      </c>
      <c r="BK50" s="11">
        <f t="shared" si="6"/>
        <v>0.11159851857382522</v>
      </c>
      <c r="BL50" s="11">
        <f t="shared" si="6"/>
        <v>0.1299453201943466</v>
      </c>
      <c r="BM50" s="33">
        <v>34.662154125608502</v>
      </c>
      <c r="BN50" s="26">
        <v>1039.776720922139</v>
      </c>
      <c r="BO50" s="27">
        <v>1064.8352971790839</v>
      </c>
      <c r="BP50" s="11">
        <f t="shared" si="7"/>
        <v>9.1416834697346974E-2</v>
      </c>
      <c r="BQ50" s="11">
        <f t="shared" si="7"/>
        <v>0.11771993557473705</v>
      </c>
      <c r="BR50" s="33">
        <v>40.886103465966883</v>
      </c>
      <c r="BS50" s="26">
        <v>1033.321607519066</v>
      </c>
      <c r="BT50" s="27">
        <v>1059.5775013466609</v>
      </c>
      <c r="BU50" s="11">
        <f t="shared" si="8"/>
        <v>8.4641130552185653E-2</v>
      </c>
      <c r="BV50" s="11">
        <f t="shared" si="8"/>
        <v>0.11220101332014111</v>
      </c>
      <c r="BW50" s="33">
        <v>16.368111621215942</v>
      </c>
      <c r="BX50" s="26">
        <v>1022.838733299503</v>
      </c>
      <c r="BY50" s="27">
        <v>1040.724628588076</v>
      </c>
      <c r="BZ50" s="11">
        <f t="shared" si="9"/>
        <v>7.3637628387702603E-2</v>
      </c>
      <c r="CA50" s="11">
        <f t="shared" si="9"/>
        <v>9.2411819835526265E-2</v>
      </c>
      <c r="CB50" s="33">
        <v>15.89333342239261</v>
      </c>
      <c r="CC50" s="26">
        <v>1048.439318572912</v>
      </c>
      <c r="CD50" s="27">
        <v>1064.4837191003719</v>
      </c>
      <c r="CE50" s="11">
        <f t="shared" si="10"/>
        <v>0.10050965695237739</v>
      </c>
      <c r="CF50" s="11">
        <f t="shared" si="10"/>
        <v>0.11735089650500626</v>
      </c>
      <c r="CG50" s="33">
        <v>20.141138880606739</v>
      </c>
      <c r="CH50" s="26">
        <v>1036.115043708224</v>
      </c>
      <c r="CI50" s="27">
        <v>1059.4436640089</v>
      </c>
      <c r="CJ50" s="11">
        <f t="shared" si="11"/>
        <v>8.7573301682922239E-2</v>
      </c>
      <c r="CK50" s="11">
        <f t="shared" si="11"/>
        <v>0.11206052900210998</v>
      </c>
      <c r="CL50" s="33">
        <v>19.69446766469628</v>
      </c>
      <c r="CM50" s="26">
        <v>1009.245172763801</v>
      </c>
      <c r="CN50" s="27">
        <v>1043.4583991052359</v>
      </c>
      <c r="CO50" s="11">
        <f t="shared" si="12"/>
        <v>5.936894885909668E-2</v>
      </c>
      <c r="CP50" s="11">
        <f t="shared" si="12"/>
        <v>9.5281362021450031E-2</v>
      </c>
      <c r="CQ50" s="33">
        <v>35.529924212209878</v>
      </c>
      <c r="CR50" s="26"/>
      <c r="CS50" s="27"/>
      <c r="CT50" s="11">
        <f t="shared" si="13"/>
        <v>-1</v>
      </c>
      <c r="CU50" s="11">
        <f t="shared" si="13"/>
        <v>-1</v>
      </c>
      <c r="CV50" s="33"/>
      <c r="CW50" s="26"/>
      <c r="CX50" s="27"/>
      <c r="CY50" s="11">
        <f t="shared" si="14"/>
        <v>-1</v>
      </c>
      <c r="CZ50" s="11">
        <f t="shared" si="14"/>
        <v>-1</v>
      </c>
      <c r="DA50" s="33"/>
    </row>
    <row r="51" spans="1:105" x14ac:dyDescent="0.25">
      <c r="A51" s="25" t="s">
        <v>295</v>
      </c>
      <c r="B51" s="31">
        <f t="shared" si="15"/>
        <v>1040.867429963268</v>
      </c>
      <c r="C51" s="26">
        <v>1040.763405206164</v>
      </c>
      <c r="D51" s="27">
        <v>1040.867430415334</v>
      </c>
      <c r="E51" s="10">
        <v>9.9940882123920291E-5</v>
      </c>
      <c r="F51" s="10">
        <f t="shared" si="16"/>
        <v>4.3431653265192032E-10</v>
      </c>
      <c r="G51" s="41">
        <v>2102.868465185165</v>
      </c>
      <c r="H51" s="26">
        <v>1040.78267849497</v>
      </c>
      <c r="I51" s="27">
        <v>1040.867429963268</v>
      </c>
      <c r="J51" s="10">
        <v>8.1423883443804693E-5</v>
      </c>
      <c r="K51" s="85">
        <f t="shared" si="17"/>
        <v>0</v>
      </c>
      <c r="L51" s="33">
        <v>861.48812699317932</v>
      </c>
      <c r="M51" s="26">
        <v>1219.4882219852759</v>
      </c>
      <c r="N51" s="11">
        <f t="shared" si="18"/>
        <v>0.17160762925237402</v>
      </c>
      <c r="O51" s="27">
        <f t="shared" si="19"/>
        <v>32.418919900046603</v>
      </c>
      <c r="P51" s="27">
        <v>0.13341119300430701</v>
      </c>
      <c r="Q51" s="46">
        <v>0</v>
      </c>
      <c r="R51" s="46">
        <v>0.5</v>
      </c>
      <c r="S51" s="46">
        <v>0.5</v>
      </c>
      <c r="T51" s="46">
        <v>0</v>
      </c>
      <c r="U51" s="46">
        <v>0</v>
      </c>
      <c r="V51" s="26">
        <v>1215.9402698814081</v>
      </c>
      <c r="W51" s="11">
        <f t="shared" si="23"/>
        <v>0.16819897988768689</v>
      </c>
      <c r="X51" s="27">
        <f t="shared" si="20"/>
        <v>32.925248200008362</v>
      </c>
      <c r="Y51" s="27">
        <v>0.1354948485597052</v>
      </c>
      <c r="Z51" s="46">
        <v>0</v>
      </c>
      <c r="AA51" s="46">
        <v>0.5</v>
      </c>
      <c r="AB51" s="46">
        <v>0.5</v>
      </c>
      <c r="AC51" s="46">
        <v>0</v>
      </c>
      <c r="AD51" s="46">
        <v>0</v>
      </c>
      <c r="AE51" s="26">
        <v>1175.267870331518</v>
      </c>
      <c r="AF51" s="27">
        <v>1201.9429065511149</v>
      </c>
      <c r="AG51" s="11">
        <f t="shared" si="21"/>
        <v>0.12912349498052114</v>
      </c>
      <c r="AH51" s="11">
        <f t="shared" si="21"/>
        <v>0.15475119304437376</v>
      </c>
      <c r="AI51" s="33">
        <v>11.29006719000026</v>
      </c>
      <c r="AJ51" s="26">
        <v>1175.267870331518</v>
      </c>
      <c r="AK51" s="27">
        <v>1201.9429065511149</v>
      </c>
      <c r="AL51" s="11">
        <f t="shared" si="22"/>
        <v>0.12912349498052114</v>
      </c>
      <c r="AM51" s="11">
        <f t="shared" si="22"/>
        <v>0.15475119304437376</v>
      </c>
      <c r="AN51" s="33">
        <v>11.28383814999979</v>
      </c>
      <c r="AO51" s="26">
        <v>1122.90457224849</v>
      </c>
      <c r="AP51" s="27">
        <v>1187.039779084269</v>
      </c>
      <c r="AQ51" s="11">
        <f t="shared" si="24"/>
        <v>7.8816129627686651E-2</v>
      </c>
      <c r="AR51" s="11">
        <f t="shared" si="25"/>
        <v>0.14043320495306433</v>
      </c>
      <c r="AS51" s="33">
        <v>11.297390709997851</v>
      </c>
      <c r="AT51" s="26">
        <v>1125.287869887972</v>
      </c>
      <c r="AU51" s="27">
        <v>1152.0294549245291</v>
      </c>
      <c r="AV51" s="11">
        <f t="shared" si="3"/>
        <v>8.1105852190689762E-2</v>
      </c>
      <c r="AW51" s="11">
        <f t="shared" si="3"/>
        <v>0.10679748617476094</v>
      </c>
      <c r="AX51" s="33">
        <v>11.53193837000144</v>
      </c>
      <c r="AY51" s="26">
        <v>1175.267870331518</v>
      </c>
      <c r="AZ51" s="27">
        <v>1201.9429065511149</v>
      </c>
      <c r="BA51" s="11">
        <f t="shared" si="4"/>
        <v>0.12912349498052114</v>
      </c>
      <c r="BB51" s="11">
        <f t="shared" si="4"/>
        <v>0.15475119304437376</v>
      </c>
      <c r="BC51" s="33">
        <v>11.51864697000128</v>
      </c>
      <c r="BD51" s="26">
        <v>1124.9130098866619</v>
      </c>
      <c r="BE51" s="27">
        <v>1155.16635386545</v>
      </c>
      <c r="BF51" s="11">
        <f t="shared" si="5"/>
        <v>8.0745710264331999E-2</v>
      </c>
      <c r="BG51" s="11">
        <f t="shared" si="5"/>
        <v>0.1098112214984146</v>
      </c>
      <c r="BH51" s="33">
        <v>13.209754659999451</v>
      </c>
      <c r="BI51" s="26">
        <v>1125.3973185490529</v>
      </c>
      <c r="BJ51" s="27">
        <v>1139.57330544199</v>
      </c>
      <c r="BK51" s="11">
        <f t="shared" si="6"/>
        <v>8.1211003584546707E-2</v>
      </c>
      <c r="BL51" s="11">
        <f t="shared" si="6"/>
        <v>9.4830400718951574E-2</v>
      </c>
      <c r="BM51" s="33">
        <v>31.582227993756529</v>
      </c>
      <c r="BN51" s="26">
        <v>1087.639513885463</v>
      </c>
      <c r="BO51" s="27">
        <v>1126.9727924393269</v>
      </c>
      <c r="BP51" s="11">
        <f t="shared" si="7"/>
        <v>4.493567823891418E-2</v>
      </c>
      <c r="BQ51" s="11">
        <f t="shared" si="7"/>
        <v>8.2724619867390325E-2</v>
      </c>
      <c r="BR51" s="33">
        <v>39.429155256412933</v>
      </c>
      <c r="BS51" s="26">
        <v>1092.0804050436629</v>
      </c>
      <c r="BT51" s="27">
        <v>1128.9987197598341</v>
      </c>
      <c r="BU51" s="11">
        <f t="shared" si="8"/>
        <v>4.9202207318757414E-2</v>
      </c>
      <c r="BV51" s="11">
        <f t="shared" si="8"/>
        <v>8.4671003491459243E-2</v>
      </c>
      <c r="BW51" s="33">
        <v>16.89830659981817</v>
      </c>
      <c r="BX51" s="26">
        <v>1111.6387825417289</v>
      </c>
      <c r="BY51" s="27">
        <v>1155.0038238892839</v>
      </c>
      <c r="BZ51" s="11">
        <f t="shared" si="9"/>
        <v>6.7992667020965764E-2</v>
      </c>
      <c r="CA51" s="11">
        <f t="shared" si="9"/>
        <v>0.10965507291360221</v>
      </c>
      <c r="CB51" s="33">
        <v>17.434979576058691</v>
      </c>
      <c r="CC51" s="26">
        <v>1118.422863046872</v>
      </c>
      <c r="CD51" s="27">
        <v>1137.5178398806229</v>
      </c>
      <c r="CE51" s="11">
        <f t="shared" si="10"/>
        <v>7.4510385137462554E-2</v>
      </c>
      <c r="CF51" s="11">
        <f t="shared" si="10"/>
        <v>9.2855638609775346E-2</v>
      </c>
      <c r="CG51" s="33">
        <v>17.38226318862289</v>
      </c>
      <c r="CH51" s="26">
        <v>1117.796489010444</v>
      </c>
      <c r="CI51" s="27">
        <v>1133.50951872926</v>
      </c>
      <c r="CJ51" s="11">
        <f t="shared" si="11"/>
        <v>7.3908604335799807E-2</v>
      </c>
      <c r="CK51" s="11">
        <f t="shared" si="11"/>
        <v>8.9004695602072276E-2</v>
      </c>
      <c r="CL51" s="33">
        <v>16.364896593615409</v>
      </c>
      <c r="CM51" s="26">
        <v>1092.0804050436629</v>
      </c>
      <c r="CN51" s="27">
        <v>1124.112609108533</v>
      </c>
      <c r="CO51" s="11">
        <f t="shared" si="12"/>
        <v>4.9202207318757414E-2</v>
      </c>
      <c r="CP51" s="11">
        <f t="shared" si="12"/>
        <v>7.9976735508193064E-2</v>
      </c>
      <c r="CQ51" s="33">
        <v>30.029165050573649</v>
      </c>
      <c r="CR51" s="26"/>
      <c r="CS51" s="27"/>
      <c r="CT51" s="11">
        <f t="shared" si="13"/>
        <v>-1</v>
      </c>
      <c r="CU51" s="11">
        <f t="shared" si="13"/>
        <v>-1</v>
      </c>
      <c r="CV51" s="33"/>
      <c r="CW51" s="26"/>
      <c r="CX51" s="27"/>
      <c r="CY51" s="11">
        <f t="shared" si="14"/>
        <v>-1</v>
      </c>
      <c r="CZ51" s="11">
        <f t="shared" si="14"/>
        <v>-1</v>
      </c>
      <c r="DA51" s="33"/>
    </row>
    <row r="52" spans="1:105" x14ac:dyDescent="0.25">
      <c r="A52" s="25" t="s">
        <v>296</v>
      </c>
      <c r="B52" s="31">
        <f t="shared" si="15"/>
        <v>999.69571830560449</v>
      </c>
      <c r="C52" s="26">
        <v>968.63205618829375</v>
      </c>
      <c r="D52" s="27">
        <v>999.69575184529936</v>
      </c>
      <c r="E52" s="10">
        <v>3.107314960543069E-2</v>
      </c>
      <c r="F52" s="10">
        <f t="shared" si="16"/>
        <v>3.3549903490003674E-8</v>
      </c>
      <c r="G52" s="41">
        <v>3600.01756310463</v>
      </c>
      <c r="H52" s="26">
        <v>986.20857895613108</v>
      </c>
      <c r="I52" s="27">
        <v>999.69571830560449</v>
      </c>
      <c r="J52" s="10">
        <v>1.3491244488205901E-2</v>
      </c>
      <c r="K52" s="85">
        <f t="shared" si="17"/>
        <v>0</v>
      </c>
      <c r="L52" s="33">
        <v>3600.0021209716801</v>
      </c>
      <c r="M52" s="26">
        <v>1244.818085912005</v>
      </c>
      <c r="N52" s="11">
        <f t="shared" si="18"/>
        <v>0.24519697655788822</v>
      </c>
      <c r="O52" s="27">
        <f t="shared" si="19"/>
        <v>34.169645599995434</v>
      </c>
      <c r="P52" s="27">
        <v>0.14061582551438451</v>
      </c>
      <c r="Q52" s="46">
        <v>0.5</v>
      </c>
      <c r="R52" s="46">
        <v>0</v>
      </c>
      <c r="S52" s="46">
        <v>0</v>
      </c>
      <c r="T52" s="46">
        <v>0.5</v>
      </c>
      <c r="U52" s="46">
        <v>0</v>
      </c>
      <c r="V52" s="26">
        <v>1229.564817648906</v>
      </c>
      <c r="W52" s="11">
        <f t="shared" si="23"/>
        <v>0.22993906559178751</v>
      </c>
      <c r="X52" s="27">
        <f t="shared" si="20"/>
        <v>34.822981100020115</v>
      </c>
      <c r="Y52" s="27">
        <v>0.1433044489712762</v>
      </c>
      <c r="Z52" s="46">
        <v>0</v>
      </c>
      <c r="AA52" s="46">
        <v>0.5</v>
      </c>
      <c r="AB52" s="46">
        <v>0.5</v>
      </c>
      <c r="AC52" s="46">
        <v>0</v>
      </c>
      <c r="AD52" s="46">
        <v>0</v>
      </c>
      <c r="AE52" s="26">
        <v>1163.258550309215</v>
      </c>
      <c r="AF52" s="27">
        <v>1191.171866172587</v>
      </c>
      <c r="AG52" s="11">
        <f t="shared" si="21"/>
        <v>0.16361261632773122</v>
      </c>
      <c r="AH52" s="11">
        <f t="shared" si="21"/>
        <v>0.19153442828735687</v>
      </c>
      <c r="AI52" s="33">
        <v>11.388326020001109</v>
      </c>
      <c r="AJ52" s="26">
        <v>1163.258550309215</v>
      </c>
      <c r="AK52" s="27">
        <v>1191.171866172587</v>
      </c>
      <c r="AL52" s="11">
        <f t="shared" si="22"/>
        <v>0.16361261632773122</v>
      </c>
      <c r="AM52" s="11">
        <f t="shared" si="22"/>
        <v>0.19153442828735687</v>
      </c>
      <c r="AN52" s="33">
        <v>11.31422724000295</v>
      </c>
      <c r="AO52" s="26">
        <v>1141.040288209459</v>
      </c>
      <c r="AP52" s="27">
        <v>1180.375644203302</v>
      </c>
      <c r="AQ52" s="11">
        <f t="shared" si="24"/>
        <v>0.14138759155978087</v>
      </c>
      <c r="AR52" s="11">
        <f t="shared" si="25"/>
        <v>0.1807349202254602</v>
      </c>
      <c r="AS52" s="33">
        <v>11.3393880699994</v>
      </c>
      <c r="AT52" s="26">
        <v>1078.6084495598061</v>
      </c>
      <c r="AU52" s="27">
        <v>1099.037390717478</v>
      </c>
      <c r="AV52" s="11">
        <f t="shared" si="3"/>
        <v>7.8936750262321512E-2</v>
      </c>
      <c r="AW52" s="11">
        <f t="shared" si="3"/>
        <v>9.9371909464860839E-2</v>
      </c>
      <c r="AX52" s="33">
        <v>11.45176120000033</v>
      </c>
      <c r="AY52" s="26">
        <v>1155.835514670759</v>
      </c>
      <c r="AZ52" s="27">
        <v>1196.799790014843</v>
      </c>
      <c r="BA52" s="11">
        <f t="shared" si="4"/>
        <v>0.15618732130792523</v>
      </c>
      <c r="BB52" s="11">
        <f t="shared" si="4"/>
        <v>0.19716406512504867</v>
      </c>
      <c r="BC52" s="33">
        <v>11.65254942999891</v>
      </c>
      <c r="BD52" s="26">
        <v>1085.539531667421</v>
      </c>
      <c r="BE52" s="27">
        <v>1115.6199644530759</v>
      </c>
      <c r="BF52" s="11">
        <f t="shared" si="5"/>
        <v>8.5869942013269945E-2</v>
      </c>
      <c r="BG52" s="11">
        <f t="shared" si="5"/>
        <v>0.11595953050989628</v>
      </c>
      <c r="BH52" s="33">
        <v>12.79531196000025</v>
      </c>
      <c r="BI52" s="26">
        <v>1076.557631870307</v>
      </c>
      <c r="BJ52" s="27">
        <v>1096.8053076136221</v>
      </c>
      <c r="BK52" s="11">
        <f t="shared" si="6"/>
        <v>7.6885308356603357E-2</v>
      </c>
      <c r="BL52" s="11">
        <f t="shared" si="6"/>
        <v>9.7139146972250429E-2</v>
      </c>
      <c r="BM52" s="33">
        <v>34.026606266200552</v>
      </c>
      <c r="BN52" s="26">
        <v>1072.3610344914589</v>
      </c>
      <c r="BO52" s="27">
        <v>1087.516472602292</v>
      </c>
      <c r="BP52" s="11">
        <f t="shared" si="7"/>
        <v>7.2687433641324045E-2</v>
      </c>
      <c r="BQ52" s="11">
        <f t="shared" si="7"/>
        <v>8.7847484678173743E-2</v>
      </c>
      <c r="BR52" s="33">
        <v>40.947860478237267</v>
      </c>
      <c r="BS52" s="26">
        <v>1072.3610344914589</v>
      </c>
      <c r="BT52" s="27">
        <v>1087.516472602292</v>
      </c>
      <c r="BU52" s="11">
        <f t="shared" si="8"/>
        <v>7.2687433641324045E-2</v>
      </c>
      <c r="BV52" s="11">
        <f t="shared" si="8"/>
        <v>8.7847484678173743E-2</v>
      </c>
      <c r="BW52" s="33">
        <v>17.07464398015291</v>
      </c>
      <c r="BX52" s="26">
        <v>1063.992039394248</v>
      </c>
      <c r="BY52" s="27">
        <v>1104.750901778096</v>
      </c>
      <c r="BZ52" s="11">
        <f t="shared" si="9"/>
        <v>6.4315891237005637E-2</v>
      </c>
      <c r="CA52" s="11">
        <f t="shared" si="9"/>
        <v>0.10508715957146515</v>
      </c>
      <c r="CB52" s="33">
        <v>18.183824453689159</v>
      </c>
      <c r="CC52" s="26">
        <v>1075.851738056049</v>
      </c>
      <c r="CD52" s="27">
        <v>1103.4057396535629</v>
      </c>
      <c r="CE52" s="11">
        <f t="shared" si="10"/>
        <v>7.6179199686402826E-2</v>
      </c>
      <c r="CF52" s="11">
        <f t="shared" si="10"/>
        <v>0.10374158801413867</v>
      </c>
      <c r="CG52" s="33">
        <v>20.883127698581671</v>
      </c>
      <c r="CH52" s="26">
        <v>1070.897027563494</v>
      </c>
      <c r="CI52" s="27">
        <v>1090.088025501617</v>
      </c>
      <c r="CJ52" s="11">
        <f t="shared" si="11"/>
        <v>7.1222981107260747E-2</v>
      </c>
      <c r="CK52" s="11">
        <f t="shared" si="11"/>
        <v>9.0419820292137978E-2</v>
      </c>
      <c r="CL52" s="33">
        <v>20.359119697939601</v>
      </c>
      <c r="CM52" s="26">
        <v>1063.1846599630269</v>
      </c>
      <c r="CN52" s="27">
        <v>1081.5175857968291</v>
      </c>
      <c r="CO52" s="11">
        <f t="shared" si="12"/>
        <v>6.3508266060227331E-2</v>
      </c>
      <c r="CP52" s="11">
        <f t="shared" si="12"/>
        <v>8.1846771965679091E-2</v>
      </c>
      <c r="CQ52" s="33">
        <v>30.11906526116654</v>
      </c>
      <c r="CR52" s="26"/>
      <c r="CS52" s="27"/>
      <c r="CT52" s="11">
        <f t="shared" si="13"/>
        <v>-1</v>
      </c>
      <c r="CU52" s="11">
        <f t="shared" si="13"/>
        <v>-1</v>
      </c>
      <c r="CV52" s="33"/>
      <c r="CW52" s="26"/>
      <c r="CX52" s="27"/>
      <c r="CY52" s="11">
        <f t="shared" si="14"/>
        <v>-1</v>
      </c>
      <c r="CZ52" s="11">
        <f t="shared" si="14"/>
        <v>-1</v>
      </c>
      <c r="DA52" s="33"/>
    </row>
    <row r="53" spans="1:105" x14ac:dyDescent="0.25">
      <c r="A53" s="25" t="s">
        <v>297</v>
      </c>
      <c r="B53" s="31">
        <f t="shared" si="15"/>
        <v>974.40405864217837</v>
      </c>
      <c r="C53" s="26">
        <v>938.76012799760088</v>
      </c>
      <c r="D53" s="27">
        <v>974.40405864217837</v>
      </c>
      <c r="E53" s="10">
        <v>3.6580236225866383E-2</v>
      </c>
      <c r="F53" s="10">
        <f t="shared" si="16"/>
        <v>0</v>
      </c>
      <c r="G53" s="41">
        <v>3600.020583152771</v>
      </c>
      <c r="H53" s="26">
        <v>956.2045662008012</v>
      </c>
      <c r="I53" s="27">
        <v>974.52997260050847</v>
      </c>
      <c r="J53" s="10">
        <v>1.880435380638611E-2</v>
      </c>
      <c r="K53" s="10">
        <f t="shared" si="17"/>
        <v>1.2922150437833958E-4</v>
      </c>
      <c r="L53" s="33">
        <v>3600.0027360916142</v>
      </c>
      <c r="M53" s="26">
        <v>1110.3348911219989</v>
      </c>
      <c r="N53" s="11">
        <f t="shared" si="18"/>
        <v>0.13950150481642976</v>
      </c>
      <c r="O53" s="27">
        <f t="shared" si="19"/>
        <v>34.199227300010527</v>
      </c>
      <c r="P53" s="27">
        <v>0.14073756090539311</v>
      </c>
      <c r="Q53" s="46">
        <v>0.5</v>
      </c>
      <c r="R53" s="46">
        <v>0</v>
      </c>
      <c r="S53" s="46">
        <v>0</v>
      </c>
      <c r="T53" s="46">
        <v>0</v>
      </c>
      <c r="U53" s="46">
        <v>0</v>
      </c>
      <c r="V53" s="26">
        <v>1105.1836669830859</v>
      </c>
      <c r="W53" s="11">
        <f t="shared" si="23"/>
        <v>0.13421496675942374</v>
      </c>
      <c r="X53" s="27">
        <f t="shared" si="20"/>
        <v>34.464692199962883</v>
      </c>
      <c r="Y53" s="27">
        <v>0.1418300090533452</v>
      </c>
      <c r="Z53" s="46">
        <v>0.5</v>
      </c>
      <c r="AA53" s="46">
        <v>0</v>
      </c>
      <c r="AB53" s="46">
        <v>1</v>
      </c>
      <c r="AC53" s="46">
        <v>0</v>
      </c>
      <c r="AD53" s="46">
        <v>0</v>
      </c>
      <c r="AE53" s="26">
        <v>1095.644268744576</v>
      </c>
      <c r="AF53" s="27">
        <v>1108.539411838525</v>
      </c>
      <c r="AG53" s="11">
        <f t="shared" si="21"/>
        <v>0.12442498471460044</v>
      </c>
      <c r="AH53" s="11">
        <f t="shared" si="21"/>
        <v>0.13765886133855271</v>
      </c>
      <c r="AI53" s="33">
        <v>11.25617859999911</v>
      </c>
      <c r="AJ53" s="26">
        <v>1095.644268744576</v>
      </c>
      <c r="AK53" s="27">
        <v>1108.539411838525</v>
      </c>
      <c r="AL53" s="11">
        <f t="shared" si="22"/>
        <v>0.12442498471460044</v>
      </c>
      <c r="AM53" s="11">
        <f t="shared" si="22"/>
        <v>0.13765886133855271</v>
      </c>
      <c r="AN53" s="33">
        <v>11.256461070002111</v>
      </c>
      <c r="AO53" s="26">
        <v>1090.9580521960211</v>
      </c>
      <c r="AP53" s="27">
        <v>1109.131971918988</v>
      </c>
      <c r="AQ53" s="11">
        <f t="shared" si="24"/>
        <v>0.11961566920837691</v>
      </c>
      <c r="AR53" s="11">
        <f t="shared" si="25"/>
        <v>0.13826698696693809</v>
      </c>
      <c r="AS53" s="33">
        <v>11.285775969998211</v>
      </c>
      <c r="AT53" s="26">
        <v>1080.581266291998</v>
      </c>
      <c r="AU53" s="27">
        <v>1096.6093312927951</v>
      </c>
      <c r="AV53" s="11">
        <f t="shared" si="3"/>
        <v>0.10896630274485555</v>
      </c>
      <c r="AW53" s="11">
        <f t="shared" si="3"/>
        <v>0.12541539781854816</v>
      </c>
      <c r="AX53" s="33">
        <v>11.69757786000118</v>
      </c>
      <c r="AY53" s="26">
        <v>1071.335536985152</v>
      </c>
      <c r="AZ53" s="27">
        <v>1102.6195359190301</v>
      </c>
      <c r="BA53" s="11">
        <f t="shared" si="4"/>
        <v>9.9477703816265486E-2</v>
      </c>
      <c r="BB53" s="11">
        <f t="shared" si="4"/>
        <v>0.13158348032285358</v>
      </c>
      <c r="BC53" s="33">
        <v>11.29895913</v>
      </c>
      <c r="BD53" s="26">
        <v>1084.431480641703</v>
      </c>
      <c r="BE53" s="27">
        <v>1094.029623014515</v>
      </c>
      <c r="BF53" s="11">
        <f t="shared" si="5"/>
        <v>0.11291765569290291</v>
      </c>
      <c r="BG53" s="11">
        <f t="shared" si="5"/>
        <v>0.12276792498076573</v>
      </c>
      <c r="BH53" s="33">
        <v>12.723022719999429</v>
      </c>
      <c r="BI53" s="26">
        <v>1022.321294467989</v>
      </c>
      <c r="BJ53" s="27">
        <v>1052.0948253731151</v>
      </c>
      <c r="BK53" s="11">
        <f t="shared" si="6"/>
        <v>4.9175940310206404E-2</v>
      </c>
      <c r="BL53" s="11">
        <f t="shared" si="6"/>
        <v>7.973157135572484E-2</v>
      </c>
      <c r="BM53" s="33">
        <v>42.725562188588093</v>
      </c>
      <c r="BN53" s="26">
        <v>1012.696969008161</v>
      </c>
      <c r="BO53" s="27">
        <v>1047.819159987899</v>
      </c>
      <c r="BP53" s="11">
        <f t="shared" si="7"/>
        <v>3.9298800150056198E-2</v>
      </c>
      <c r="BQ53" s="11">
        <f t="shared" si="7"/>
        <v>7.5343591495322534E-2</v>
      </c>
      <c r="BR53" s="33">
        <v>41.034360902942723</v>
      </c>
      <c r="BS53" s="26">
        <v>1026.488871707016</v>
      </c>
      <c r="BT53" s="27">
        <v>1042.256061836935</v>
      </c>
      <c r="BU53" s="11">
        <f t="shared" si="8"/>
        <v>5.3452992732211338E-2</v>
      </c>
      <c r="BV53" s="11">
        <f t="shared" si="8"/>
        <v>6.963436019479198E-2</v>
      </c>
      <c r="BW53" s="33">
        <v>17.04435956180096</v>
      </c>
      <c r="BX53" s="26">
        <v>1016.678748583834</v>
      </c>
      <c r="BY53" s="27">
        <v>1043.0734595448141</v>
      </c>
      <c r="BZ53" s="11">
        <f t="shared" si="9"/>
        <v>4.338517431933215E-2</v>
      </c>
      <c r="CA53" s="11">
        <f t="shared" si="9"/>
        <v>7.047322955358562E-2</v>
      </c>
      <c r="CB53" s="33">
        <v>16.911976767145099</v>
      </c>
      <c r="CC53" s="26">
        <v>1033.8646966279821</v>
      </c>
      <c r="CD53" s="27">
        <v>1055.676317368755</v>
      </c>
      <c r="CE53" s="11">
        <f t="shared" si="10"/>
        <v>6.1022568059354632E-2</v>
      </c>
      <c r="CF53" s="11">
        <f t="shared" si="10"/>
        <v>8.3407143069404555E-2</v>
      </c>
      <c r="CG53" s="33">
        <v>20.59754366260022</v>
      </c>
      <c r="CH53" s="26">
        <v>1023.42084242816</v>
      </c>
      <c r="CI53" s="27">
        <v>1049.4987410831361</v>
      </c>
      <c r="CJ53" s="11">
        <f t="shared" si="11"/>
        <v>5.0304371529697821E-2</v>
      </c>
      <c r="CK53" s="11">
        <f t="shared" si="11"/>
        <v>7.7067292336201243E-2</v>
      </c>
      <c r="CL53" s="33">
        <v>19.91672502374276</v>
      </c>
      <c r="CM53" s="26">
        <v>1020.223660975862</v>
      </c>
      <c r="CN53" s="27">
        <v>1032.265938807722</v>
      </c>
      <c r="CO53" s="11">
        <f t="shared" si="12"/>
        <v>4.7023205545277343E-2</v>
      </c>
      <c r="CP53" s="11">
        <f t="shared" si="12"/>
        <v>5.9381813583754529E-2</v>
      </c>
      <c r="CQ53" s="33">
        <v>29.521103076264261</v>
      </c>
      <c r="CR53" s="26"/>
      <c r="CS53" s="27"/>
      <c r="CT53" s="11">
        <f t="shared" si="13"/>
        <v>-1</v>
      </c>
      <c r="CU53" s="11">
        <f t="shared" si="13"/>
        <v>-1</v>
      </c>
      <c r="CV53" s="33"/>
      <c r="CW53" s="26"/>
      <c r="CX53" s="27"/>
      <c r="CY53" s="11">
        <f t="shared" si="14"/>
        <v>-1</v>
      </c>
      <c r="CZ53" s="11">
        <f t="shared" si="14"/>
        <v>-1</v>
      </c>
      <c r="DA53" s="33"/>
    </row>
    <row r="54" spans="1:105" x14ac:dyDescent="0.25">
      <c r="A54" s="25" t="s">
        <v>298</v>
      </c>
      <c r="B54" s="31">
        <f t="shared" si="15"/>
        <v>952.68525619422292</v>
      </c>
      <c r="C54" s="26">
        <v>926.12859711675071</v>
      </c>
      <c r="D54" s="27">
        <v>954.40337644889337</v>
      </c>
      <c r="E54" s="10">
        <v>2.962560698113138E-2</v>
      </c>
      <c r="F54" s="10">
        <f t="shared" si="16"/>
        <v>1.8034500308464743E-3</v>
      </c>
      <c r="G54" s="41">
        <v>3600.006942987442</v>
      </c>
      <c r="H54" s="26">
        <v>942.86368280901956</v>
      </c>
      <c r="I54" s="27">
        <v>952.68525619422292</v>
      </c>
      <c r="J54" s="10">
        <v>1.0309358018658321E-2</v>
      </c>
      <c r="K54" s="85">
        <f t="shared" si="17"/>
        <v>0</v>
      </c>
      <c r="L54" s="33">
        <v>3600.0031290054321</v>
      </c>
      <c r="M54" s="26">
        <v>1091.9266391261399</v>
      </c>
      <c r="N54" s="11">
        <f t="shared" si="18"/>
        <v>0.1461567522186257</v>
      </c>
      <c r="O54" s="27">
        <f t="shared" si="19"/>
        <v>34.36731690001033</v>
      </c>
      <c r="P54" s="27">
        <v>0.14142928765436349</v>
      </c>
      <c r="Q54" s="46">
        <v>0.5</v>
      </c>
      <c r="R54" s="46">
        <v>0.5</v>
      </c>
      <c r="S54" s="46">
        <v>0</v>
      </c>
      <c r="T54" s="46">
        <v>1</v>
      </c>
      <c r="U54" s="46">
        <v>0</v>
      </c>
      <c r="V54" s="26">
        <v>1116.895870106599</v>
      </c>
      <c r="W54" s="11">
        <f t="shared" si="23"/>
        <v>0.17236607037287729</v>
      </c>
      <c r="X54" s="27">
        <f t="shared" si="20"/>
        <v>34.9703353999721</v>
      </c>
      <c r="Y54" s="27">
        <v>0.14391084526737491</v>
      </c>
      <c r="Z54" s="46">
        <v>0.5</v>
      </c>
      <c r="AA54" s="46">
        <v>0</v>
      </c>
      <c r="AB54" s="46">
        <v>1</v>
      </c>
      <c r="AC54" s="46">
        <v>0</v>
      </c>
      <c r="AD54" s="46">
        <v>0</v>
      </c>
      <c r="AE54" s="26">
        <v>1064.170221764178</v>
      </c>
      <c r="AF54" s="27">
        <v>1098.7016792816021</v>
      </c>
      <c r="AG54" s="11">
        <f t="shared" si="21"/>
        <v>0.11702182315208073</v>
      </c>
      <c r="AH54" s="11">
        <f t="shared" si="21"/>
        <v>0.15326827211610689</v>
      </c>
      <c r="AI54" s="33">
        <v>11.16556411000056</v>
      </c>
      <c r="AJ54" s="26">
        <v>1064.170221764178</v>
      </c>
      <c r="AK54" s="27">
        <v>1098.7016792816021</v>
      </c>
      <c r="AL54" s="11">
        <f t="shared" si="22"/>
        <v>0.11702182315208073</v>
      </c>
      <c r="AM54" s="11">
        <f t="shared" si="22"/>
        <v>0.15326827211610689</v>
      </c>
      <c r="AN54" s="33">
        <v>11.149065869998591</v>
      </c>
      <c r="AO54" s="26">
        <v>1067.4488526361069</v>
      </c>
      <c r="AP54" s="27">
        <v>1099.2890501695499</v>
      </c>
      <c r="AQ54" s="11">
        <f t="shared" si="24"/>
        <v>0.12046328595483932</v>
      </c>
      <c r="AR54" s="11">
        <f t="shared" si="25"/>
        <v>0.1538848145514273</v>
      </c>
      <c r="AS54" s="33">
        <v>11.14090581000201</v>
      </c>
      <c r="AT54" s="26">
        <v>1063.4220796144371</v>
      </c>
      <c r="AU54" s="27">
        <v>1078.909858021231</v>
      </c>
      <c r="AV54" s="11">
        <f t="shared" si="3"/>
        <v>0.11623652481259597</v>
      </c>
      <c r="AW54" s="11">
        <f t="shared" si="3"/>
        <v>0.13249349772793673</v>
      </c>
      <c r="AX54" s="33">
        <v>11.4669370100004</v>
      </c>
      <c r="AY54" s="26">
        <v>1064.170221764178</v>
      </c>
      <c r="AZ54" s="27">
        <v>1098.7016792816021</v>
      </c>
      <c r="BA54" s="11">
        <f t="shared" si="4"/>
        <v>0.11702182315208073</v>
      </c>
      <c r="BB54" s="11">
        <f t="shared" si="4"/>
        <v>0.15326827211610689</v>
      </c>
      <c r="BC54" s="33">
        <v>11.32436680999963</v>
      </c>
      <c r="BD54" s="26">
        <v>1048.2799282096221</v>
      </c>
      <c r="BE54" s="27">
        <v>1070.285595291509</v>
      </c>
      <c r="BF54" s="11">
        <f t="shared" si="5"/>
        <v>0.10034234433025632</v>
      </c>
      <c r="BG54" s="11">
        <f t="shared" si="5"/>
        <v>0.12344091433415766</v>
      </c>
      <c r="BH54" s="33">
        <v>12.53711454000077</v>
      </c>
      <c r="BI54" s="26">
        <v>1011.8823511082149</v>
      </c>
      <c r="BJ54" s="27">
        <v>1038.272024014105</v>
      </c>
      <c r="BK54" s="11">
        <f t="shared" si="6"/>
        <v>6.2137095676773633E-2</v>
      </c>
      <c r="BL54" s="11">
        <f t="shared" si="6"/>
        <v>8.9837401453847637E-2</v>
      </c>
      <c r="BM54" s="33">
        <v>39.339846628345548</v>
      </c>
      <c r="BN54" s="26">
        <v>1007.594553892966</v>
      </c>
      <c r="BO54" s="27">
        <v>1022.616546037725</v>
      </c>
      <c r="BP54" s="11">
        <f t="shared" si="7"/>
        <v>5.7636346675600074E-2</v>
      </c>
      <c r="BQ54" s="11">
        <f t="shared" si="7"/>
        <v>7.3404400234829789E-2</v>
      </c>
      <c r="BR54" s="33">
        <v>44.541308240033693</v>
      </c>
      <c r="BS54" s="26">
        <v>1014.826544737873</v>
      </c>
      <c r="BT54" s="27">
        <v>1029.849503550455</v>
      </c>
      <c r="BU54" s="11">
        <f t="shared" si="8"/>
        <v>6.5227511541315758E-2</v>
      </c>
      <c r="BV54" s="11">
        <f t="shared" si="8"/>
        <v>8.0996579777551078E-2</v>
      </c>
      <c r="BW54" s="33">
        <v>16.56619989294559</v>
      </c>
      <c r="BX54" s="26">
        <v>1015.6953322486401</v>
      </c>
      <c r="BY54" s="27">
        <v>1035.167065584684</v>
      </c>
      <c r="BZ54" s="11">
        <f t="shared" si="9"/>
        <v>6.6139447046896824E-2</v>
      </c>
      <c r="CA54" s="11">
        <f t="shared" si="9"/>
        <v>8.6578236468105474E-2</v>
      </c>
      <c r="CB54" s="33">
        <v>16.8686300098896</v>
      </c>
      <c r="CC54" s="26">
        <v>1016.687244656974</v>
      </c>
      <c r="CD54" s="27">
        <v>1032.071625559792</v>
      </c>
      <c r="CE54" s="11">
        <f t="shared" si="10"/>
        <v>6.7180622400335649E-2</v>
      </c>
      <c r="CF54" s="11">
        <f t="shared" si="10"/>
        <v>8.3329062614762098E-2</v>
      </c>
      <c r="CG54" s="33">
        <v>16.54344225069508</v>
      </c>
      <c r="CH54" s="26">
        <v>1021.812574383596</v>
      </c>
      <c r="CI54" s="27">
        <v>1036.060903177922</v>
      </c>
      <c r="CJ54" s="11">
        <f t="shared" si="11"/>
        <v>7.2560499640271753E-2</v>
      </c>
      <c r="CK54" s="11">
        <f t="shared" si="11"/>
        <v>8.751646615878915E-2</v>
      </c>
      <c r="CL54" s="33">
        <v>15.97098296452314</v>
      </c>
      <c r="CM54" s="26">
        <v>1001.308394756418</v>
      </c>
      <c r="CN54" s="27">
        <v>1020.646042197422</v>
      </c>
      <c r="CO54" s="11">
        <f t="shared" si="12"/>
        <v>5.1037987883253595E-2</v>
      </c>
      <c r="CP54" s="11">
        <f t="shared" si="12"/>
        <v>7.1336032085442536E-2</v>
      </c>
      <c r="CQ54" s="33">
        <v>29.111253537703309</v>
      </c>
      <c r="CR54" s="26"/>
      <c r="CS54" s="27"/>
      <c r="CT54" s="11">
        <f t="shared" si="13"/>
        <v>-1</v>
      </c>
      <c r="CU54" s="11">
        <f t="shared" si="13"/>
        <v>-1</v>
      </c>
      <c r="CV54" s="33"/>
      <c r="CW54" s="26"/>
      <c r="CX54" s="27"/>
      <c r="CY54" s="11">
        <f t="shared" si="14"/>
        <v>-1</v>
      </c>
      <c r="CZ54" s="11">
        <f t="shared" si="14"/>
        <v>-1</v>
      </c>
      <c r="DA54" s="33"/>
    </row>
    <row r="55" spans="1:105" x14ac:dyDescent="0.25">
      <c r="A55" s="25" t="s">
        <v>299</v>
      </c>
      <c r="B55" s="31">
        <f t="shared" si="15"/>
        <v>1008.904531045014</v>
      </c>
      <c r="C55" s="26">
        <v>991.95884348106574</v>
      </c>
      <c r="D55" s="27">
        <v>1011.3364655245661</v>
      </c>
      <c r="E55" s="10">
        <v>1.9160410708069831E-2</v>
      </c>
      <c r="F55" s="10">
        <f t="shared" si="16"/>
        <v>2.4104703712977617E-3</v>
      </c>
      <c r="G55" s="41">
        <v>3600.0276908874512</v>
      </c>
      <c r="H55" s="26">
        <v>1002.637711875479</v>
      </c>
      <c r="I55" s="27">
        <v>1008.904531045014</v>
      </c>
      <c r="J55" s="10">
        <v>6.21150859838486E-3</v>
      </c>
      <c r="K55" s="85">
        <f t="shared" si="17"/>
        <v>0</v>
      </c>
      <c r="L55" s="33">
        <v>3600.0119459629059</v>
      </c>
      <c r="M55" s="26">
        <v>1218.9100460388299</v>
      </c>
      <c r="N55" s="11">
        <f t="shared" si="18"/>
        <v>0.20815201887962004</v>
      </c>
      <c r="O55" s="27">
        <f t="shared" si="19"/>
        <v>33.587434199966083</v>
      </c>
      <c r="P55" s="27">
        <v>0.13821989382702091</v>
      </c>
      <c r="Q55" s="46">
        <v>0</v>
      </c>
      <c r="R55" s="46">
        <v>0</v>
      </c>
      <c r="S55" s="46">
        <v>0.5</v>
      </c>
      <c r="T55" s="46">
        <v>1</v>
      </c>
      <c r="U55" s="46">
        <v>0</v>
      </c>
      <c r="V55" s="26">
        <v>1218.9100460388299</v>
      </c>
      <c r="W55" s="11">
        <f t="shared" si="23"/>
        <v>0.20815201887962004</v>
      </c>
      <c r="X55" s="27">
        <f t="shared" si="20"/>
        <v>34.523552799968463</v>
      </c>
      <c r="Y55" s="27">
        <v>0.14207223374472619</v>
      </c>
      <c r="Z55" s="46">
        <v>0</v>
      </c>
      <c r="AA55" s="46">
        <v>0</v>
      </c>
      <c r="AB55" s="46">
        <v>0.5</v>
      </c>
      <c r="AC55" s="46">
        <v>1</v>
      </c>
      <c r="AD55" s="46">
        <v>0</v>
      </c>
      <c r="AE55" s="26">
        <v>1105.2879973000249</v>
      </c>
      <c r="AF55" s="27">
        <v>1155.3428380779069</v>
      </c>
      <c r="AG55" s="11">
        <f t="shared" si="21"/>
        <v>9.5532791546865031E-2</v>
      </c>
      <c r="AH55" s="11">
        <f t="shared" si="21"/>
        <v>0.14514585129399057</v>
      </c>
      <c r="AI55" s="33">
        <v>11.210264830000961</v>
      </c>
      <c r="AJ55" s="26">
        <v>1105.2879973000249</v>
      </c>
      <c r="AK55" s="27">
        <v>1155.3428380779069</v>
      </c>
      <c r="AL55" s="11">
        <f t="shared" si="22"/>
        <v>9.5532791546865031E-2</v>
      </c>
      <c r="AM55" s="11">
        <f t="shared" si="22"/>
        <v>0.14514585129399057</v>
      </c>
      <c r="AN55" s="33">
        <v>11.19780494000006</v>
      </c>
      <c r="AO55" s="26">
        <v>1119.238001060804</v>
      </c>
      <c r="AP55" s="27">
        <v>1159.710407088098</v>
      </c>
      <c r="AQ55" s="11">
        <f t="shared" si="24"/>
        <v>0.10935967340884832</v>
      </c>
      <c r="AR55" s="11">
        <f t="shared" si="25"/>
        <v>0.14947487240133681</v>
      </c>
      <c r="AS55" s="33">
        <v>11.27130267999892</v>
      </c>
      <c r="AT55" s="26">
        <v>1098.0095440637131</v>
      </c>
      <c r="AU55" s="27">
        <v>1123.8989502490199</v>
      </c>
      <c r="AV55" s="11">
        <f t="shared" si="3"/>
        <v>8.8318577503467985E-2</v>
      </c>
      <c r="AW55" s="11">
        <f t="shared" si="3"/>
        <v>0.11397948533831616</v>
      </c>
      <c r="AX55" s="33">
        <v>11.48098696000088</v>
      </c>
      <c r="AY55" s="26">
        <v>1105.2879973000249</v>
      </c>
      <c r="AZ55" s="27">
        <v>1155.3428380779069</v>
      </c>
      <c r="BA55" s="11">
        <f t="shared" si="4"/>
        <v>9.5532791546865031E-2</v>
      </c>
      <c r="BB55" s="11">
        <f t="shared" si="4"/>
        <v>0.14514585129399057</v>
      </c>
      <c r="BC55" s="33">
        <v>11.45455990999981</v>
      </c>
      <c r="BD55" s="26">
        <v>1106.012621881003</v>
      </c>
      <c r="BE55" s="27">
        <v>1136.3210252656841</v>
      </c>
      <c r="BF55" s="11">
        <f t="shared" si="5"/>
        <v>9.6251020634633686E-2</v>
      </c>
      <c r="BG55" s="11">
        <f t="shared" si="5"/>
        <v>0.12629192386388952</v>
      </c>
      <c r="BH55" s="33">
        <v>13.10185611000125</v>
      </c>
      <c r="BI55" s="26">
        <v>1073.4146521578521</v>
      </c>
      <c r="BJ55" s="27">
        <v>1109.1686331616149</v>
      </c>
      <c r="BK55" s="11">
        <f t="shared" si="6"/>
        <v>6.3940758642464512E-2</v>
      </c>
      <c r="BL55" s="11">
        <f t="shared" si="6"/>
        <v>9.9379177148454595E-2</v>
      </c>
      <c r="BM55" s="33">
        <v>38.025805920735003</v>
      </c>
      <c r="BN55" s="26">
        <v>1052.8061270172111</v>
      </c>
      <c r="BO55" s="27">
        <v>1102.875847525049</v>
      </c>
      <c r="BP55" s="11">
        <f t="shared" si="7"/>
        <v>4.3514123112049323E-2</v>
      </c>
      <c r="BQ55" s="11">
        <f t="shared" si="7"/>
        <v>9.3141931261524258E-2</v>
      </c>
      <c r="BR55" s="33">
        <v>42.516504845395687</v>
      </c>
      <c r="BS55" s="26">
        <v>1052.8061270172111</v>
      </c>
      <c r="BT55" s="27">
        <v>1100.547395519648</v>
      </c>
      <c r="BU55" s="11">
        <f t="shared" si="8"/>
        <v>4.3514123112049323E-2</v>
      </c>
      <c r="BV55" s="11">
        <f t="shared" si="8"/>
        <v>9.0834030034250335E-2</v>
      </c>
      <c r="BW55" s="33">
        <v>17.35923937093467</v>
      </c>
      <c r="BX55" s="26">
        <v>1096.0070434969459</v>
      </c>
      <c r="BY55" s="27">
        <v>1127.569410373638</v>
      </c>
      <c r="BZ55" s="11">
        <f t="shared" si="9"/>
        <v>8.6333750886926797E-2</v>
      </c>
      <c r="CA55" s="11">
        <f t="shared" si="9"/>
        <v>0.11761755020141701</v>
      </c>
      <c r="CB55" s="33">
        <v>17.208271770365531</v>
      </c>
      <c r="CC55" s="26">
        <v>1075.0149383105099</v>
      </c>
      <c r="CD55" s="27">
        <v>1121.601129621256</v>
      </c>
      <c r="CE55" s="11">
        <f t="shared" si="10"/>
        <v>6.552692076525754E-2</v>
      </c>
      <c r="CF55" s="11">
        <f t="shared" si="10"/>
        <v>0.11170194513797245</v>
      </c>
      <c r="CG55" s="33">
        <v>21.059601627476511</v>
      </c>
      <c r="CH55" s="26">
        <v>1093.033990825744</v>
      </c>
      <c r="CI55" s="27">
        <v>1114.8631354148911</v>
      </c>
      <c r="CJ55" s="11">
        <f t="shared" si="11"/>
        <v>8.3386938200772587E-2</v>
      </c>
      <c r="CK55" s="11">
        <f t="shared" si="11"/>
        <v>0.10502342006545075</v>
      </c>
      <c r="CL55" s="33">
        <v>20.314518164657059</v>
      </c>
      <c r="CM55" s="26">
        <v>1049.058743036107</v>
      </c>
      <c r="CN55" s="27">
        <v>1091.8451660835919</v>
      </c>
      <c r="CO55" s="11">
        <f t="shared" si="12"/>
        <v>3.9799813317818726E-2</v>
      </c>
      <c r="CP55" s="11">
        <f t="shared" si="12"/>
        <v>8.2208605954687139E-2</v>
      </c>
      <c r="CQ55" s="33">
        <v>30.404261675849561</v>
      </c>
      <c r="CR55" s="26"/>
      <c r="CS55" s="27"/>
      <c r="CT55" s="11">
        <f t="shared" si="13"/>
        <v>-1</v>
      </c>
      <c r="CU55" s="11">
        <f t="shared" si="13"/>
        <v>-1</v>
      </c>
      <c r="CV55" s="33"/>
      <c r="CW55" s="26"/>
      <c r="CX55" s="27"/>
      <c r="CY55" s="11">
        <f t="shared" si="14"/>
        <v>-1</v>
      </c>
      <c r="CZ55" s="11">
        <f t="shared" si="14"/>
        <v>-1</v>
      </c>
      <c r="DA55" s="33"/>
    </row>
    <row r="56" spans="1:105" x14ac:dyDescent="0.25">
      <c r="A56" s="25" t="s">
        <v>300</v>
      </c>
      <c r="B56" s="31">
        <f t="shared" si="15"/>
        <v>1013.529160088297</v>
      </c>
      <c r="C56" s="26">
        <v>998.47017221731767</v>
      </c>
      <c r="D56" s="27">
        <v>1013.529178182443</v>
      </c>
      <c r="E56" s="10">
        <v>1.485798957670729E-2</v>
      </c>
      <c r="F56" s="10">
        <f t="shared" si="16"/>
        <v>1.7852615182436769E-8</v>
      </c>
      <c r="G56" s="41">
        <v>3600.0158951282501</v>
      </c>
      <c r="H56" s="26">
        <v>998.41791690857985</v>
      </c>
      <c r="I56" s="27">
        <v>1013.529160088297</v>
      </c>
      <c r="J56" s="10">
        <v>1.4909529764689631E-2</v>
      </c>
      <c r="K56" s="85">
        <f t="shared" si="17"/>
        <v>0</v>
      </c>
      <c r="L56" s="33">
        <v>3600.0025370121002</v>
      </c>
      <c r="M56" s="26">
        <v>1195.703144315346</v>
      </c>
      <c r="N56" s="11">
        <f t="shared" si="18"/>
        <v>0.17974222291855749</v>
      </c>
      <c r="O56" s="27">
        <f t="shared" si="19"/>
        <v>33.83100980000016</v>
      </c>
      <c r="P56" s="27">
        <v>0.13922226255144099</v>
      </c>
      <c r="Q56" s="46">
        <v>0.5</v>
      </c>
      <c r="R56" s="46">
        <v>0</v>
      </c>
      <c r="S56" s="46">
        <v>0.5</v>
      </c>
      <c r="T56" s="46">
        <v>0</v>
      </c>
      <c r="U56" s="46">
        <v>0</v>
      </c>
      <c r="V56" s="26">
        <v>1190.895330373841</v>
      </c>
      <c r="W56" s="11">
        <f t="shared" si="23"/>
        <v>0.1749985863949807</v>
      </c>
      <c r="X56" s="27">
        <f t="shared" si="20"/>
        <v>32.910137499995479</v>
      </c>
      <c r="Y56" s="27">
        <v>0.13543266460903489</v>
      </c>
      <c r="Z56" s="46">
        <v>0.5</v>
      </c>
      <c r="AA56" s="46">
        <v>0</v>
      </c>
      <c r="AB56" s="46">
        <v>0.5</v>
      </c>
      <c r="AC56" s="46">
        <v>0</v>
      </c>
      <c r="AD56" s="46">
        <v>0</v>
      </c>
      <c r="AE56" s="26">
        <v>1104.317592008513</v>
      </c>
      <c r="AF56" s="27">
        <v>1129.782677554316</v>
      </c>
      <c r="AG56" s="11">
        <f t="shared" si="21"/>
        <v>8.9576536616180494E-2</v>
      </c>
      <c r="AH56" s="11">
        <f t="shared" si="21"/>
        <v>0.11470169980693129</v>
      </c>
      <c r="AI56" s="33">
        <v>11.25997338000016</v>
      </c>
      <c r="AJ56" s="26">
        <v>1104.317592008513</v>
      </c>
      <c r="AK56" s="27">
        <v>1129.782677554316</v>
      </c>
      <c r="AL56" s="11">
        <f t="shared" si="22"/>
        <v>8.9576536616180494E-2</v>
      </c>
      <c r="AM56" s="11">
        <f t="shared" si="22"/>
        <v>0.11470169980693129</v>
      </c>
      <c r="AN56" s="33">
        <v>11.24899348999606</v>
      </c>
      <c r="AO56" s="26">
        <v>1104.317592008513</v>
      </c>
      <c r="AP56" s="27">
        <v>1132.2084902475001</v>
      </c>
      <c r="AQ56" s="11">
        <f t="shared" si="24"/>
        <v>8.9576536616180494E-2</v>
      </c>
      <c r="AR56" s="11">
        <f t="shared" si="25"/>
        <v>0.11709513138118688</v>
      </c>
      <c r="AS56" s="33">
        <v>11.229899579998159</v>
      </c>
      <c r="AT56" s="26">
        <v>1117.1058014168141</v>
      </c>
      <c r="AU56" s="27">
        <v>1127.530116443158</v>
      </c>
      <c r="AV56" s="11">
        <f t="shared" si="3"/>
        <v>0.10219404177724267</v>
      </c>
      <c r="AW56" s="11">
        <f t="shared" si="3"/>
        <v>0.11247920715466092</v>
      </c>
      <c r="AX56" s="33">
        <v>11.3689217799998</v>
      </c>
      <c r="AY56" s="26">
        <v>1129.349848401492</v>
      </c>
      <c r="AZ56" s="27">
        <v>1164.1810029883491</v>
      </c>
      <c r="BA56" s="11">
        <f t="shared" si="4"/>
        <v>0.1142746483022796</v>
      </c>
      <c r="BB56" s="11">
        <f t="shared" si="4"/>
        <v>0.14864085695070436</v>
      </c>
      <c r="BC56" s="33">
        <v>11.435867969998069</v>
      </c>
      <c r="BD56" s="26">
        <v>1111.260313401265</v>
      </c>
      <c r="BE56" s="27">
        <v>1125.9514978445841</v>
      </c>
      <c r="BF56" s="11">
        <f t="shared" si="5"/>
        <v>9.6426582639668523E-2</v>
      </c>
      <c r="BG56" s="11">
        <f t="shared" si="5"/>
        <v>0.11092166084939585</v>
      </c>
      <c r="BH56" s="33">
        <v>12.647017810001129</v>
      </c>
      <c r="BI56" s="26">
        <v>1075.3670536966561</v>
      </c>
      <c r="BJ56" s="27">
        <v>1090.7888626807389</v>
      </c>
      <c r="BK56" s="11">
        <f t="shared" si="6"/>
        <v>6.1012446452918895E-2</v>
      </c>
      <c r="BL56" s="11">
        <f t="shared" si="6"/>
        <v>7.6228396414081676E-2</v>
      </c>
      <c r="BM56" s="33">
        <v>32.699078883416952</v>
      </c>
      <c r="BN56" s="26">
        <v>1063.5614044108561</v>
      </c>
      <c r="BO56" s="27">
        <v>1087.695171997997</v>
      </c>
      <c r="BP56" s="11">
        <f t="shared" si="7"/>
        <v>4.9364385646487353E-2</v>
      </c>
      <c r="BQ56" s="11">
        <f t="shared" si="7"/>
        <v>7.3176002063165921E-2</v>
      </c>
      <c r="BR56" s="33">
        <v>39.187647844851007</v>
      </c>
      <c r="BS56" s="26">
        <v>1065.148239196061</v>
      </c>
      <c r="BT56" s="27">
        <v>1085.0765477166749</v>
      </c>
      <c r="BU56" s="11">
        <f t="shared" si="8"/>
        <v>5.0930038464080368E-2</v>
      </c>
      <c r="BV56" s="11">
        <f t="shared" si="8"/>
        <v>7.059233265883029E-2</v>
      </c>
      <c r="BW56" s="33">
        <v>16.416027584299449</v>
      </c>
      <c r="BX56" s="26">
        <v>1096.2638532274559</v>
      </c>
      <c r="BY56" s="27">
        <v>1126.0794785652361</v>
      </c>
      <c r="BZ56" s="11">
        <f t="shared" si="9"/>
        <v>8.1630303692447517E-2</v>
      </c>
      <c r="CA56" s="11">
        <f t="shared" si="9"/>
        <v>0.11104793321105225</v>
      </c>
      <c r="CB56" s="33">
        <v>17.386488439328971</v>
      </c>
      <c r="CC56" s="26">
        <v>1055.097683773058</v>
      </c>
      <c r="CD56" s="27">
        <v>1080.4646655691449</v>
      </c>
      <c r="CE56" s="11">
        <f t="shared" si="10"/>
        <v>4.1013643535563984E-2</v>
      </c>
      <c r="CF56" s="11">
        <f t="shared" si="10"/>
        <v>6.604201252089939E-2</v>
      </c>
      <c r="CG56" s="33">
        <v>16.599664401262999</v>
      </c>
      <c r="CH56" s="26">
        <v>1064.384017966906</v>
      </c>
      <c r="CI56" s="27">
        <v>1087.412929163534</v>
      </c>
      <c r="CJ56" s="11">
        <f t="shared" si="11"/>
        <v>5.0176018491839537E-2</v>
      </c>
      <c r="CK56" s="11">
        <f t="shared" si="11"/>
        <v>7.2897526765584558E-2</v>
      </c>
      <c r="CL56" s="33">
        <v>15.794409283436829</v>
      </c>
      <c r="CM56" s="26">
        <v>1058.8005144785941</v>
      </c>
      <c r="CN56" s="27">
        <v>1078.7168314183521</v>
      </c>
      <c r="CO56" s="11">
        <f t="shared" si="12"/>
        <v>4.4667046763956109E-2</v>
      </c>
      <c r="CP56" s="11">
        <f t="shared" si="12"/>
        <v>6.4317509448249169E-2</v>
      </c>
      <c r="CQ56" s="33">
        <v>29.382049179915342</v>
      </c>
      <c r="CR56" s="26"/>
      <c r="CS56" s="27"/>
      <c r="CT56" s="11">
        <f t="shared" si="13"/>
        <v>-1</v>
      </c>
      <c r="CU56" s="11">
        <f t="shared" si="13"/>
        <v>-1</v>
      </c>
      <c r="CV56" s="33"/>
      <c r="CW56" s="26"/>
      <c r="CX56" s="27"/>
      <c r="CY56" s="11">
        <f t="shared" si="14"/>
        <v>-1</v>
      </c>
      <c r="CZ56" s="11">
        <f t="shared" si="14"/>
        <v>-1</v>
      </c>
      <c r="DA56" s="33"/>
    </row>
    <row r="57" spans="1:105" x14ac:dyDescent="0.25">
      <c r="A57" s="25" t="s">
        <v>301</v>
      </c>
      <c r="B57" s="31">
        <f t="shared" si="15"/>
        <v>981.28768488049229</v>
      </c>
      <c r="C57" s="26">
        <v>951.02889028126401</v>
      </c>
      <c r="D57" s="27">
        <v>983.97457702278325</v>
      </c>
      <c r="E57" s="10">
        <v>3.3482254024488942E-2</v>
      </c>
      <c r="F57" s="10">
        <f t="shared" si="16"/>
        <v>2.7381288725927357E-3</v>
      </c>
      <c r="G57" s="41">
        <v>3600.0071308612819</v>
      </c>
      <c r="H57" s="26">
        <v>969.60207941868453</v>
      </c>
      <c r="I57" s="27">
        <v>981.28768488049229</v>
      </c>
      <c r="J57" s="10">
        <v>1.1908439942595231E-2</v>
      </c>
      <c r="K57" s="85">
        <f t="shared" si="17"/>
        <v>0</v>
      </c>
      <c r="L57" s="33">
        <v>3600.002298116684</v>
      </c>
      <c r="M57" s="26">
        <v>1151.44942655195</v>
      </c>
      <c r="N57" s="11">
        <f t="shared" si="18"/>
        <v>0.17340658024479447</v>
      </c>
      <c r="O57" s="27">
        <f t="shared" si="19"/>
        <v>34.990159599979961</v>
      </c>
      <c r="P57" s="27">
        <v>0.14399242633736609</v>
      </c>
      <c r="Q57" s="46">
        <v>0.5</v>
      </c>
      <c r="R57" s="46">
        <v>0</v>
      </c>
      <c r="S57" s="46">
        <v>1</v>
      </c>
      <c r="T57" s="46">
        <v>0.5</v>
      </c>
      <c r="U57" s="46">
        <v>0</v>
      </c>
      <c r="V57" s="26">
        <v>1188.2856751271611</v>
      </c>
      <c r="W57" s="11">
        <f t="shared" si="23"/>
        <v>0.21094526450913156</v>
      </c>
      <c r="X57" s="27">
        <f t="shared" si="20"/>
        <v>35.350691500014356</v>
      </c>
      <c r="Y57" s="27">
        <v>0.14547609670787801</v>
      </c>
      <c r="Z57" s="46">
        <v>0</v>
      </c>
      <c r="AA57" s="46">
        <v>1</v>
      </c>
      <c r="AB57" s="46">
        <v>1</v>
      </c>
      <c r="AC57" s="46">
        <v>1</v>
      </c>
      <c r="AD57" s="46">
        <v>0</v>
      </c>
      <c r="AE57" s="26">
        <v>1116.3670596567879</v>
      </c>
      <c r="AF57" s="27">
        <v>1142.025391456503</v>
      </c>
      <c r="AG57" s="11">
        <f t="shared" si="21"/>
        <v>0.13765522268094749</v>
      </c>
      <c r="AH57" s="11">
        <f t="shared" si="21"/>
        <v>0.16380283687712482</v>
      </c>
      <c r="AI57" s="33">
        <v>11.311767140001029</v>
      </c>
      <c r="AJ57" s="26">
        <v>1116.3670596567879</v>
      </c>
      <c r="AK57" s="27">
        <v>1142.025391456503</v>
      </c>
      <c r="AL57" s="11">
        <f t="shared" si="22"/>
        <v>0.13765522268094749</v>
      </c>
      <c r="AM57" s="11">
        <f t="shared" si="22"/>
        <v>0.16380283687712482</v>
      </c>
      <c r="AN57" s="33">
        <v>11.306949910002</v>
      </c>
      <c r="AO57" s="26">
        <v>1124.2149871153431</v>
      </c>
      <c r="AP57" s="27">
        <v>1151.086759600204</v>
      </c>
      <c r="AQ57" s="11">
        <f t="shared" si="24"/>
        <v>0.14565280338992273</v>
      </c>
      <c r="AR57" s="11">
        <f t="shared" si="25"/>
        <v>0.17303699754510929</v>
      </c>
      <c r="AS57" s="33">
        <v>11.338492369999591</v>
      </c>
      <c r="AT57" s="26">
        <v>1100.1066770553689</v>
      </c>
      <c r="AU57" s="27">
        <v>1133.2399594608</v>
      </c>
      <c r="AV57" s="11">
        <f t="shared" si="3"/>
        <v>0.12108476851958777</v>
      </c>
      <c r="AW57" s="11">
        <f t="shared" si="3"/>
        <v>0.15484987422298435</v>
      </c>
      <c r="AX57" s="33">
        <v>11.361526509999379</v>
      </c>
      <c r="AY57" s="26">
        <v>1095.1040123729911</v>
      </c>
      <c r="AZ57" s="27">
        <v>1134.7719986152499</v>
      </c>
      <c r="BA57" s="11">
        <f t="shared" si="4"/>
        <v>0.11598670730934535</v>
      </c>
      <c r="BB57" s="11">
        <f t="shared" si="4"/>
        <v>0.15641112805104648</v>
      </c>
      <c r="BC57" s="33">
        <v>11.352954840001621</v>
      </c>
      <c r="BD57" s="26">
        <v>1134.0292344057491</v>
      </c>
      <c r="BE57" s="27">
        <v>1151.5036450815519</v>
      </c>
      <c r="BF57" s="11">
        <f t="shared" si="5"/>
        <v>0.15565419996467059</v>
      </c>
      <c r="BG57" s="11">
        <f t="shared" si="5"/>
        <v>0.17346183267528689</v>
      </c>
      <c r="BH57" s="33">
        <v>12.594957759999669</v>
      </c>
      <c r="BI57" s="26">
        <v>1088.937080389491</v>
      </c>
      <c r="BJ57" s="27">
        <v>1116.1841270251041</v>
      </c>
      <c r="BK57" s="11">
        <f t="shared" si="6"/>
        <v>0.10970217721840562</v>
      </c>
      <c r="BL57" s="11">
        <f t="shared" si="6"/>
        <v>0.13746880168076336</v>
      </c>
      <c r="BM57" s="33">
        <v>45.754130453988907</v>
      </c>
      <c r="BN57" s="26">
        <v>1045.796593545854</v>
      </c>
      <c r="BO57" s="27">
        <v>1096.0946776179071</v>
      </c>
      <c r="BP57" s="11">
        <f t="shared" si="7"/>
        <v>6.5739038265030289E-2</v>
      </c>
      <c r="BQ57" s="11">
        <f t="shared" si="7"/>
        <v>0.11699626369141357</v>
      </c>
      <c r="BR57" s="33">
        <v>44.694699283130468</v>
      </c>
      <c r="BS57" s="26">
        <v>1060.406316230584</v>
      </c>
      <c r="BT57" s="27">
        <v>1095.109345808195</v>
      </c>
      <c r="BU57" s="11">
        <f t="shared" si="8"/>
        <v>8.0627355839819101E-2</v>
      </c>
      <c r="BV57" s="11">
        <f t="shared" si="8"/>
        <v>0.11599214244858753</v>
      </c>
      <c r="BW57" s="33">
        <v>17.119051597826179</v>
      </c>
      <c r="BX57" s="26">
        <v>1046.832133955669</v>
      </c>
      <c r="BY57" s="27">
        <v>1070.6138812672079</v>
      </c>
      <c r="BZ57" s="11">
        <f t="shared" si="9"/>
        <v>6.6794325542930966E-2</v>
      </c>
      <c r="CA57" s="11">
        <f t="shared" si="9"/>
        <v>9.1029570393104844E-2</v>
      </c>
      <c r="CB57" s="33">
        <v>17.970740561001001</v>
      </c>
      <c r="CC57" s="26">
        <v>1072.4684594484379</v>
      </c>
      <c r="CD57" s="27">
        <v>1105.768312440654</v>
      </c>
      <c r="CE57" s="11">
        <f t="shared" si="10"/>
        <v>9.2919513790749558E-2</v>
      </c>
      <c r="CF57" s="11">
        <f t="shared" si="10"/>
        <v>0.1268543664392586</v>
      </c>
      <c r="CG57" s="33">
        <v>17.01653913054615</v>
      </c>
      <c r="CH57" s="26">
        <v>1080.7382330674041</v>
      </c>
      <c r="CI57" s="27">
        <v>1114.1333856608501</v>
      </c>
      <c r="CJ57" s="11">
        <f t="shared" si="11"/>
        <v>0.10134698490486356</v>
      </c>
      <c r="CK57" s="11">
        <f t="shared" si="11"/>
        <v>0.13537895443631967</v>
      </c>
      <c r="CL57" s="33">
        <v>16.876688684709372</v>
      </c>
      <c r="CM57" s="26">
        <v>1046.378964325595</v>
      </c>
      <c r="CN57" s="27">
        <v>1082.558409232136</v>
      </c>
      <c r="CO57" s="11">
        <f t="shared" si="12"/>
        <v>6.6332514356409106E-2</v>
      </c>
      <c r="CP57" s="11">
        <f t="shared" si="12"/>
        <v>0.10320187026904054</v>
      </c>
      <c r="CQ57" s="33">
        <v>29.867763264570389</v>
      </c>
      <c r="CR57" s="26"/>
      <c r="CS57" s="27"/>
      <c r="CT57" s="11">
        <f t="shared" si="13"/>
        <v>-1</v>
      </c>
      <c r="CU57" s="11">
        <f t="shared" si="13"/>
        <v>-1</v>
      </c>
      <c r="CV57" s="33"/>
      <c r="CW57" s="26"/>
      <c r="CX57" s="27"/>
      <c r="CY57" s="11">
        <f t="shared" si="14"/>
        <v>-1</v>
      </c>
      <c r="CZ57" s="11">
        <f t="shared" si="14"/>
        <v>-1</v>
      </c>
      <c r="DA57" s="33"/>
    </row>
    <row r="58" spans="1:105" x14ac:dyDescent="0.25">
      <c r="A58" s="25" t="s">
        <v>302</v>
      </c>
      <c r="B58" s="31">
        <f t="shared" si="15"/>
        <v>952.68526010231949</v>
      </c>
      <c r="C58" s="28">
        <v>920.29468538130698</v>
      </c>
      <c r="D58" s="29">
        <v>952.68526010231949</v>
      </c>
      <c r="E58" s="13">
        <v>3.3999239914271707E-2</v>
      </c>
      <c r="F58" s="13">
        <f t="shared" si="16"/>
        <v>0</v>
      </c>
      <c r="G58" s="42">
        <v>3600.0075809955601</v>
      </c>
      <c r="H58" s="28">
        <v>940.24336051711532</v>
      </c>
      <c r="I58" s="29">
        <v>953.35583950219279</v>
      </c>
      <c r="J58" s="13">
        <v>1.37540238825456E-2</v>
      </c>
      <c r="K58" s="86">
        <f t="shared" si="17"/>
        <v>7.0388346283565184E-4</v>
      </c>
      <c r="L58" s="34">
        <v>3600.0031020641331</v>
      </c>
      <c r="M58" s="28">
        <v>1056.9939561759661</v>
      </c>
      <c r="N58" s="13">
        <f t="shared" si="18"/>
        <v>0.10948914656498804</v>
      </c>
      <c r="O58" s="29">
        <f t="shared" si="19"/>
        <v>35.24582559999908</v>
      </c>
      <c r="P58" s="29">
        <v>0.14504454979423489</v>
      </c>
      <c r="Q58" s="47">
        <v>0.5</v>
      </c>
      <c r="R58" s="47">
        <v>0</v>
      </c>
      <c r="S58" s="47">
        <v>0</v>
      </c>
      <c r="T58" s="47">
        <v>0</v>
      </c>
      <c r="U58" s="47">
        <v>0</v>
      </c>
      <c r="V58" s="28">
        <v>1096.765595670093</v>
      </c>
      <c r="W58" s="13">
        <f t="shared" si="23"/>
        <v>0.15123602894023905</v>
      </c>
      <c r="X58" s="29">
        <f t="shared" si="20"/>
        <v>34.993142099992831</v>
      </c>
      <c r="Y58" s="29">
        <v>0.14400469999997051</v>
      </c>
      <c r="Z58" s="47">
        <v>0.5</v>
      </c>
      <c r="AA58" s="47">
        <v>0</v>
      </c>
      <c r="AB58" s="47">
        <v>0</v>
      </c>
      <c r="AC58" s="47">
        <v>0</v>
      </c>
      <c r="AD58" s="47">
        <v>0</v>
      </c>
      <c r="AE58" s="28">
        <v>1050.8704287957139</v>
      </c>
      <c r="AF58" s="29">
        <v>1062.6268940813709</v>
      </c>
      <c r="AG58" s="13">
        <f t="shared" si="21"/>
        <v>0.10306149659841406</v>
      </c>
      <c r="AH58" s="13">
        <f t="shared" si="21"/>
        <v>0.11540184212280512</v>
      </c>
      <c r="AI58" s="34">
        <v>11.15064857999969</v>
      </c>
      <c r="AJ58" s="28">
        <v>1050.8704287957139</v>
      </c>
      <c r="AK58" s="29">
        <v>1062.6268940813709</v>
      </c>
      <c r="AL58" s="13">
        <f t="shared" si="22"/>
        <v>0.10306149659841406</v>
      </c>
      <c r="AM58" s="13">
        <f t="shared" si="22"/>
        <v>0.11540184212280512</v>
      </c>
      <c r="AN58" s="34">
        <v>11.201320420001871</v>
      </c>
      <c r="AO58" s="28">
        <v>1041.1421277376171</v>
      </c>
      <c r="AP58" s="29">
        <v>1053.4180387879751</v>
      </c>
      <c r="AQ58" s="13">
        <f t="shared" si="24"/>
        <v>9.2850043282707281E-2</v>
      </c>
      <c r="AR58" s="13">
        <f t="shared" si="25"/>
        <v>0.10573563264202995</v>
      </c>
      <c r="AS58" s="34">
        <v>11.18720890000113</v>
      </c>
      <c r="AT58" s="28">
        <v>1080.544673434468</v>
      </c>
      <c r="AU58" s="29">
        <v>1102.159127650699</v>
      </c>
      <c r="AV58" s="13">
        <f t="shared" si="3"/>
        <v>0.13420950096196121</v>
      </c>
      <c r="AW58" s="13">
        <f t="shared" si="3"/>
        <v>0.15689742857187258</v>
      </c>
      <c r="AX58" s="34">
        <v>11.48515070999929</v>
      </c>
      <c r="AY58" s="28">
        <v>1057.0413291585701</v>
      </c>
      <c r="AZ58" s="29">
        <v>1077.234917893797</v>
      </c>
      <c r="BA58" s="13">
        <f t="shared" si="4"/>
        <v>0.10953887230819823</v>
      </c>
      <c r="BB58" s="13">
        <f t="shared" si="4"/>
        <v>0.13073536771010899</v>
      </c>
      <c r="BC58" s="34">
        <v>11.387507210001059</v>
      </c>
      <c r="BD58" s="28">
        <v>1071.123053733872</v>
      </c>
      <c r="BE58" s="29">
        <v>1097.7110055907081</v>
      </c>
      <c r="BF58" s="13">
        <f t="shared" si="5"/>
        <v>0.12431996021312657</v>
      </c>
      <c r="BG58" s="13">
        <f t="shared" si="5"/>
        <v>0.15222839227386875</v>
      </c>
      <c r="BH58" s="34">
        <v>12.412747619998839</v>
      </c>
      <c r="BI58" s="28">
        <v>1061.9304464167669</v>
      </c>
      <c r="BJ58" s="29">
        <v>1077.5292614504169</v>
      </c>
      <c r="BK58" s="13">
        <f t="shared" si="6"/>
        <v>0.11467080565801384</v>
      </c>
      <c r="BL58" s="13">
        <f t="shared" si="6"/>
        <v>0.13104432972405708</v>
      </c>
      <c r="BM58" s="34">
        <v>30.522643959149718</v>
      </c>
      <c r="BN58" s="28">
        <v>1027.93024593005</v>
      </c>
      <c r="BO58" s="29">
        <v>1064.558878920001</v>
      </c>
      <c r="BP58" s="13">
        <f t="shared" si="7"/>
        <v>7.8981998545510287E-2</v>
      </c>
      <c r="BQ58" s="13">
        <f t="shared" si="7"/>
        <v>0.1174297782309198</v>
      </c>
      <c r="BR58" s="34">
        <v>45.333466810360548</v>
      </c>
      <c r="BS58" s="28">
        <v>1025.819350177761</v>
      </c>
      <c r="BT58" s="29">
        <v>1059.5946184164591</v>
      </c>
      <c r="BU58" s="13">
        <f t="shared" si="8"/>
        <v>7.676626598336031E-2</v>
      </c>
      <c r="BV58" s="13">
        <f t="shared" si="8"/>
        <v>0.1122189696759425</v>
      </c>
      <c r="BW58" s="34">
        <v>16.414580522291359</v>
      </c>
      <c r="BX58" s="28">
        <v>1026.4304671189111</v>
      </c>
      <c r="BY58" s="29">
        <v>1047.337524321917</v>
      </c>
      <c r="BZ58" s="13">
        <f t="shared" si="9"/>
        <v>7.7407733807775408E-2</v>
      </c>
      <c r="CA58" s="13">
        <f t="shared" si="9"/>
        <v>9.9353131809168327E-2</v>
      </c>
      <c r="CB58" s="34">
        <v>16.29017246831209</v>
      </c>
      <c r="CC58" s="28">
        <v>1045.2418441586219</v>
      </c>
      <c r="CD58" s="29">
        <v>1067.6063378420461</v>
      </c>
      <c r="CE58" s="13">
        <f t="shared" si="10"/>
        <v>9.7153370512273643E-2</v>
      </c>
      <c r="CF58" s="13">
        <f t="shared" si="10"/>
        <v>0.12062858800542785</v>
      </c>
      <c r="CG58" s="34">
        <v>19.22528760964051</v>
      </c>
      <c r="CH58" s="28">
        <v>1050.2724961055201</v>
      </c>
      <c r="CI58" s="29">
        <v>1068.5959971345619</v>
      </c>
      <c r="CJ58" s="13">
        <f t="shared" si="11"/>
        <v>0.10243386781560954</v>
      </c>
      <c r="CK58" s="13">
        <f t="shared" si="11"/>
        <v>0.12166739833866379</v>
      </c>
      <c r="CL58" s="34">
        <v>19.339699784386902</v>
      </c>
      <c r="CM58" s="28">
        <v>1016.104437941128</v>
      </c>
      <c r="CN58" s="29">
        <v>1047.977719365487</v>
      </c>
      <c r="CO58" s="13">
        <f t="shared" si="12"/>
        <v>6.6568866439685695E-2</v>
      </c>
      <c r="CP58" s="13">
        <f t="shared" si="12"/>
        <v>0.10002512188855846</v>
      </c>
      <c r="CQ58" s="34">
        <v>29.08080804953352</v>
      </c>
      <c r="CR58" s="28"/>
      <c r="CS58" s="29"/>
      <c r="CT58" s="13">
        <f t="shared" si="13"/>
        <v>-1</v>
      </c>
      <c r="CU58" s="13">
        <f t="shared" si="13"/>
        <v>-1</v>
      </c>
      <c r="CV58" s="34"/>
      <c r="CW58" s="28"/>
      <c r="CX58" s="29"/>
      <c r="CY58" s="13">
        <f t="shared" si="14"/>
        <v>-1</v>
      </c>
      <c r="CZ58" s="13">
        <f t="shared" si="14"/>
        <v>-1</v>
      </c>
      <c r="DA58" s="34"/>
    </row>
    <row r="59" spans="1:105" x14ac:dyDescent="0.25">
      <c r="A59" s="36" t="s">
        <v>69</v>
      </c>
      <c r="B59" s="37"/>
      <c r="C59" s="35">
        <f t="shared" ref="C59:M59" si="26">AVERAGE(C3:C58)</f>
        <v>868.78640684249956</v>
      </c>
      <c r="D59" s="35">
        <f t="shared" si="26"/>
        <v>886.63512696922533</v>
      </c>
      <c r="E59" s="1">
        <f t="shared" si="26"/>
        <v>2.0021077896486272E-2</v>
      </c>
      <c r="F59" s="1">
        <f t="shared" si="26"/>
        <v>9.2595436879047764E-4</v>
      </c>
      <c r="G59" s="35">
        <f t="shared" si="26"/>
        <v>3499.0029557091848</v>
      </c>
      <c r="H59" s="35">
        <f t="shared" si="26"/>
        <v>876.16641275133009</v>
      </c>
      <c r="I59" s="35">
        <f t="shared" si="26"/>
        <v>886.38988552279898</v>
      </c>
      <c r="J59" s="1">
        <f t="shared" si="26"/>
        <v>1.1534252432222804E-2</v>
      </c>
      <c r="K59" s="1">
        <f t="shared" si="26"/>
        <v>6.4061566897193956E-4</v>
      </c>
      <c r="L59" s="35">
        <f t="shared" si="26"/>
        <v>3307.1132014010632</v>
      </c>
      <c r="M59" s="35">
        <f t="shared" si="26"/>
        <v>1048.2591990884323</v>
      </c>
      <c r="N59" s="1">
        <f t="shared" ref="N59:U59" si="27">AVERAGE(N3:N58)</f>
        <v>0.18366876802457568</v>
      </c>
      <c r="O59" s="35">
        <f t="shared" si="27"/>
        <v>33.722549903574091</v>
      </c>
      <c r="P59" s="35">
        <f t="shared" si="27"/>
        <v>0.1387759255291115</v>
      </c>
      <c r="Q59" s="35">
        <f t="shared" si="27"/>
        <v>0.35714285714285715</v>
      </c>
      <c r="R59" s="35">
        <f t="shared" si="27"/>
        <v>0.16964285714285715</v>
      </c>
      <c r="S59" s="35">
        <f t="shared" si="27"/>
        <v>0.4375</v>
      </c>
      <c r="T59" s="35">
        <f t="shared" si="27"/>
        <v>0.17857142857142858</v>
      </c>
      <c r="U59" s="35">
        <f t="shared" si="27"/>
        <v>0</v>
      </c>
      <c r="V59" s="35">
        <f>AVERAGE(V3:V58)</f>
        <v>1047.5552067677538</v>
      </c>
      <c r="W59" s="1">
        <f t="shared" ref="W59:AD59" si="28">AVERAGE(W3:W58)</f>
        <v>0.18237920791090695</v>
      </c>
      <c r="X59" s="35">
        <f t="shared" si="28"/>
        <v>34.488512757143781</v>
      </c>
      <c r="Y59" s="35">
        <f t="shared" si="28"/>
        <v>0.14192803603762871</v>
      </c>
      <c r="Z59" s="35">
        <f t="shared" si="28"/>
        <v>0.3482142857142857</v>
      </c>
      <c r="AA59" s="35">
        <f t="shared" si="28"/>
        <v>0.26785714285714285</v>
      </c>
      <c r="AB59" s="35">
        <f t="shared" si="28"/>
        <v>0.4375</v>
      </c>
      <c r="AC59" s="35">
        <f t="shared" si="28"/>
        <v>0.24107142857142858</v>
      </c>
      <c r="AD59" s="35">
        <f t="shared" si="28"/>
        <v>0</v>
      </c>
      <c r="AE59" s="35">
        <f>AVERAGE(AE3:AE58)</f>
        <v>986.00557924103055</v>
      </c>
      <c r="AF59" s="35"/>
      <c r="AG59" s="1">
        <f>AVERAGE(AG3:AG58)</f>
        <v>0.11308784353277522</v>
      </c>
      <c r="AH59" s="1">
        <f>AVERAGE(AH3:AH58)</f>
        <v>0.13856518918428712</v>
      </c>
      <c r="AI59" s="35">
        <f>AVERAGE(AI3:AI58)</f>
        <v>11.264279618035953</v>
      </c>
      <c r="AJ59" s="35">
        <f>AVERAGE(AJ3:AJ58)</f>
        <v>986.00557924103055</v>
      </c>
      <c r="AK59" s="35"/>
      <c r="AL59" s="1">
        <f>AVERAGE(AL3:AL58)</f>
        <v>0.11308784353277522</v>
      </c>
      <c r="AM59" s="1">
        <f>AVERAGE(AM3:AM58)</f>
        <v>0.13856518918428712</v>
      </c>
      <c r="AN59" s="35">
        <f>AVERAGE(AN3:AN58)</f>
        <v>11.277657538928542</v>
      </c>
      <c r="AO59" s="35">
        <f>AVERAGE(AO3:AO58)</f>
        <v>986.26405273941975</v>
      </c>
      <c r="AP59" s="35"/>
      <c r="AQ59" s="1">
        <f>AVERAGE(AQ3:AQ58)</f>
        <v>0.11369863348790428</v>
      </c>
      <c r="AR59" s="1">
        <f>AVERAGE(AR3:AR58)</f>
        <v>0.13773903288837891</v>
      </c>
      <c r="AS59" s="35">
        <f>AVERAGE(AS3:AS58)</f>
        <v>11.28389743053558</v>
      </c>
      <c r="AT59" s="35">
        <f>AVERAGE(AT3:AT58)</f>
        <v>977.34015721197557</v>
      </c>
      <c r="AU59" s="35"/>
      <c r="AV59" s="1">
        <f>AVERAGE(AV3:AV58)</f>
        <v>0.1037353592550678</v>
      </c>
      <c r="AW59" s="1">
        <f>AVERAGE(AW3:AW58)</f>
        <v>0.12797931787417274</v>
      </c>
      <c r="AX59" s="35">
        <f>AVERAGE(AX3:AX58)</f>
        <v>11.419758104642797</v>
      </c>
      <c r="AY59" s="35">
        <f>AVERAGE(AY3:AY58)</f>
        <v>989.37242916760556</v>
      </c>
      <c r="AZ59" s="35"/>
      <c r="BA59" s="1">
        <f>AVERAGE(BA3:BA58)</f>
        <v>0.11717110857327773</v>
      </c>
      <c r="BB59" s="1">
        <f>AVERAGE(BB3:BB58)</f>
        <v>0.14623103454873518</v>
      </c>
      <c r="BC59" s="35">
        <f>AVERAGE(BC3:BC58)</f>
        <v>11.545318371071323</v>
      </c>
      <c r="BD59" s="35">
        <f>AVERAGE(BD3:BD58)</f>
        <v>978.35475050783839</v>
      </c>
      <c r="BE59" s="35"/>
      <c r="BF59" s="1">
        <f>AVERAGE(BF3:BF58)</f>
        <v>0.10493390720532723</v>
      </c>
      <c r="BG59" s="1">
        <f>AVERAGE(BG3:BG58)</f>
        <v>0.12908441654021158</v>
      </c>
      <c r="BH59" s="35">
        <f>AVERAGE(BH3:BH58)</f>
        <v>12.701463076071329</v>
      </c>
      <c r="BI59" s="35">
        <f>AVERAGE(BI3:BI58)</f>
        <v>953.42692367469215</v>
      </c>
      <c r="BJ59" s="35"/>
      <c r="BK59" s="1">
        <f>AVERAGE(BK3:BK58)</f>
        <v>7.6306964331214117E-2</v>
      </c>
      <c r="BL59" s="1">
        <f>AVERAGE(BL3:BL58)</f>
        <v>0.10217832583745338</v>
      </c>
      <c r="BM59" s="35">
        <f>AVERAGE(BM3:BM58)</f>
        <v>34.691449580428056</v>
      </c>
      <c r="BN59" s="35">
        <f>AVERAGE(BN3:BN58)</f>
        <v>944.52238085582974</v>
      </c>
      <c r="BO59" s="35"/>
      <c r="BP59" s="1">
        <f>AVERAGE(BP3:BP58)</f>
        <v>6.6643156842380605E-2</v>
      </c>
      <c r="BQ59" s="1">
        <f>AVERAGE(BQ3:BQ58)</f>
        <v>9.1828225055413701E-2</v>
      </c>
      <c r="BR59" s="35">
        <f>AVERAGE(BR3:BR58)</f>
        <v>40.265829903898506</v>
      </c>
      <c r="BS59" s="35">
        <f>AVERAGE(BS3:BS58)</f>
        <v>946.10722599353755</v>
      </c>
      <c r="BT59" s="35"/>
      <c r="BU59" s="1">
        <f>AVERAGE(BU3:BU58)</f>
        <v>6.8295744913174708E-2</v>
      </c>
      <c r="BV59" s="1">
        <f>AVERAGE(BV3:BV58)</f>
        <v>9.174326594030445E-2</v>
      </c>
      <c r="BW59" s="35">
        <f>AVERAGE(BW3:BW58)</f>
        <v>16.642199619323947</v>
      </c>
      <c r="BX59" s="35">
        <f>AVERAGE(BX3:BX58)</f>
        <v>951.69298557113575</v>
      </c>
      <c r="BY59" s="35"/>
      <c r="BZ59" s="1">
        <f>AVERAGE(BZ3:BZ58)</f>
        <v>7.4700893473949453E-2</v>
      </c>
      <c r="CA59" s="1">
        <f>AVERAGE(CA3:CA58)</f>
        <v>9.8721212007501294E-2</v>
      </c>
      <c r="CB59" s="35">
        <f>AVERAGE(CB3:CB58)</f>
        <v>16.977985011067776</v>
      </c>
      <c r="CC59" s="35">
        <f>AVERAGE(CC3:CC58)</f>
        <v>951.48529957434141</v>
      </c>
      <c r="CD59" s="35"/>
      <c r="CE59" s="1">
        <f>AVERAGE(CE3:CE58)</f>
        <v>7.4396312018206096E-2</v>
      </c>
      <c r="CF59" s="1">
        <f>AVERAGE(CF3:CF58)</f>
        <v>9.9269416603409821E-2</v>
      </c>
      <c r="CG59" s="35">
        <f>AVERAGE(CG3:CG58)</f>
        <v>19.418092943081028</v>
      </c>
      <c r="CH59" s="35">
        <f>AVERAGE(CH3:CH58)</f>
        <v>947.4097216605644</v>
      </c>
      <c r="CI59" s="35"/>
      <c r="CJ59" s="1">
        <f>AVERAGE(CJ3:CJ58)</f>
        <v>6.933085665535714E-2</v>
      </c>
      <c r="CK59" s="1">
        <f>AVERAGE(CK3:CK58)</f>
        <v>9.423582820994017E-2</v>
      </c>
      <c r="CL59" s="35">
        <f>AVERAGE(CL3:CL58)</f>
        <v>18.393589807411519</v>
      </c>
      <c r="CM59" s="35">
        <f>AVERAGE(CM3:CM58)</f>
        <v>938.46822641693871</v>
      </c>
      <c r="CN59" s="35"/>
      <c r="CO59" s="1">
        <f>AVERAGE(CO3:CO58)</f>
        <v>5.9663186767404085E-2</v>
      </c>
      <c r="CP59" s="1">
        <f>AVERAGE(CP3:CP58)</f>
        <v>8.1792495944994451E-2</v>
      </c>
      <c r="CQ59" s="35">
        <f>AVERAGE(CQ3:CQ58)</f>
        <v>30.071793867650975</v>
      </c>
      <c r="CR59" s="35" t="e">
        <f>AVERAGE(CR3:CR58)</f>
        <v>#DIV/0!</v>
      </c>
      <c r="CS59" s="35"/>
      <c r="CT59" s="1">
        <f>AVERAGE(CT3:CT58)</f>
        <v>-1</v>
      </c>
      <c r="CU59" s="1">
        <f>AVERAGE(CU3:CU58)</f>
        <v>-1</v>
      </c>
      <c r="CV59" s="35" t="e">
        <f>AVERAGE(CV3:CV58)</f>
        <v>#DIV/0!</v>
      </c>
      <c r="CW59" s="35" t="e">
        <f>AVERAGE(CW3:CW58)</f>
        <v>#DIV/0!</v>
      </c>
      <c r="CX59" s="35"/>
      <c r="CY59" s="1">
        <f>AVERAGE(CY3:CY58)</f>
        <v>-1</v>
      </c>
      <c r="CZ59" s="1">
        <f>AVERAGE(CZ3:CZ58)</f>
        <v>-1</v>
      </c>
      <c r="DA59" s="35" t="e">
        <f>AVERAGE(DA3:DA58)</f>
        <v>#DIV/0!</v>
      </c>
    </row>
    <row r="60" spans="1:105" x14ac:dyDescent="0.25">
      <c r="Q60" s="48">
        <f>_xlfn.MODE.SNGL(Q3:Q58)</f>
        <v>0</v>
      </c>
      <c r="R60" s="48">
        <f t="shared" ref="R60:U60" si="29">_xlfn.MODE.SNGL(R3:R58)</f>
        <v>0</v>
      </c>
      <c r="S60" s="48">
        <f t="shared" si="29"/>
        <v>0</v>
      </c>
      <c r="T60" s="48">
        <f t="shared" si="29"/>
        <v>0</v>
      </c>
      <c r="U60" s="48">
        <f t="shared" si="29"/>
        <v>0</v>
      </c>
      <c r="Z60" s="48">
        <f>_xlfn.MODE.SNGL(Z3:Z58)</f>
        <v>0</v>
      </c>
      <c r="AA60" s="48">
        <f t="shared" ref="AA60:AD60" si="30">_xlfn.MODE.SNGL(AA3:AA58)</f>
        <v>0</v>
      </c>
      <c r="AB60" s="48">
        <f t="shared" si="30"/>
        <v>0.5</v>
      </c>
      <c r="AC60" s="48">
        <f t="shared" si="30"/>
        <v>0</v>
      </c>
      <c r="AD60" s="48">
        <f t="shared" si="30"/>
        <v>0</v>
      </c>
    </row>
  </sheetData>
  <mergeCells count="19">
    <mergeCell ref="CC1:CG1"/>
    <mergeCell ref="CH1:CL1"/>
    <mergeCell ref="CM1:CQ1"/>
    <mergeCell ref="CR1:CV1"/>
    <mergeCell ref="CW1:DA1"/>
    <mergeCell ref="BX1:CB1"/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2022-11-09T14:30:12Z</dcterms:modified>
</cp:coreProperties>
</file>