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6BCFDF41-8F8B-4238-8BC6-06398BCCF3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men" sheetId="6" r:id="rId1"/>
    <sheet name="Q = Infinito" sheetId="1" r:id="rId2"/>
    <sheet name="Q = 20" sheetId="2" r:id="rId3"/>
    <sheet name="Q = 15" sheetId="3" r:id="rId4"/>
    <sheet name="Q = 10" sheetId="4" r:id="rId5"/>
    <sheet name="Q =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E4" i="6"/>
  <c r="C4" i="6"/>
  <c r="B4" i="6"/>
  <c r="D4" i="6"/>
  <c r="Y15" i="6"/>
  <c r="X15" i="6"/>
  <c r="W15" i="6"/>
  <c r="V15" i="6"/>
  <c r="U15" i="6"/>
  <c r="Q15" i="6"/>
  <c r="O15" i="6"/>
  <c r="K15" i="6"/>
  <c r="I15" i="6"/>
  <c r="G15" i="6"/>
  <c r="F15" i="6"/>
  <c r="E15" i="6"/>
  <c r="D15" i="6"/>
  <c r="C15" i="6"/>
  <c r="T15" i="6"/>
  <c r="N15" i="6"/>
  <c r="H15" i="6"/>
  <c r="B15" i="6"/>
  <c r="L60" i="3"/>
  <c r="G60" i="3"/>
  <c r="L60" i="2"/>
  <c r="G60" i="2"/>
  <c r="L60" i="1"/>
  <c r="G60" i="1"/>
  <c r="W13" i="6"/>
  <c r="V14" i="6"/>
  <c r="V13" i="6"/>
  <c r="U14" i="6"/>
  <c r="U13" i="6"/>
  <c r="T14" i="6"/>
  <c r="T13" i="6"/>
  <c r="V4" i="6"/>
  <c r="U4" i="6"/>
  <c r="T4" i="6"/>
  <c r="B58" i="5"/>
  <c r="K58" i="5" s="1"/>
  <c r="B57" i="5"/>
  <c r="K57" i="5" s="1"/>
  <c r="B56" i="5"/>
  <c r="K56" i="5" s="1"/>
  <c r="B55" i="5"/>
  <c r="AL55" i="5" s="1"/>
  <c r="B54" i="5"/>
  <c r="K54" i="5" s="1"/>
  <c r="B53" i="5"/>
  <c r="K53" i="5" s="1"/>
  <c r="B52" i="5"/>
  <c r="K52" i="5" s="1"/>
  <c r="B51" i="5"/>
  <c r="AQ51" i="5" s="1"/>
  <c r="B50" i="5"/>
  <c r="K50" i="5" s="1"/>
  <c r="B49" i="5"/>
  <c r="K49" i="5" s="1"/>
  <c r="B48" i="5"/>
  <c r="K48" i="5" s="1"/>
  <c r="B47" i="5"/>
  <c r="AM47" i="5" s="1"/>
  <c r="B46" i="5"/>
  <c r="K46" i="5" s="1"/>
  <c r="B45" i="5"/>
  <c r="K45" i="5" s="1"/>
  <c r="B44" i="5"/>
  <c r="K44" i="5" s="1"/>
  <c r="B43" i="5"/>
  <c r="BF43" i="5" s="1"/>
  <c r="B42" i="5"/>
  <c r="K42" i="5" s="1"/>
  <c r="B41" i="5"/>
  <c r="K41" i="5" s="1"/>
  <c r="B40" i="5"/>
  <c r="K40" i="5" s="1"/>
  <c r="B39" i="5"/>
  <c r="N39" i="5" s="1"/>
  <c r="B38" i="5"/>
  <c r="K38" i="5" s="1"/>
  <c r="B37" i="5"/>
  <c r="K37" i="5" s="1"/>
  <c r="B36" i="5"/>
  <c r="K36" i="5" s="1"/>
  <c r="B35" i="5"/>
  <c r="W35" i="5" s="1"/>
  <c r="B34" i="5"/>
  <c r="K34" i="5" s="1"/>
  <c r="B33" i="5"/>
  <c r="K33" i="5" s="1"/>
  <c r="B32" i="5"/>
  <c r="K32" i="5" s="1"/>
  <c r="B31" i="5"/>
  <c r="W31" i="5" s="1"/>
  <c r="B30" i="5"/>
  <c r="K30" i="5" s="1"/>
  <c r="B29" i="5"/>
  <c r="K29" i="5" s="1"/>
  <c r="B28" i="5"/>
  <c r="K28" i="5" s="1"/>
  <c r="B27" i="5"/>
  <c r="BA27" i="5" s="1"/>
  <c r="B26" i="5"/>
  <c r="K26" i="5" s="1"/>
  <c r="B25" i="5"/>
  <c r="K25" i="5" s="1"/>
  <c r="B24" i="5"/>
  <c r="K24" i="5" s="1"/>
  <c r="B23" i="5"/>
  <c r="BF23" i="5" s="1"/>
  <c r="B22" i="5"/>
  <c r="K22" i="5" s="1"/>
  <c r="B21" i="5"/>
  <c r="K21" i="5" s="1"/>
  <c r="B20" i="5"/>
  <c r="K20" i="5" s="1"/>
  <c r="B19" i="5"/>
  <c r="W19" i="5" s="1"/>
  <c r="B18" i="5"/>
  <c r="K18" i="5" s="1"/>
  <c r="B17" i="5"/>
  <c r="K17" i="5" s="1"/>
  <c r="B16" i="5"/>
  <c r="K16" i="5" s="1"/>
  <c r="B15" i="5"/>
  <c r="W15" i="5" s="1"/>
  <c r="B14" i="5"/>
  <c r="K14" i="5" s="1"/>
  <c r="B13" i="5"/>
  <c r="K13" i="5" s="1"/>
  <c r="B12" i="5"/>
  <c r="K12" i="5" s="1"/>
  <c r="B11" i="5"/>
  <c r="AG11" i="5" s="1"/>
  <c r="B10" i="5"/>
  <c r="K10" i="5" s="1"/>
  <c r="B9" i="5"/>
  <c r="K9" i="5" s="1"/>
  <c r="B8" i="5"/>
  <c r="K8" i="5" s="1"/>
  <c r="B7" i="5"/>
  <c r="AQ7" i="5" s="1"/>
  <c r="B6" i="5"/>
  <c r="K6" i="5" s="1"/>
  <c r="B5" i="5"/>
  <c r="K5" i="5" s="1"/>
  <c r="B4" i="5"/>
  <c r="K4" i="5" s="1"/>
  <c r="B3" i="5"/>
  <c r="W3" i="5" s="1"/>
  <c r="B58" i="4"/>
  <c r="K58" i="4" s="1"/>
  <c r="B57" i="4"/>
  <c r="K57" i="4" s="1"/>
  <c r="B56" i="4"/>
  <c r="K56" i="4" s="1"/>
  <c r="B55" i="4"/>
  <c r="AR55" i="4" s="1"/>
  <c r="B54" i="4"/>
  <c r="K54" i="4" s="1"/>
  <c r="B53" i="4"/>
  <c r="K53" i="4" s="1"/>
  <c r="B52" i="4"/>
  <c r="K52" i="4" s="1"/>
  <c r="B51" i="4"/>
  <c r="AQ51" i="4" s="1"/>
  <c r="B50" i="4"/>
  <c r="K50" i="4" s="1"/>
  <c r="B49" i="4"/>
  <c r="K49" i="4" s="1"/>
  <c r="B48" i="4"/>
  <c r="K48" i="4" s="1"/>
  <c r="B47" i="4"/>
  <c r="F47" i="4" s="1"/>
  <c r="B46" i="4"/>
  <c r="K46" i="4" s="1"/>
  <c r="B45" i="4"/>
  <c r="K45" i="4" s="1"/>
  <c r="B44" i="4"/>
  <c r="K44" i="4" s="1"/>
  <c r="B43" i="4"/>
  <c r="BF43" i="4" s="1"/>
  <c r="B42" i="4"/>
  <c r="K42" i="4" s="1"/>
  <c r="B41" i="4"/>
  <c r="K41" i="4" s="1"/>
  <c r="B40" i="4"/>
  <c r="K40" i="4" s="1"/>
  <c r="B39" i="4"/>
  <c r="F39" i="4" s="1"/>
  <c r="B38" i="4"/>
  <c r="K38" i="4" s="1"/>
  <c r="B37" i="4"/>
  <c r="K37" i="4" s="1"/>
  <c r="B36" i="4"/>
  <c r="K36" i="4" s="1"/>
  <c r="B35" i="4"/>
  <c r="K35" i="4" s="1"/>
  <c r="B34" i="4"/>
  <c r="K34" i="4" s="1"/>
  <c r="B33" i="4"/>
  <c r="K33" i="4" s="1"/>
  <c r="B32" i="4"/>
  <c r="K32" i="4" s="1"/>
  <c r="B31" i="4"/>
  <c r="K31" i="4" s="1"/>
  <c r="B30" i="4"/>
  <c r="K30" i="4" s="1"/>
  <c r="B29" i="4"/>
  <c r="K29" i="4" s="1"/>
  <c r="B28" i="4"/>
  <c r="K28" i="4" s="1"/>
  <c r="B27" i="4"/>
  <c r="AH27" i="4" s="1"/>
  <c r="B26" i="4"/>
  <c r="K26" i="4" s="1"/>
  <c r="B25" i="4"/>
  <c r="K25" i="4" s="1"/>
  <c r="B24" i="4"/>
  <c r="K24" i="4" s="1"/>
  <c r="B23" i="4"/>
  <c r="BG23" i="4" s="1"/>
  <c r="B22" i="4"/>
  <c r="K22" i="4" s="1"/>
  <c r="B21" i="4"/>
  <c r="K21" i="4" s="1"/>
  <c r="B20" i="4"/>
  <c r="K20" i="4" s="1"/>
  <c r="B19" i="4"/>
  <c r="BA19" i="4" s="1"/>
  <c r="B18" i="4"/>
  <c r="K18" i="4" s="1"/>
  <c r="B17" i="4"/>
  <c r="K17" i="4" s="1"/>
  <c r="B16" i="4"/>
  <c r="K16" i="4" s="1"/>
  <c r="B15" i="4"/>
  <c r="W15" i="4" s="1"/>
  <c r="B14" i="4"/>
  <c r="K14" i="4" s="1"/>
  <c r="B13" i="4"/>
  <c r="K13" i="4" s="1"/>
  <c r="B12" i="4"/>
  <c r="K12" i="4" s="1"/>
  <c r="B11" i="4"/>
  <c r="AH11" i="4" s="1"/>
  <c r="B10" i="4"/>
  <c r="K10" i="4" s="1"/>
  <c r="B9" i="4"/>
  <c r="K9" i="4" s="1"/>
  <c r="B8" i="4"/>
  <c r="K8" i="4" s="1"/>
  <c r="B7" i="4"/>
  <c r="BF7" i="4" s="1"/>
  <c r="B6" i="4"/>
  <c r="K6" i="4" s="1"/>
  <c r="B5" i="4"/>
  <c r="K5" i="4" s="1"/>
  <c r="B4" i="4"/>
  <c r="K4" i="4" s="1"/>
  <c r="B3" i="4"/>
  <c r="AM3" i="4" s="1"/>
  <c r="B58" i="3"/>
  <c r="K58" i="3" s="1"/>
  <c r="B57" i="3"/>
  <c r="K57" i="3" s="1"/>
  <c r="B56" i="3"/>
  <c r="K56" i="3" s="1"/>
  <c r="B55" i="3"/>
  <c r="BF55" i="3" s="1"/>
  <c r="B54" i="3"/>
  <c r="K54" i="3" s="1"/>
  <c r="B53" i="3"/>
  <c r="K53" i="3" s="1"/>
  <c r="B52" i="3"/>
  <c r="K52" i="3" s="1"/>
  <c r="B51" i="3"/>
  <c r="BF51" i="3" s="1"/>
  <c r="B50" i="3"/>
  <c r="K50" i="3" s="1"/>
  <c r="B49" i="3"/>
  <c r="K49" i="3" s="1"/>
  <c r="B48" i="3"/>
  <c r="K48" i="3" s="1"/>
  <c r="B47" i="3"/>
  <c r="BF47" i="3" s="1"/>
  <c r="B46" i="3"/>
  <c r="K46" i="3" s="1"/>
  <c r="B45" i="3"/>
  <c r="K45" i="3" s="1"/>
  <c r="B44" i="3"/>
  <c r="K44" i="3" s="1"/>
  <c r="B43" i="3"/>
  <c r="BP43" i="3" s="1"/>
  <c r="B42" i="3"/>
  <c r="K42" i="3" s="1"/>
  <c r="B41" i="3"/>
  <c r="K41" i="3" s="1"/>
  <c r="B40" i="3"/>
  <c r="K40" i="3" s="1"/>
  <c r="B39" i="3"/>
  <c r="K39" i="3" s="1"/>
  <c r="B38" i="3"/>
  <c r="K38" i="3" s="1"/>
  <c r="B37" i="3"/>
  <c r="K37" i="3" s="1"/>
  <c r="B36" i="3"/>
  <c r="K36" i="3" s="1"/>
  <c r="B35" i="3"/>
  <c r="AH35" i="3" s="1"/>
  <c r="B34" i="3"/>
  <c r="K34" i="3" s="1"/>
  <c r="B33" i="3"/>
  <c r="K33" i="3" s="1"/>
  <c r="B32" i="3"/>
  <c r="K32" i="3" s="1"/>
  <c r="B31" i="3"/>
  <c r="BA31" i="3" s="1"/>
  <c r="B30" i="3"/>
  <c r="K30" i="3" s="1"/>
  <c r="B29" i="3"/>
  <c r="K29" i="3" s="1"/>
  <c r="B28" i="3"/>
  <c r="K28" i="3" s="1"/>
  <c r="B27" i="3"/>
  <c r="BP27" i="3" s="1"/>
  <c r="B26" i="3"/>
  <c r="K26" i="3" s="1"/>
  <c r="B25" i="3"/>
  <c r="K25" i="3" s="1"/>
  <c r="B24" i="3"/>
  <c r="K24" i="3" s="1"/>
  <c r="B23" i="3"/>
  <c r="AW23" i="3" s="1"/>
  <c r="B22" i="3"/>
  <c r="K22" i="3" s="1"/>
  <c r="B21" i="3"/>
  <c r="K21" i="3" s="1"/>
  <c r="B20" i="3"/>
  <c r="K20" i="3" s="1"/>
  <c r="B19" i="3"/>
  <c r="BF19" i="3" s="1"/>
  <c r="B18" i="3"/>
  <c r="K18" i="3" s="1"/>
  <c r="B17" i="3"/>
  <c r="K17" i="3" s="1"/>
  <c r="B16" i="3"/>
  <c r="K16" i="3" s="1"/>
  <c r="B15" i="3"/>
  <c r="BB15" i="3" s="1"/>
  <c r="B14" i="3"/>
  <c r="K14" i="3" s="1"/>
  <c r="B13" i="3"/>
  <c r="K13" i="3" s="1"/>
  <c r="B12" i="3"/>
  <c r="K12" i="3" s="1"/>
  <c r="B11" i="3"/>
  <c r="BP11" i="3" s="1"/>
  <c r="B10" i="3"/>
  <c r="K10" i="3" s="1"/>
  <c r="B9" i="3"/>
  <c r="K9" i="3" s="1"/>
  <c r="B8" i="3"/>
  <c r="K8" i="3" s="1"/>
  <c r="B7" i="3"/>
  <c r="AM7" i="3" s="1"/>
  <c r="B6" i="3"/>
  <c r="K6" i="3" s="1"/>
  <c r="B5" i="3"/>
  <c r="K5" i="3" s="1"/>
  <c r="B4" i="3"/>
  <c r="K4" i="3" s="1"/>
  <c r="B3" i="3"/>
  <c r="AG3" i="3" s="1"/>
  <c r="B58" i="2"/>
  <c r="K58" i="2" s="1"/>
  <c r="B57" i="2"/>
  <c r="K57" i="2" s="1"/>
  <c r="B56" i="2"/>
  <c r="K56" i="2" s="1"/>
  <c r="B55" i="2"/>
  <c r="BL55" i="2" s="1"/>
  <c r="B54" i="2"/>
  <c r="K54" i="2" s="1"/>
  <c r="B53" i="2"/>
  <c r="K53" i="2" s="1"/>
  <c r="B52" i="2"/>
  <c r="K52" i="2" s="1"/>
  <c r="B51" i="2"/>
  <c r="K51" i="2" s="1"/>
  <c r="B50" i="2"/>
  <c r="K50" i="2" s="1"/>
  <c r="B49" i="2"/>
  <c r="K49" i="2" s="1"/>
  <c r="B48" i="2"/>
  <c r="K48" i="2" s="1"/>
  <c r="B47" i="2"/>
  <c r="BL47" i="2" s="1"/>
  <c r="B46" i="2"/>
  <c r="K46" i="2" s="1"/>
  <c r="B45" i="2"/>
  <c r="K45" i="2" s="1"/>
  <c r="B44" i="2"/>
  <c r="K44" i="2" s="1"/>
  <c r="B43" i="2"/>
  <c r="BL43" i="2" s="1"/>
  <c r="B42" i="2"/>
  <c r="K42" i="2" s="1"/>
  <c r="B41" i="2"/>
  <c r="K41" i="2" s="1"/>
  <c r="B40" i="2"/>
  <c r="K40" i="2" s="1"/>
  <c r="B39" i="2"/>
  <c r="BQ39" i="2" s="1"/>
  <c r="B38" i="2"/>
  <c r="K38" i="2" s="1"/>
  <c r="B37" i="2"/>
  <c r="K37" i="2" s="1"/>
  <c r="B36" i="2"/>
  <c r="K36" i="2" s="1"/>
  <c r="B35" i="2"/>
  <c r="K35" i="2" s="1"/>
  <c r="B34" i="2"/>
  <c r="K34" i="2" s="1"/>
  <c r="B33" i="2"/>
  <c r="K33" i="2" s="1"/>
  <c r="B32" i="2"/>
  <c r="K32" i="2" s="1"/>
  <c r="B31" i="2"/>
  <c r="BK31" i="2" s="1"/>
  <c r="B30" i="2"/>
  <c r="K30" i="2" s="1"/>
  <c r="B29" i="2"/>
  <c r="K29" i="2" s="1"/>
  <c r="B28" i="2"/>
  <c r="K28" i="2" s="1"/>
  <c r="B27" i="2"/>
  <c r="BQ27" i="2" s="1"/>
  <c r="B26" i="2"/>
  <c r="K26" i="2" s="1"/>
  <c r="B25" i="2"/>
  <c r="K25" i="2" s="1"/>
  <c r="B24" i="2"/>
  <c r="K24" i="2" s="1"/>
  <c r="B23" i="2"/>
  <c r="BL23" i="2" s="1"/>
  <c r="B22" i="2"/>
  <c r="K22" i="2" s="1"/>
  <c r="B21" i="2"/>
  <c r="K21" i="2" s="1"/>
  <c r="B20" i="2"/>
  <c r="K20" i="2" s="1"/>
  <c r="B19" i="2"/>
  <c r="K19" i="2" s="1"/>
  <c r="B18" i="2"/>
  <c r="K18" i="2" s="1"/>
  <c r="B17" i="2"/>
  <c r="K17" i="2" s="1"/>
  <c r="B16" i="2"/>
  <c r="K16" i="2" s="1"/>
  <c r="B15" i="2"/>
  <c r="BF15" i="2" s="1"/>
  <c r="B14" i="2"/>
  <c r="K14" i="2" s="1"/>
  <c r="B13" i="2"/>
  <c r="K13" i="2" s="1"/>
  <c r="B12" i="2"/>
  <c r="K12" i="2" s="1"/>
  <c r="B11" i="2"/>
  <c r="BL11" i="2" s="1"/>
  <c r="B10" i="2"/>
  <c r="K10" i="2" s="1"/>
  <c r="B9" i="2"/>
  <c r="K9" i="2" s="1"/>
  <c r="B8" i="2"/>
  <c r="K8" i="2" s="1"/>
  <c r="B7" i="2"/>
  <c r="BQ7" i="2" s="1"/>
  <c r="B6" i="2"/>
  <c r="K6" i="2" s="1"/>
  <c r="B5" i="2"/>
  <c r="K5" i="2" s="1"/>
  <c r="B4" i="2"/>
  <c r="K4" i="2" s="1"/>
  <c r="B3" i="2"/>
  <c r="AQ3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3" i="1"/>
  <c r="O3" i="1"/>
  <c r="W3" i="1"/>
  <c r="AM3" i="1"/>
  <c r="AW3" i="1"/>
  <c r="BG3" i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40" i="1"/>
  <c r="K41" i="1"/>
  <c r="K42" i="1"/>
  <c r="K44" i="1"/>
  <c r="K45" i="1"/>
  <c r="K46" i="1"/>
  <c r="K48" i="1"/>
  <c r="K49" i="1"/>
  <c r="K50" i="1"/>
  <c r="K52" i="1"/>
  <c r="K53" i="1"/>
  <c r="K54" i="1"/>
  <c r="K56" i="1"/>
  <c r="K57" i="1"/>
  <c r="K58" i="1"/>
  <c r="E13" i="6"/>
  <c r="D14" i="6"/>
  <c r="D13" i="6"/>
  <c r="C14" i="6"/>
  <c r="B14" i="6"/>
  <c r="B13" i="6"/>
  <c r="AR15" i="5"/>
  <c r="BB35" i="4"/>
  <c r="BF15" i="4"/>
  <c r="BU44" i="3"/>
  <c r="BQ51" i="2"/>
  <c r="BG35" i="2"/>
  <c r="BV19" i="2"/>
  <c r="BQ3" i="2"/>
  <c r="O4" i="1"/>
  <c r="O5" i="1"/>
  <c r="G59" i="3"/>
  <c r="V3" i="6" s="1"/>
  <c r="BW59" i="5"/>
  <c r="BS59" i="5"/>
  <c r="BW59" i="4"/>
  <c r="BS59" i="4"/>
  <c r="BW59" i="3"/>
  <c r="BS59" i="3"/>
  <c r="BU58" i="3"/>
  <c r="BU42" i="3"/>
  <c r="BU26" i="3"/>
  <c r="BU10" i="3"/>
  <c r="BW59" i="2"/>
  <c r="BS59" i="2"/>
  <c r="BU50" i="2"/>
  <c r="BU34" i="2"/>
  <c r="BU18" i="2"/>
  <c r="W4" i="1"/>
  <c r="BV5" i="1"/>
  <c r="BK6" i="1"/>
  <c r="BU9" i="1"/>
  <c r="BV10" i="1"/>
  <c r="AW11" i="1"/>
  <c r="BU13" i="1"/>
  <c r="AQ14" i="1"/>
  <c r="BU17" i="1"/>
  <c r="BU18" i="1"/>
  <c r="BQ20" i="1"/>
  <c r="BV21" i="1"/>
  <c r="BK22" i="1"/>
  <c r="BQ24" i="1"/>
  <c r="BU25" i="1"/>
  <c r="AQ26" i="1"/>
  <c r="BL28" i="1"/>
  <c r="BU29" i="1"/>
  <c r="BV30" i="1"/>
  <c r="BL32" i="1"/>
  <c r="BU33" i="1"/>
  <c r="BU34" i="1"/>
  <c r="BL36" i="1"/>
  <c r="BV37" i="1"/>
  <c r="BK38" i="1"/>
  <c r="BL40" i="1"/>
  <c r="BU41" i="1"/>
  <c r="BG42" i="1"/>
  <c r="BQ44" i="1"/>
  <c r="BU45" i="1"/>
  <c r="AM46" i="1"/>
  <c r="BK47" i="1"/>
  <c r="BQ48" i="1"/>
  <c r="BK49" i="1"/>
  <c r="BU50" i="1"/>
  <c r="BP51" i="1"/>
  <c r="BK52" i="1"/>
  <c r="BV53" i="1"/>
  <c r="BK54" i="1"/>
  <c r="BB55" i="1"/>
  <c r="BL56" i="1"/>
  <c r="BV57" i="1"/>
  <c r="BP58" i="1"/>
  <c r="BV3" i="1"/>
  <c r="BW59" i="1"/>
  <c r="BS59" i="1"/>
  <c r="BV58" i="1"/>
  <c r="BU56" i="1"/>
  <c r="BV48" i="1"/>
  <c r="BU48" i="1"/>
  <c r="BV44" i="1"/>
  <c r="BU44" i="1"/>
  <c r="BU42" i="1"/>
  <c r="BV40" i="1"/>
  <c r="BU40" i="1"/>
  <c r="BV36" i="1"/>
  <c r="BU36" i="1"/>
  <c r="BV32" i="1"/>
  <c r="BU32" i="1"/>
  <c r="BV28" i="1"/>
  <c r="BU28" i="1"/>
  <c r="BV24" i="1"/>
  <c r="BU24" i="1"/>
  <c r="BV20" i="1"/>
  <c r="BU20" i="1"/>
  <c r="BV16" i="1"/>
  <c r="BU16" i="1"/>
  <c r="BV12" i="1"/>
  <c r="BU12" i="1"/>
  <c r="BV9" i="1"/>
  <c r="BV8" i="1"/>
  <c r="BU8" i="1"/>
  <c r="BV4" i="1"/>
  <c r="BU4" i="1"/>
  <c r="BR59" i="5"/>
  <c r="X14" i="6" s="1"/>
  <c r="BN59" i="5"/>
  <c r="F14" i="6" s="1"/>
  <c r="BM59" i="5"/>
  <c r="X13" i="6" s="1"/>
  <c r="Y13" i="6" s="1"/>
  <c r="BI59" i="5"/>
  <c r="F13" i="6" s="1"/>
  <c r="BR59" i="4"/>
  <c r="W14" i="6" s="1"/>
  <c r="BN59" i="4"/>
  <c r="E14" i="6" s="1"/>
  <c r="BM59" i="4"/>
  <c r="BI59" i="4"/>
  <c r="BR59" i="3"/>
  <c r="BN59" i="3"/>
  <c r="BM59" i="3"/>
  <c r="BI59" i="3"/>
  <c r="BP57" i="3"/>
  <c r="BP53" i="3"/>
  <c r="BP49" i="3"/>
  <c r="BP45" i="3"/>
  <c r="BP41" i="3"/>
  <c r="BP37" i="3"/>
  <c r="BP33" i="3"/>
  <c r="BP29" i="3"/>
  <c r="BP25" i="3"/>
  <c r="BP21" i="3"/>
  <c r="BP17" i="3"/>
  <c r="BP13" i="3"/>
  <c r="BP9" i="3"/>
  <c r="BP5" i="3"/>
  <c r="BR59" i="1"/>
  <c r="BN59" i="1"/>
  <c r="BM59" i="1"/>
  <c r="BI59" i="1"/>
  <c r="BQ56" i="1"/>
  <c r="BP56" i="1"/>
  <c r="BK56" i="1"/>
  <c r="BQ52" i="1"/>
  <c r="BP52" i="1"/>
  <c r="BL52" i="1"/>
  <c r="BP48" i="1"/>
  <c r="BL48" i="1"/>
  <c r="BK48" i="1"/>
  <c r="BP44" i="1"/>
  <c r="BL44" i="1"/>
  <c r="BK44" i="1"/>
  <c r="BQ40" i="1"/>
  <c r="BP40" i="1"/>
  <c r="BK40" i="1"/>
  <c r="BQ36" i="1"/>
  <c r="BP36" i="1"/>
  <c r="BK36" i="1"/>
  <c r="BQ32" i="1"/>
  <c r="BP32" i="1"/>
  <c r="BK32" i="1"/>
  <c r="BQ28" i="1"/>
  <c r="BP28" i="1"/>
  <c r="BK28" i="1"/>
  <c r="BP24" i="1"/>
  <c r="BL24" i="1"/>
  <c r="BK24" i="1"/>
  <c r="BP20" i="1"/>
  <c r="BL20" i="1"/>
  <c r="BK20" i="1"/>
  <c r="BQ16" i="1"/>
  <c r="BP16" i="1"/>
  <c r="BL16" i="1"/>
  <c r="BK16" i="1"/>
  <c r="BK13" i="1"/>
  <c r="BQ12" i="1"/>
  <c r="BP12" i="1"/>
  <c r="BL12" i="1"/>
  <c r="BK12" i="1"/>
  <c r="BQ8" i="1"/>
  <c r="BP8" i="1"/>
  <c r="BL8" i="1"/>
  <c r="BK8" i="1"/>
  <c r="BQ4" i="1"/>
  <c r="BP4" i="1"/>
  <c r="BL4" i="1"/>
  <c r="L59" i="3"/>
  <c r="J59" i="3"/>
  <c r="I59" i="3"/>
  <c r="H59" i="3"/>
  <c r="L59" i="4"/>
  <c r="W4" i="6" s="1"/>
  <c r="J59" i="4"/>
  <c r="I59" i="4"/>
  <c r="H59" i="4"/>
  <c r="L59" i="5"/>
  <c r="X4" i="6" s="1"/>
  <c r="J59" i="5"/>
  <c r="I59" i="5"/>
  <c r="H59" i="5"/>
  <c r="L59" i="1"/>
  <c r="J59" i="1"/>
  <c r="I59" i="1"/>
  <c r="H59" i="1"/>
  <c r="BR59" i="2"/>
  <c r="BN59" i="2"/>
  <c r="L59" i="2"/>
  <c r="J59" i="2"/>
  <c r="I59" i="2"/>
  <c r="H59" i="2"/>
  <c r="BA4" i="2"/>
  <c r="BB5" i="2"/>
  <c r="BA6" i="2"/>
  <c r="BF8" i="2"/>
  <c r="AH9" i="2"/>
  <c r="BP10" i="2"/>
  <c r="BL12" i="2"/>
  <c r="F13" i="2"/>
  <c r="BP14" i="2"/>
  <c r="BL16" i="2"/>
  <c r="BQ17" i="2"/>
  <c r="BG18" i="2"/>
  <c r="BK20" i="2"/>
  <c r="BQ21" i="2"/>
  <c r="BB22" i="2"/>
  <c r="W24" i="2"/>
  <c r="BQ25" i="2"/>
  <c r="AQ26" i="2"/>
  <c r="W28" i="2"/>
  <c r="AM29" i="2"/>
  <c r="BV30" i="2"/>
  <c r="AM32" i="2"/>
  <c r="BQ33" i="2"/>
  <c r="BL34" i="2"/>
  <c r="AR36" i="2"/>
  <c r="BQ37" i="2"/>
  <c r="BG38" i="2"/>
  <c r="BK40" i="2"/>
  <c r="BQ41" i="2"/>
  <c r="BG42" i="2"/>
  <c r="BA44" i="2"/>
  <c r="BQ45" i="2"/>
  <c r="BP46" i="2"/>
  <c r="AQ48" i="2"/>
  <c r="BQ49" i="2"/>
  <c r="BV50" i="2"/>
  <c r="BV52" i="2"/>
  <c r="BK53" i="2"/>
  <c r="BL54" i="2"/>
  <c r="AW56" i="2"/>
  <c r="AH57" i="2"/>
  <c r="AG58" i="2"/>
  <c r="BM59" i="2"/>
  <c r="BI59" i="2"/>
  <c r="C13" i="6" s="1"/>
  <c r="B12" i="6"/>
  <c r="BH59" i="5"/>
  <c r="X12" i="6" s="1"/>
  <c r="BD59" i="5"/>
  <c r="F12" i="6" s="1"/>
  <c r="BH59" i="4"/>
  <c r="W12" i="6" s="1"/>
  <c r="BD59" i="4"/>
  <c r="E12" i="6" s="1"/>
  <c r="BH59" i="3"/>
  <c r="V12" i="6" s="1"/>
  <c r="BD59" i="3"/>
  <c r="D12" i="6" s="1"/>
  <c r="BH59" i="2"/>
  <c r="U12" i="6" s="1"/>
  <c r="BD59" i="2"/>
  <c r="C12" i="6" s="1"/>
  <c r="BU56" i="5"/>
  <c r="BG56" i="5"/>
  <c r="AW50" i="5"/>
  <c r="BG48" i="5"/>
  <c r="BG44" i="5"/>
  <c r="BB42" i="5"/>
  <c r="BG40" i="5"/>
  <c r="BG36" i="5"/>
  <c r="AW34" i="5"/>
  <c r="BG32" i="5"/>
  <c r="BG28" i="5"/>
  <c r="BB26" i="5"/>
  <c r="BG24" i="5"/>
  <c r="BG20" i="5"/>
  <c r="AW18" i="5"/>
  <c r="BG16" i="5"/>
  <c r="BG12" i="5"/>
  <c r="BG8" i="5"/>
  <c r="AV6" i="5"/>
  <c r="BU57" i="4"/>
  <c r="BK56" i="4"/>
  <c r="BG56" i="4"/>
  <c r="BF53" i="4"/>
  <c r="BG48" i="4"/>
  <c r="BK41" i="4"/>
  <c r="BK40" i="4"/>
  <c r="BG32" i="4"/>
  <c r="BK29" i="4"/>
  <c r="BG28" i="4"/>
  <c r="AV57" i="3"/>
  <c r="BA53" i="3"/>
  <c r="AQ50" i="3"/>
  <c r="AW49" i="3"/>
  <c r="AW45" i="3"/>
  <c r="AL42" i="3"/>
  <c r="AW41" i="3"/>
  <c r="BA37" i="3"/>
  <c r="BA33" i="3"/>
  <c r="BA29" i="3"/>
  <c r="BA25" i="3"/>
  <c r="BL22" i="3"/>
  <c r="BB21" i="3"/>
  <c r="BB17" i="3"/>
  <c r="BL14" i="3"/>
  <c r="BB13" i="3"/>
  <c r="BB9" i="3"/>
  <c r="BL6" i="3"/>
  <c r="AV5" i="3"/>
  <c r="BF49" i="1"/>
  <c r="BH59" i="1"/>
  <c r="T12" i="6" s="1"/>
  <c r="BD59" i="1"/>
  <c r="BG56" i="1"/>
  <c r="BF56" i="1"/>
  <c r="BG52" i="1"/>
  <c r="BF52" i="1"/>
  <c r="BG48" i="1"/>
  <c r="BF48" i="1"/>
  <c r="BG44" i="1"/>
  <c r="BF44" i="1"/>
  <c r="BG40" i="1"/>
  <c r="BF40" i="1"/>
  <c r="BG36" i="1"/>
  <c r="BF36" i="1"/>
  <c r="BG34" i="1"/>
  <c r="BG32" i="1"/>
  <c r="BF32" i="1"/>
  <c r="BG28" i="1"/>
  <c r="BF28" i="1"/>
  <c r="BG24" i="1"/>
  <c r="BF24" i="1"/>
  <c r="BG20" i="1"/>
  <c r="BF20" i="1"/>
  <c r="BG16" i="1"/>
  <c r="BF16" i="1"/>
  <c r="BG12" i="1"/>
  <c r="BF12" i="1"/>
  <c r="BG8" i="1"/>
  <c r="BF8" i="1"/>
  <c r="T6" i="6"/>
  <c r="X9" i="6"/>
  <c r="X10" i="6"/>
  <c r="AW48" i="4"/>
  <c r="AW32" i="4"/>
  <c r="AW16" i="4"/>
  <c r="O6" i="1"/>
  <c r="O7" i="1"/>
  <c r="O59" i="1" s="1"/>
  <c r="T5" i="6" s="1"/>
  <c r="O8" i="1"/>
  <c r="W8" i="1"/>
  <c r="AL8" i="1"/>
  <c r="AM8" i="1"/>
  <c r="AV8" i="1"/>
  <c r="AW8" i="1"/>
  <c r="O9" i="1"/>
  <c r="O10" i="1"/>
  <c r="O11" i="1"/>
  <c r="O12" i="1"/>
  <c r="W12" i="1"/>
  <c r="AL12" i="1"/>
  <c r="AM12" i="1"/>
  <c r="AV12" i="1"/>
  <c r="AW12" i="1"/>
  <c r="O13" i="1"/>
  <c r="O14" i="1"/>
  <c r="O15" i="1"/>
  <c r="O16" i="1"/>
  <c r="W16" i="1"/>
  <c r="AL16" i="1"/>
  <c r="AM16" i="1"/>
  <c r="AV16" i="1"/>
  <c r="AW16" i="1"/>
  <c r="O17" i="1"/>
  <c r="O18" i="1"/>
  <c r="O19" i="1"/>
  <c r="O20" i="1"/>
  <c r="W20" i="1"/>
  <c r="AL20" i="1"/>
  <c r="AM20" i="1"/>
  <c r="AV20" i="1"/>
  <c r="AW20" i="1"/>
  <c r="O21" i="1"/>
  <c r="O22" i="1"/>
  <c r="O23" i="1"/>
  <c r="O24" i="1"/>
  <c r="AL24" i="1"/>
  <c r="AM24" i="1"/>
  <c r="AV24" i="1"/>
  <c r="AW24" i="1"/>
  <c r="O25" i="1"/>
  <c r="O26" i="1"/>
  <c r="O27" i="1"/>
  <c r="AV28" i="1"/>
  <c r="O28" i="1"/>
  <c r="W28" i="1"/>
  <c r="AM28" i="1"/>
  <c r="AW28" i="1"/>
  <c r="O29" i="1"/>
  <c r="O30" i="1"/>
  <c r="O31" i="1"/>
  <c r="AV32" i="1"/>
  <c r="O32" i="1"/>
  <c r="W32" i="1"/>
  <c r="AM32" i="1"/>
  <c r="AW32" i="1"/>
  <c r="O33" i="1"/>
  <c r="O34" i="1"/>
  <c r="O35" i="1"/>
  <c r="AV36" i="1"/>
  <c r="O36" i="1"/>
  <c r="W36" i="1"/>
  <c r="AM36" i="1"/>
  <c r="AW36" i="1"/>
  <c r="O37" i="1"/>
  <c r="N38" i="1"/>
  <c r="O38" i="1"/>
  <c r="O39" i="1"/>
  <c r="F40" i="1"/>
  <c r="N40" i="1"/>
  <c r="O40" i="1"/>
  <c r="W40" i="1"/>
  <c r="AG40" i="1"/>
  <c r="AH40" i="1"/>
  <c r="AL40" i="1"/>
  <c r="AM40" i="1"/>
  <c r="AQ40" i="1"/>
  <c r="AR40" i="1"/>
  <c r="AV40" i="1"/>
  <c r="AW40" i="1"/>
  <c r="BA40" i="1"/>
  <c r="BB40" i="1"/>
  <c r="O41" i="1"/>
  <c r="O42" i="1"/>
  <c r="AQ42" i="1"/>
  <c r="O43" i="1"/>
  <c r="F44" i="1"/>
  <c r="N44" i="1"/>
  <c r="O44" i="1"/>
  <c r="W44" i="1"/>
  <c r="AG44" i="1"/>
  <c r="AH44" i="1"/>
  <c r="AL44" i="1"/>
  <c r="AM44" i="1"/>
  <c r="AQ44" i="1"/>
  <c r="AR44" i="1"/>
  <c r="AV44" i="1"/>
  <c r="AW44" i="1"/>
  <c r="BA44" i="1"/>
  <c r="BB44" i="1"/>
  <c r="O45" i="1"/>
  <c r="O46" i="1"/>
  <c r="O47" i="1"/>
  <c r="N48" i="1"/>
  <c r="F48" i="1"/>
  <c r="O48" i="1"/>
  <c r="W48" i="1"/>
  <c r="AG48" i="1"/>
  <c r="AL48" i="1"/>
  <c r="AM48" i="1"/>
  <c r="AQ48" i="1"/>
  <c r="AV48" i="1"/>
  <c r="AW48" i="1"/>
  <c r="BA48" i="1"/>
  <c r="BB48" i="1"/>
  <c r="O49" i="1"/>
  <c r="O50" i="1"/>
  <c r="O51" i="1"/>
  <c r="N52" i="1"/>
  <c r="F52" i="1"/>
  <c r="O52" i="1"/>
  <c r="W52" i="1"/>
  <c r="AG52" i="1"/>
  <c r="AL52" i="1"/>
  <c r="AM52" i="1"/>
  <c r="AQ52" i="1"/>
  <c r="AV52" i="1"/>
  <c r="AW52" i="1"/>
  <c r="BA52" i="1"/>
  <c r="O53" i="1"/>
  <c r="O54" i="1"/>
  <c r="O55" i="1"/>
  <c r="N56" i="1"/>
  <c r="F56" i="1"/>
  <c r="O56" i="1"/>
  <c r="W56" i="1"/>
  <c r="AG56" i="1"/>
  <c r="AL56" i="1"/>
  <c r="AM56" i="1"/>
  <c r="AQ56" i="1"/>
  <c r="AV56" i="1"/>
  <c r="AW56" i="1"/>
  <c r="BA56" i="1"/>
  <c r="O57" i="1"/>
  <c r="O58" i="1"/>
  <c r="BC59" i="5"/>
  <c r="X11" i="6" s="1"/>
  <c r="AY59" i="5"/>
  <c r="F11" i="6" s="1"/>
  <c r="AX59" i="5"/>
  <c r="AT59" i="5"/>
  <c r="F10" i="6" s="1"/>
  <c r="BA56" i="5"/>
  <c r="AW56" i="5"/>
  <c r="BA50" i="5"/>
  <c r="AW48" i="5"/>
  <c r="AV48" i="5"/>
  <c r="BA44" i="5"/>
  <c r="BB40" i="5"/>
  <c r="BA40" i="5"/>
  <c r="AW36" i="5"/>
  <c r="AV36" i="5"/>
  <c r="BA32" i="5"/>
  <c r="AW32" i="5"/>
  <c r="BB28" i="5"/>
  <c r="AV28" i="5"/>
  <c r="BB24" i="5"/>
  <c r="BA24" i="5"/>
  <c r="AV20" i="5"/>
  <c r="BA18" i="5"/>
  <c r="AW16" i="5"/>
  <c r="BB8" i="5"/>
  <c r="AV8" i="5"/>
  <c r="BA4" i="5"/>
  <c r="BC59" i="4"/>
  <c r="W11" i="6" s="1"/>
  <c r="AY59" i="4"/>
  <c r="E11" i="6" s="1"/>
  <c r="AX59" i="4"/>
  <c r="W10" i="6" s="1"/>
  <c r="AT59" i="4"/>
  <c r="E10" i="6" s="1"/>
  <c r="AW49" i="4"/>
  <c r="AW46" i="4"/>
  <c r="BB29" i="4"/>
  <c r="BC59" i="3"/>
  <c r="V11" i="6" s="1"/>
  <c r="AY59" i="3"/>
  <c r="D11" i="6" s="1"/>
  <c r="AX59" i="3"/>
  <c r="V10" i="6" s="1"/>
  <c r="AT59" i="3"/>
  <c r="D10" i="6" s="1"/>
  <c r="AW30" i="3"/>
  <c r="BC59" i="2"/>
  <c r="U11" i="6" s="1"/>
  <c r="AY59" i="2"/>
  <c r="C11" i="6" s="1"/>
  <c r="AX59" i="2"/>
  <c r="U10" i="6" s="1"/>
  <c r="AT59" i="2"/>
  <c r="C10" i="6" s="1"/>
  <c r="B9" i="6"/>
  <c r="F9" i="6"/>
  <c r="BC59" i="1"/>
  <c r="T11" i="6" s="1"/>
  <c r="AY59" i="1"/>
  <c r="B11" i="6" s="1"/>
  <c r="AX59" i="1"/>
  <c r="T10" i="6" s="1"/>
  <c r="AT59" i="1"/>
  <c r="B10" i="6" s="1"/>
  <c r="AG56" i="5"/>
  <c r="AG40" i="5"/>
  <c r="AG12" i="5"/>
  <c r="D59" i="5"/>
  <c r="F3" i="6" s="1"/>
  <c r="D59" i="4"/>
  <c r="E3" i="6" s="1"/>
  <c r="D59" i="3"/>
  <c r="D3" i="6" s="1"/>
  <c r="D59" i="2"/>
  <c r="C3" i="6" s="1"/>
  <c r="D59" i="1"/>
  <c r="B3" i="6" s="1"/>
  <c r="C59" i="1"/>
  <c r="AK59" i="4"/>
  <c r="AF59" i="4"/>
  <c r="M59" i="5"/>
  <c r="F5" i="6" s="1"/>
  <c r="V59" i="5"/>
  <c r="F6" i="6" s="1"/>
  <c r="AE59" i="5"/>
  <c r="F7" i="6"/>
  <c r="AJ59" i="5"/>
  <c r="F8" i="6" s="1"/>
  <c r="AO59" i="5"/>
  <c r="AO59" i="4"/>
  <c r="E9" i="6" s="1"/>
  <c r="AJ59" i="4"/>
  <c r="E8" i="6" s="1"/>
  <c r="AE59" i="4"/>
  <c r="E7" i="6" s="1"/>
  <c r="V59" i="4"/>
  <c r="E6" i="6" s="1"/>
  <c r="M59" i="4"/>
  <c r="E5" i="6" s="1"/>
  <c r="AO59" i="3"/>
  <c r="D9" i="6" s="1"/>
  <c r="AJ59" i="3"/>
  <c r="D8" i="6" s="1"/>
  <c r="AE59" i="3"/>
  <c r="D7" i="6" s="1"/>
  <c r="V59" i="3"/>
  <c r="D6" i="6" s="1"/>
  <c r="M59" i="3"/>
  <c r="D5" i="6" s="1"/>
  <c r="AO59" i="2"/>
  <c r="C9" i="6" s="1"/>
  <c r="AJ59" i="2"/>
  <c r="C8" i="6" s="1"/>
  <c r="AE59" i="2"/>
  <c r="C7" i="6" s="1"/>
  <c r="V59" i="2"/>
  <c r="C6" i="6" s="1"/>
  <c r="M59" i="2"/>
  <c r="C5" i="6" s="1"/>
  <c r="AO59" i="1"/>
  <c r="AJ59" i="1"/>
  <c r="B8" i="6" s="1"/>
  <c r="AE59" i="1"/>
  <c r="B7" i="6" s="1"/>
  <c r="V59" i="1"/>
  <c r="B6" i="6"/>
  <c r="M59" i="1"/>
  <c r="B5" i="6" s="1"/>
  <c r="C59" i="5"/>
  <c r="C59" i="4"/>
  <c r="C59" i="3"/>
  <c r="C59" i="2"/>
  <c r="AS59" i="5"/>
  <c r="AN59" i="5"/>
  <c r="X8" i="6" s="1"/>
  <c r="AI59" i="5"/>
  <c r="X7" i="6" s="1"/>
  <c r="AS59" i="4"/>
  <c r="W9" i="6" s="1"/>
  <c r="AN59" i="4"/>
  <c r="W8" i="6" s="1"/>
  <c r="AI59" i="4"/>
  <c r="W7" i="6" s="1"/>
  <c r="AS59" i="3"/>
  <c r="V9" i="6" s="1"/>
  <c r="AN59" i="3"/>
  <c r="V8" i="6" s="1"/>
  <c r="AI59" i="3"/>
  <c r="V7" i="6" s="1"/>
  <c r="AS59" i="1"/>
  <c r="T9" i="6" s="1"/>
  <c r="AN59" i="1"/>
  <c r="T8" i="6" s="1"/>
  <c r="AI59" i="1"/>
  <c r="T7" i="6" s="1"/>
  <c r="AM20" i="4"/>
  <c r="AS59" i="2"/>
  <c r="U9" i="6" s="1"/>
  <c r="AD60" i="5"/>
  <c r="AC60" i="5"/>
  <c r="AB60" i="5"/>
  <c r="AA60" i="5"/>
  <c r="Z60" i="5"/>
  <c r="U60" i="5"/>
  <c r="T60" i="5"/>
  <c r="S60" i="5"/>
  <c r="R60" i="5"/>
  <c r="Q60" i="5"/>
  <c r="AD60" i="4"/>
  <c r="AC60" i="4"/>
  <c r="AB60" i="4"/>
  <c r="AA60" i="4"/>
  <c r="Z60" i="4"/>
  <c r="U60" i="4"/>
  <c r="T60" i="4"/>
  <c r="S60" i="4"/>
  <c r="R60" i="4"/>
  <c r="Q60" i="4"/>
  <c r="AD60" i="3"/>
  <c r="AC60" i="3"/>
  <c r="AB60" i="3"/>
  <c r="AA60" i="3"/>
  <c r="Z60" i="3"/>
  <c r="U60" i="3"/>
  <c r="T60" i="3"/>
  <c r="S60" i="3"/>
  <c r="R60" i="3"/>
  <c r="Q60" i="3"/>
  <c r="Y60" i="2"/>
  <c r="X60" i="2"/>
  <c r="W60" i="2"/>
  <c r="V60" i="2"/>
  <c r="U60" i="2"/>
  <c r="P60" i="2"/>
  <c r="O60" i="2"/>
  <c r="N60" i="2"/>
  <c r="M60" i="2"/>
  <c r="AD60" i="1"/>
  <c r="AC60" i="1"/>
  <c r="AB60" i="1"/>
  <c r="AA60" i="1"/>
  <c r="Z60" i="1"/>
  <c r="R60" i="1"/>
  <c r="S60" i="1"/>
  <c r="T60" i="1"/>
  <c r="U60" i="1"/>
  <c r="Q60" i="1"/>
  <c r="AV42" i="5"/>
  <c r="AW4" i="4"/>
  <c r="AV12" i="4"/>
  <c r="AW20" i="4"/>
  <c r="AV20" i="4"/>
  <c r="AM48" i="4"/>
  <c r="BA4" i="4"/>
  <c r="AW8" i="4"/>
  <c r="BB12" i="4"/>
  <c r="BB16" i="4"/>
  <c r="BA20" i="4"/>
  <c r="AW24" i="4"/>
  <c r="BA32" i="4"/>
  <c r="AW36" i="4"/>
  <c r="AV40" i="4"/>
  <c r="BA48" i="4"/>
  <c r="AW52" i="4"/>
  <c r="AV56" i="4"/>
  <c r="BB8" i="4"/>
  <c r="BB24" i="4"/>
  <c r="BB40" i="4"/>
  <c r="BB56" i="4"/>
  <c r="AM24" i="4"/>
  <c r="AV8" i="4"/>
  <c r="BA16" i="4"/>
  <c r="AV24" i="4"/>
  <c r="AV4" i="4"/>
  <c r="AV52" i="4"/>
  <c r="AM8" i="4"/>
  <c r="AM32" i="4"/>
  <c r="BB32" i="4"/>
  <c r="AW40" i="4"/>
  <c r="BB48" i="4"/>
  <c r="AW56" i="4"/>
  <c r="BA12" i="4"/>
  <c r="AW38" i="4"/>
  <c r="BA41" i="3"/>
  <c r="BA45" i="3"/>
  <c r="AV33" i="2"/>
  <c r="BF16" i="5"/>
  <c r="BF32" i="5"/>
  <c r="BF34" i="5"/>
  <c r="BF48" i="5"/>
  <c r="BF50" i="5"/>
  <c r="BF56" i="5"/>
  <c r="BG42" i="5"/>
  <c r="AV29" i="4"/>
  <c r="BA33" i="4"/>
  <c r="AV45" i="4"/>
  <c r="BG29" i="4"/>
  <c r="BG37" i="4"/>
  <c r="BG53" i="4"/>
  <c r="AW29" i="4"/>
  <c r="AW53" i="4"/>
  <c r="BB57" i="4"/>
  <c r="BF4" i="4"/>
  <c r="BF8" i="4"/>
  <c r="BF12" i="4"/>
  <c r="BF16" i="4"/>
  <c r="BF20" i="4"/>
  <c r="BF24" i="4"/>
  <c r="BF32" i="4"/>
  <c r="BF36" i="4"/>
  <c r="BF40" i="4"/>
  <c r="BF44" i="4"/>
  <c r="BF48" i="4"/>
  <c r="BF52" i="4"/>
  <c r="BF56" i="4"/>
  <c r="BF29" i="4"/>
  <c r="AR37" i="4"/>
  <c r="BF41" i="3"/>
  <c r="BF57" i="3"/>
  <c r="AV25" i="3"/>
  <c r="BG9" i="3"/>
  <c r="BG49" i="3"/>
  <c r="N25" i="3"/>
  <c r="BA13" i="3"/>
  <c r="AR13" i="3"/>
  <c r="AG22" i="5"/>
  <c r="AW42" i="5"/>
  <c r="AG18" i="5"/>
  <c r="AV50" i="5"/>
  <c r="BB54" i="5"/>
  <c r="BA55" i="5"/>
  <c r="AM12" i="4"/>
  <c r="AM52" i="4"/>
  <c r="BB4" i="4"/>
  <c r="BA8" i="4"/>
  <c r="AW12" i="4"/>
  <c r="AV16" i="4"/>
  <c r="BB20" i="4"/>
  <c r="BA24" i="4"/>
  <c r="AW28" i="4"/>
  <c r="AV32" i="4"/>
  <c r="BA40" i="4"/>
  <c r="AV48" i="4"/>
  <c r="BA56" i="4"/>
  <c r="AM4" i="4"/>
  <c r="AM16" i="4"/>
  <c r="AM40" i="4"/>
  <c r="AM56" i="4"/>
  <c r="F24" i="1"/>
  <c r="AG24" i="1"/>
  <c r="AQ24" i="1"/>
  <c r="BA24" i="1"/>
  <c r="N24" i="1"/>
  <c r="AH24" i="1"/>
  <c r="AR24" i="1"/>
  <c r="BB24" i="1"/>
  <c r="F20" i="1"/>
  <c r="AG20" i="1"/>
  <c r="AQ20" i="1"/>
  <c r="BA20" i="1"/>
  <c r="N20" i="1"/>
  <c r="AH20" i="1"/>
  <c r="AR20" i="1"/>
  <c r="BB20" i="1"/>
  <c r="F16" i="1"/>
  <c r="AG16" i="1"/>
  <c r="AQ16" i="1"/>
  <c r="BA16" i="1"/>
  <c r="N16" i="1"/>
  <c r="AH16" i="1"/>
  <c r="AR16" i="1"/>
  <c r="BB16" i="1"/>
  <c r="F12" i="1"/>
  <c r="AG12" i="1"/>
  <c r="AQ12" i="1"/>
  <c r="BA12" i="1"/>
  <c r="N12" i="1"/>
  <c r="AH12" i="1"/>
  <c r="AR12" i="1"/>
  <c r="BB12" i="1"/>
  <c r="F8" i="1"/>
  <c r="AG8" i="1"/>
  <c r="AQ8" i="1"/>
  <c r="BA8" i="1"/>
  <c r="N8" i="1"/>
  <c r="AH8" i="1"/>
  <c r="AR8" i="1"/>
  <c r="BB8" i="1"/>
  <c r="F4" i="1"/>
  <c r="F36" i="1"/>
  <c r="AG36" i="1"/>
  <c r="AQ36" i="1"/>
  <c r="BA36" i="1"/>
  <c r="N36" i="1"/>
  <c r="AH36" i="1"/>
  <c r="AR36" i="1"/>
  <c r="BB36" i="1"/>
  <c r="F32" i="1"/>
  <c r="AG32" i="1"/>
  <c r="AQ32" i="1"/>
  <c r="BA32" i="1"/>
  <c r="N32" i="1"/>
  <c r="AH32" i="1"/>
  <c r="AR32" i="1"/>
  <c r="BB32" i="1"/>
  <c r="F28" i="1"/>
  <c r="AG28" i="1"/>
  <c r="AQ28" i="1"/>
  <c r="BA28" i="1"/>
  <c r="N28" i="1"/>
  <c r="AH28" i="1"/>
  <c r="AR28" i="1"/>
  <c r="BB28" i="1"/>
  <c r="BB56" i="1"/>
  <c r="AR56" i="1"/>
  <c r="AH56" i="1"/>
  <c r="BB52" i="1"/>
  <c r="AR52" i="1"/>
  <c r="AH52" i="1"/>
  <c r="AR48" i="1"/>
  <c r="AH48" i="1"/>
  <c r="AL36" i="1"/>
  <c r="AL32" i="1"/>
  <c r="AL28" i="1"/>
  <c r="W24" i="1"/>
  <c r="AV14" i="1"/>
  <c r="AQ21" i="2"/>
  <c r="AM14" i="5"/>
  <c r="AL16" i="4"/>
  <c r="AM34" i="5"/>
  <c r="AM50" i="5"/>
  <c r="AM54" i="5"/>
  <c r="AM42" i="5"/>
  <c r="AL8" i="4"/>
  <c r="AL4" i="4"/>
  <c r="AL12" i="4"/>
  <c r="AQ4" i="5"/>
  <c r="AR8" i="5"/>
  <c r="AH8" i="5"/>
  <c r="AH16" i="5"/>
  <c r="AL24" i="5"/>
  <c r="AR24" i="5"/>
  <c r="AR28" i="5"/>
  <c r="AH28" i="5"/>
  <c r="AR36" i="5"/>
  <c r="AH36" i="5"/>
  <c r="AH44" i="5"/>
  <c r="AL52" i="5"/>
  <c r="AQ12" i="5"/>
  <c r="AQ20" i="5"/>
  <c r="AQ28" i="5"/>
  <c r="AL6" i="5"/>
  <c r="AR6" i="5"/>
  <c r="AL18" i="5"/>
  <c r="AH18" i="5"/>
  <c r="AL26" i="5"/>
  <c r="AR26" i="5"/>
  <c r="AH30" i="5"/>
  <c r="AL34" i="5"/>
  <c r="AR38" i="5"/>
  <c r="AL42" i="5"/>
  <c r="AL50" i="5"/>
  <c r="AH50" i="5"/>
  <c r="AG8" i="5"/>
  <c r="AQ14" i="5"/>
  <c r="AG16" i="5"/>
  <c r="AQ22" i="5"/>
  <c r="AG24" i="5"/>
  <c r="AQ34" i="5"/>
  <c r="AQ38" i="5"/>
  <c r="AQ54" i="5"/>
  <c r="AL12" i="5"/>
  <c r="AR12" i="5"/>
  <c r="AH12" i="5"/>
  <c r="AR20" i="5"/>
  <c r="AH20" i="5"/>
  <c r="AL32" i="5"/>
  <c r="AH32" i="5"/>
  <c r="AL40" i="5"/>
  <c r="AR40" i="5"/>
  <c r="AL48" i="5"/>
  <c r="AR48" i="5"/>
  <c r="AH48" i="5"/>
  <c r="AR56" i="5"/>
  <c r="AH56" i="5"/>
  <c r="AQ8" i="5"/>
  <c r="AQ24" i="5"/>
  <c r="AQ32" i="5"/>
  <c r="AQ40" i="5"/>
  <c r="AQ56" i="5"/>
  <c r="AM12" i="5"/>
  <c r="AM16" i="5"/>
  <c r="AM20" i="5"/>
  <c r="AM28" i="5"/>
  <c r="AM32" i="5"/>
  <c r="AM36" i="5"/>
  <c r="AM44" i="5"/>
  <c r="AM48" i="5"/>
  <c r="AR53" i="5"/>
  <c r="AG33" i="4"/>
  <c r="AL45" i="4"/>
  <c r="AG53" i="4"/>
  <c r="AQ14" i="4"/>
  <c r="AG38" i="4"/>
  <c r="AL58" i="4"/>
  <c r="AQ29" i="4"/>
  <c r="AG29" i="4"/>
  <c r="AM29" i="4"/>
  <c r="AL29" i="4"/>
  <c r="AR29" i="4"/>
  <c r="AL19" i="4"/>
  <c r="AR33" i="4"/>
  <c r="AM25" i="4"/>
  <c r="AL37" i="4"/>
  <c r="AG57" i="4"/>
  <c r="AR45" i="4"/>
  <c r="AR4" i="4"/>
  <c r="AH4" i="4"/>
  <c r="AQ4" i="4"/>
  <c r="AG4" i="4"/>
  <c r="AR8" i="4"/>
  <c r="AH8" i="4"/>
  <c r="AQ8" i="4"/>
  <c r="AG8" i="4"/>
  <c r="AR12" i="4"/>
  <c r="AH12" i="4"/>
  <c r="AQ12" i="4"/>
  <c r="AG12" i="4"/>
  <c r="AR16" i="4"/>
  <c r="AH16" i="4"/>
  <c r="AQ16" i="4"/>
  <c r="AG16" i="4"/>
  <c r="AL20" i="4"/>
  <c r="AR20" i="4"/>
  <c r="AH20" i="4"/>
  <c r="AQ20" i="4"/>
  <c r="AG20" i="4"/>
  <c r="AL24" i="4"/>
  <c r="AR24" i="4"/>
  <c r="AH24" i="4"/>
  <c r="AQ24" i="4"/>
  <c r="AG24" i="4"/>
  <c r="AH28" i="4"/>
  <c r="AQ28" i="4"/>
  <c r="AL32" i="4"/>
  <c r="AR32" i="4"/>
  <c r="AH32" i="4"/>
  <c r="AQ32" i="4"/>
  <c r="AG32" i="4"/>
  <c r="AL36" i="4"/>
  <c r="AR36" i="4"/>
  <c r="AG36" i="4"/>
  <c r="AL40" i="4"/>
  <c r="AR40" i="4"/>
  <c r="AH40" i="4"/>
  <c r="AQ40" i="4"/>
  <c r="AG40" i="4"/>
  <c r="AQ44" i="4"/>
  <c r="AL48" i="4"/>
  <c r="AR48" i="4"/>
  <c r="AH48" i="4"/>
  <c r="AQ48" i="4"/>
  <c r="AG48" i="4"/>
  <c r="AL52" i="4"/>
  <c r="AR52" i="4"/>
  <c r="AG52" i="4"/>
  <c r="AL56" i="4"/>
  <c r="AR56" i="4"/>
  <c r="AH56" i="4"/>
  <c r="AQ56" i="4"/>
  <c r="AG56" i="4"/>
  <c r="AR23" i="4"/>
  <c r="AH29" i="4"/>
  <c r="AH14" i="3"/>
  <c r="AG54" i="3"/>
  <c r="AH17" i="3"/>
  <c r="AH10" i="3"/>
  <c r="AQ46" i="3"/>
  <c r="AR6" i="3"/>
  <c r="AH42" i="3"/>
  <c r="AQ5" i="3"/>
  <c r="AQ17" i="3"/>
  <c r="AQ21" i="3"/>
  <c r="AQ33" i="3"/>
  <c r="AQ37" i="3"/>
  <c r="AQ49" i="3"/>
  <c r="AQ53" i="3"/>
  <c r="O3" i="4"/>
  <c r="X3" i="4"/>
  <c r="Y59" i="5"/>
  <c r="P59" i="5"/>
  <c r="Y59" i="4"/>
  <c r="P59" i="4"/>
  <c r="Y59" i="3"/>
  <c r="P59" i="3"/>
  <c r="Y59" i="2"/>
  <c r="P59" i="2"/>
  <c r="AD59" i="5"/>
  <c r="AC59" i="5"/>
  <c r="AB59" i="5"/>
  <c r="AA59" i="5"/>
  <c r="Z59" i="5"/>
  <c r="U59" i="5"/>
  <c r="T59" i="5"/>
  <c r="S59" i="5"/>
  <c r="R59" i="5"/>
  <c r="Q59" i="5"/>
  <c r="X58" i="5"/>
  <c r="O58" i="5"/>
  <c r="X57" i="5"/>
  <c r="O57" i="5"/>
  <c r="X56" i="5"/>
  <c r="O56" i="5"/>
  <c r="X55" i="5"/>
  <c r="O55" i="5"/>
  <c r="X54" i="5"/>
  <c r="O54" i="5"/>
  <c r="X53" i="5"/>
  <c r="O53" i="5"/>
  <c r="X52" i="5"/>
  <c r="O52" i="5"/>
  <c r="X51" i="5"/>
  <c r="O51" i="5"/>
  <c r="X50" i="5"/>
  <c r="O50" i="5"/>
  <c r="X49" i="5"/>
  <c r="O49" i="5"/>
  <c r="X48" i="5"/>
  <c r="O48" i="5"/>
  <c r="N48" i="5"/>
  <c r="X47" i="5"/>
  <c r="O47" i="5"/>
  <c r="X46" i="5"/>
  <c r="O46" i="5"/>
  <c r="X45" i="5"/>
  <c r="O45" i="5"/>
  <c r="X44" i="5"/>
  <c r="O44" i="5"/>
  <c r="X43" i="5"/>
  <c r="O43" i="5"/>
  <c r="X42" i="5"/>
  <c r="O42" i="5"/>
  <c r="X41" i="5"/>
  <c r="O41" i="5"/>
  <c r="X40" i="5"/>
  <c r="O40" i="5"/>
  <c r="X39" i="5"/>
  <c r="O39" i="5"/>
  <c r="X38" i="5"/>
  <c r="O38" i="5"/>
  <c r="X37" i="5"/>
  <c r="O37" i="5"/>
  <c r="X36" i="5"/>
  <c r="O36" i="5"/>
  <c r="X35" i="5"/>
  <c r="O35" i="5"/>
  <c r="X34" i="5"/>
  <c r="O34" i="5"/>
  <c r="X33" i="5"/>
  <c r="O33" i="5"/>
  <c r="X32" i="5"/>
  <c r="O32" i="5"/>
  <c r="N32" i="5"/>
  <c r="X31" i="5"/>
  <c r="O31" i="5"/>
  <c r="X30" i="5"/>
  <c r="O30" i="5"/>
  <c r="X29" i="5"/>
  <c r="O29" i="5"/>
  <c r="X28" i="5"/>
  <c r="O28" i="5"/>
  <c r="X27" i="5"/>
  <c r="O27" i="5"/>
  <c r="X26" i="5"/>
  <c r="O26" i="5"/>
  <c r="X25" i="5"/>
  <c r="O25" i="5"/>
  <c r="X24" i="5"/>
  <c r="O24" i="5"/>
  <c r="X23" i="5"/>
  <c r="O23" i="5"/>
  <c r="X22" i="5"/>
  <c r="O22" i="5"/>
  <c r="X21" i="5"/>
  <c r="O21" i="5"/>
  <c r="X20" i="5"/>
  <c r="O20" i="5"/>
  <c r="X19" i="5"/>
  <c r="O19" i="5"/>
  <c r="X18" i="5"/>
  <c r="O18" i="5"/>
  <c r="X17" i="5"/>
  <c r="O17" i="5"/>
  <c r="X16" i="5"/>
  <c r="O16" i="5"/>
  <c r="N16" i="5"/>
  <c r="X15" i="5"/>
  <c r="O15" i="5"/>
  <c r="X14" i="5"/>
  <c r="O14" i="5"/>
  <c r="X13" i="5"/>
  <c r="O13" i="5"/>
  <c r="X12" i="5"/>
  <c r="O12" i="5"/>
  <c r="X11" i="5"/>
  <c r="O11" i="5"/>
  <c r="X10" i="5"/>
  <c r="O10" i="5"/>
  <c r="X9" i="5"/>
  <c r="O9" i="5"/>
  <c r="X8" i="5"/>
  <c r="O8" i="5"/>
  <c r="X7" i="5"/>
  <c r="O7" i="5"/>
  <c r="X6" i="5"/>
  <c r="O6" i="5"/>
  <c r="X5" i="5"/>
  <c r="O5" i="5"/>
  <c r="X4" i="5"/>
  <c r="X59" i="5" s="1"/>
  <c r="X6" i="6" s="1"/>
  <c r="O4" i="5"/>
  <c r="X3" i="5"/>
  <c r="O3" i="5"/>
  <c r="O59" i="5" s="1"/>
  <c r="X5" i="6" s="1"/>
  <c r="AD59" i="4"/>
  <c r="AC59" i="4"/>
  <c r="AB59" i="4"/>
  <c r="AA59" i="4"/>
  <c r="Z59" i="4"/>
  <c r="U59" i="4"/>
  <c r="T59" i="4"/>
  <c r="S59" i="4"/>
  <c r="R59" i="4"/>
  <c r="Q59" i="4"/>
  <c r="X58" i="4"/>
  <c r="O58" i="4"/>
  <c r="X57" i="4"/>
  <c r="O57" i="4"/>
  <c r="X56" i="4"/>
  <c r="O56" i="4"/>
  <c r="X55" i="4"/>
  <c r="O55" i="4"/>
  <c r="X54" i="4"/>
  <c r="O54" i="4"/>
  <c r="X53" i="4"/>
  <c r="O53" i="4"/>
  <c r="X52" i="4"/>
  <c r="O52" i="4"/>
  <c r="X51" i="4"/>
  <c r="O51" i="4"/>
  <c r="X50" i="4"/>
  <c r="O50" i="4"/>
  <c r="X49" i="4"/>
  <c r="O49" i="4"/>
  <c r="X48" i="4"/>
  <c r="O48" i="4"/>
  <c r="X47" i="4"/>
  <c r="O47" i="4"/>
  <c r="X46" i="4"/>
  <c r="O46" i="4"/>
  <c r="X45" i="4"/>
  <c r="O45" i="4"/>
  <c r="N45" i="4"/>
  <c r="X44" i="4"/>
  <c r="O44" i="4"/>
  <c r="X43" i="4"/>
  <c r="O43" i="4"/>
  <c r="X42" i="4"/>
  <c r="O42" i="4"/>
  <c r="X41" i="4"/>
  <c r="O41" i="4"/>
  <c r="X40" i="4"/>
  <c r="O40" i="4"/>
  <c r="X39" i="4"/>
  <c r="O39" i="4"/>
  <c r="X38" i="4"/>
  <c r="O38" i="4"/>
  <c r="X37" i="4"/>
  <c r="O37" i="4"/>
  <c r="X36" i="4"/>
  <c r="O36" i="4"/>
  <c r="X35" i="4"/>
  <c r="O35" i="4"/>
  <c r="X34" i="4"/>
  <c r="O34" i="4"/>
  <c r="X33" i="4"/>
  <c r="O33" i="4"/>
  <c r="X32" i="4"/>
  <c r="O32" i="4"/>
  <c r="X31" i="4"/>
  <c r="O31" i="4"/>
  <c r="X30" i="4"/>
  <c r="O30" i="4"/>
  <c r="X29" i="4"/>
  <c r="O29" i="4"/>
  <c r="X28" i="4"/>
  <c r="O28" i="4"/>
  <c r="X27" i="4"/>
  <c r="O27" i="4"/>
  <c r="X26" i="4"/>
  <c r="O26" i="4"/>
  <c r="X25" i="4"/>
  <c r="O25" i="4"/>
  <c r="X24" i="4"/>
  <c r="O24" i="4"/>
  <c r="X23" i="4"/>
  <c r="O23" i="4"/>
  <c r="X22" i="4"/>
  <c r="O22" i="4"/>
  <c r="X21" i="4"/>
  <c r="O21" i="4"/>
  <c r="X20" i="4"/>
  <c r="O20" i="4"/>
  <c r="X19" i="4"/>
  <c r="O19" i="4"/>
  <c r="X18" i="4"/>
  <c r="O18" i="4"/>
  <c r="X17" i="4"/>
  <c r="O17" i="4"/>
  <c r="X16" i="4"/>
  <c r="O16" i="4"/>
  <c r="X15" i="4"/>
  <c r="O15" i="4"/>
  <c r="X14" i="4"/>
  <c r="O14" i="4"/>
  <c r="X13" i="4"/>
  <c r="O13" i="4"/>
  <c r="X12" i="4"/>
  <c r="O12" i="4"/>
  <c r="X11" i="4"/>
  <c r="O11" i="4"/>
  <c r="X10" i="4"/>
  <c r="O10" i="4"/>
  <c r="X9" i="4"/>
  <c r="O9" i="4"/>
  <c r="X8" i="4"/>
  <c r="O8" i="4"/>
  <c r="X7" i="4"/>
  <c r="O7" i="4"/>
  <c r="X6" i="4"/>
  <c r="O6" i="4"/>
  <c r="X5" i="4"/>
  <c r="O5" i="4"/>
  <c r="X4" i="4"/>
  <c r="O4" i="4"/>
  <c r="AD59" i="3"/>
  <c r="AC59" i="3"/>
  <c r="AB59" i="3"/>
  <c r="AA59" i="3"/>
  <c r="Z59" i="3"/>
  <c r="U59" i="3"/>
  <c r="T59" i="3"/>
  <c r="S59" i="3"/>
  <c r="R59" i="3"/>
  <c r="Q59" i="3"/>
  <c r="X58" i="3"/>
  <c r="O58" i="3"/>
  <c r="X57" i="3"/>
  <c r="O57" i="3"/>
  <c r="X56" i="3"/>
  <c r="O56" i="3"/>
  <c r="X55" i="3"/>
  <c r="O55" i="3"/>
  <c r="X54" i="3"/>
  <c r="O54" i="3"/>
  <c r="X53" i="3"/>
  <c r="O53" i="3"/>
  <c r="X52" i="3"/>
  <c r="O52" i="3"/>
  <c r="X51" i="3"/>
  <c r="O51" i="3"/>
  <c r="X50" i="3"/>
  <c r="O50" i="3"/>
  <c r="X49" i="3"/>
  <c r="O49" i="3"/>
  <c r="X48" i="3"/>
  <c r="O48" i="3"/>
  <c r="X47" i="3"/>
  <c r="O47" i="3"/>
  <c r="X46" i="3"/>
  <c r="O46" i="3"/>
  <c r="X45" i="3"/>
  <c r="O45" i="3"/>
  <c r="X44" i="3"/>
  <c r="O44" i="3"/>
  <c r="X43" i="3"/>
  <c r="O43" i="3"/>
  <c r="X42" i="3"/>
  <c r="O42" i="3"/>
  <c r="X41" i="3"/>
  <c r="O41" i="3"/>
  <c r="X40" i="3"/>
  <c r="O40" i="3"/>
  <c r="X39" i="3"/>
  <c r="O39" i="3"/>
  <c r="X38" i="3"/>
  <c r="O38" i="3"/>
  <c r="X37" i="3"/>
  <c r="O37" i="3"/>
  <c r="X36" i="3"/>
  <c r="O36" i="3"/>
  <c r="X35" i="3"/>
  <c r="O35" i="3"/>
  <c r="X34" i="3"/>
  <c r="O34" i="3"/>
  <c r="X33" i="3"/>
  <c r="O33" i="3"/>
  <c r="X32" i="3"/>
  <c r="O32" i="3"/>
  <c r="X31" i="3"/>
  <c r="O31" i="3"/>
  <c r="X30" i="3"/>
  <c r="O30" i="3"/>
  <c r="X29" i="3"/>
  <c r="O29" i="3"/>
  <c r="X28" i="3"/>
  <c r="O28" i="3"/>
  <c r="X27" i="3"/>
  <c r="O27" i="3"/>
  <c r="X26" i="3"/>
  <c r="O26" i="3"/>
  <c r="X25" i="3"/>
  <c r="O25" i="3"/>
  <c r="X24" i="3"/>
  <c r="O24" i="3"/>
  <c r="X23" i="3"/>
  <c r="O23" i="3"/>
  <c r="X22" i="3"/>
  <c r="O22" i="3"/>
  <c r="X21" i="3"/>
  <c r="O21" i="3"/>
  <c r="X20" i="3"/>
  <c r="O20" i="3"/>
  <c r="X19" i="3"/>
  <c r="O19" i="3"/>
  <c r="X18" i="3"/>
  <c r="O18" i="3"/>
  <c r="X17" i="3"/>
  <c r="O17" i="3"/>
  <c r="X16" i="3"/>
  <c r="O16" i="3"/>
  <c r="X15" i="3"/>
  <c r="O15" i="3"/>
  <c r="X14" i="3"/>
  <c r="O14" i="3"/>
  <c r="X13" i="3"/>
  <c r="O13" i="3"/>
  <c r="X12" i="3"/>
  <c r="O12" i="3"/>
  <c r="X11" i="3"/>
  <c r="O11" i="3"/>
  <c r="X10" i="3"/>
  <c r="O10" i="3"/>
  <c r="X9" i="3"/>
  <c r="O9" i="3"/>
  <c r="X8" i="3"/>
  <c r="O8" i="3"/>
  <c r="X7" i="3"/>
  <c r="O7" i="3"/>
  <c r="X6" i="3"/>
  <c r="O6" i="3"/>
  <c r="X5" i="3"/>
  <c r="O5" i="3"/>
  <c r="X4" i="3"/>
  <c r="O4" i="3"/>
  <c r="X3" i="3"/>
  <c r="O3" i="3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56" i="5"/>
  <c r="W48" i="5"/>
  <c r="W44" i="5"/>
  <c r="W40" i="5"/>
  <c r="W36" i="5"/>
  <c r="W34" i="5"/>
  <c r="W32" i="5"/>
  <c r="W28" i="5"/>
  <c r="W27" i="5"/>
  <c r="W24" i="5"/>
  <c r="W22" i="5"/>
  <c r="W20" i="5"/>
  <c r="W16" i="5"/>
  <c r="W14" i="5"/>
  <c r="W12" i="5"/>
  <c r="W56" i="4"/>
  <c r="W52" i="4"/>
  <c r="W48" i="4"/>
  <c r="W40" i="4"/>
  <c r="W37" i="4"/>
  <c r="W32" i="4"/>
  <c r="W29" i="4"/>
  <c r="W28" i="4"/>
  <c r="W24" i="4"/>
  <c r="W20" i="4"/>
  <c r="W17" i="4"/>
  <c r="W16" i="4"/>
  <c r="W12" i="4"/>
  <c r="W8" i="4"/>
  <c r="W4" i="4"/>
  <c r="W57" i="3"/>
  <c r="W25" i="3"/>
  <c r="AN59" i="2"/>
  <c r="U8" i="6" s="1"/>
  <c r="AI59" i="2"/>
  <c r="U7" i="6" s="1"/>
  <c r="AD59" i="2"/>
  <c r="AC59" i="2"/>
  <c r="AB59" i="2"/>
  <c r="AA59" i="2"/>
  <c r="Z59" i="2"/>
  <c r="U59" i="2"/>
  <c r="T59" i="2"/>
  <c r="S59" i="2"/>
  <c r="R59" i="2"/>
  <c r="Q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U59" i="1"/>
  <c r="T59" i="1"/>
  <c r="S59" i="1"/>
  <c r="R59" i="1"/>
  <c r="Q59" i="1"/>
  <c r="AD59" i="1"/>
  <c r="AC59" i="1"/>
  <c r="AB59" i="1"/>
  <c r="AA59" i="1"/>
  <c r="Z59" i="1"/>
  <c r="G59" i="5"/>
  <c r="X3" i="6" s="1"/>
  <c r="E59" i="5"/>
  <c r="G59" i="4"/>
  <c r="W3" i="6" s="1"/>
  <c r="E59" i="4"/>
  <c r="G59" i="2"/>
  <c r="U3" i="6" s="1"/>
  <c r="E59" i="3"/>
  <c r="E59" i="2"/>
  <c r="N12" i="5"/>
  <c r="N20" i="5"/>
  <c r="N36" i="5"/>
  <c r="N33" i="4"/>
  <c r="N52" i="4"/>
  <c r="N4" i="4"/>
  <c r="N13" i="4"/>
  <c r="N49" i="4"/>
  <c r="N20" i="4"/>
  <c r="N29" i="4"/>
  <c r="N28" i="5"/>
  <c r="N44" i="5"/>
  <c r="N24" i="5"/>
  <c r="N40" i="5"/>
  <c r="N56" i="5"/>
  <c r="N16" i="4"/>
  <c r="N48" i="4"/>
  <c r="N12" i="4"/>
  <c r="N28" i="4"/>
  <c r="N41" i="4"/>
  <c r="N32" i="4"/>
  <c r="N8" i="4"/>
  <c r="N24" i="4"/>
  <c r="N37" i="4"/>
  <c r="N40" i="4"/>
  <c r="N56" i="4"/>
  <c r="N6" i="5"/>
  <c r="N10" i="5"/>
  <c r="N22" i="5"/>
  <c r="N26" i="5"/>
  <c r="N38" i="5"/>
  <c r="N42" i="5"/>
  <c r="F20" i="5"/>
  <c r="F32" i="5"/>
  <c r="F48" i="5"/>
  <c r="F12" i="5"/>
  <c r="F24" i="5"/>
  <c r="F36" i="5"/>
  <c r="F56" i="5"/>
  <c r="F3" i="5"/>
  <c r="F4" i="5"/>
  <c r="F16" i="5"/>
  <c r="F28" i="5"/>
  <c r="F40" i="5"/>
  <c r="F52" i="5"/>
  <c r="F6" i="5"/>
  <c r="F18" i="5"/>
  <c r="F22" i="5"/>
  <c r="F34" i="5"/>
  <c r="F38" i="5"/>
  <c r="F50" i="5"/>
  <c r="F4" i="4"/>
  <c r="F8" i="4"/>
  <c r="F12" i="4"/>
  <c r="F16" i="4"/>
  <c r="F20" i="4"/>
  <c r="F24" i="4"/>
  <c r="F28" i="4"/>
  <c r="F32" i="4"/>
  <c r="F40" i="4"/>
  <c r="F48" i="4"/>
  <c r="F56" i="4"/>
  <c r="F5" i="4"/>
  <c r="F29" i="4"/>
  <c r="F41" i="4"/>
  <c r="F45" i="4"/>
  <c r="F57" i="4"/>
  <c r="F7" i="4"/>
  <c r="F29" i="3"/>
  <c r="F45" i="3"/>
  <c r="F6" i="3"/>
  <c r="F17" i="2"/>
  <c r="G59" i="1"/>
  <c r="T3" i="6" s="1"/>
  <c r="E59" i="1"/>
  <c r="F46" i="5" l="1"/>
  <c r="F30" i="5"/>
  <c r="F14" i="5"/>
  <c r="N46" i="5"/>
  <c r="N34" i="5"/>
  <c r="N18" i="5"/>
  <c r="W6" i="5"/>
  <c r="W30" i="5"/>
  <c r="AQ50" i="5"/>
  <c r="AQ30" i="5"/>
  <c r="AQ18" i="5"/>
  <c r="AQ6" i="5"/>
  <c r="AH42" i="5"/>
  <c r="AL38" i="5"/>
  <c r="AR30" i="5"/>
  <c r="AR22" i="5"/>
  <c r="AH14" i="5"/>
  <c r="AM38" i="5"/>
  <c r="AM18" i="5"/>
  <c r="AG38" i="5"/>
  <c r="BB38" i="5"/>
  <c r="BB18" i="5"/>
  <c r="BG26" i="5"/>
  <c r="BF26" i="5"/>
  <c r="AW49" i="5"/>
  <c r="AQ9" i="5"/>
  <c r="AV57" i="5"/>
  <c r="F42" i="5"/>
  <c r="F26" i="5"/>
  <c r="F10" i="5"/>
  <c r="N50" i="5"/>
  <c r="N30" i="5"/>
  <c r="N14" i="5"/>
  <c r="W9" i="5"/>
  <c r="W18" i="5"/>
  <c r="W26" i="5"/>
  <c r="AQ42" i="5"/>
  <c r="AQ26" i="5"/>
  <c r="AR58" i="5"/>
  <c r="AR42" i="5"/>
  <c r="AH34" i="5"/>
  <c r="AH26" i="5"/>
  <c r="AL22" i="5"/>
  <c r="AR14" i="5"/>
  <c r="AM22" i="5"/>
  <c r="AV30" i="5"/>
  <c r="BB22" i="5"/>
  <c r="BA6" i="5"/>
  <c r="BG22" i="5"/>
  <c r="BF42" i="5"/>
  <c r="BF18" i="5"/>
  <c r="BA14" i="5"/>
  <c r="AV22" i="5"/>
  <c r="BA30" i="5"/>
  <c r="AV38" i="5"/>
  <c r="AM4" i="3"/>
  <c r="AG48" i="3"/>
  <c r="BU4" i="3"/>
  <c r="AR12" i="3"/>
  <c r="AQ36" i="3"/>
  <c r="BU36" i="3"/>
  <c r="AH56" i="3"/>
  <c r="BU20" i="3"/>
  <c r="BU28" i="3"/>
  <c r="AH24" i="3"/>
  <c r="N37" i="5"/>
  <c r="AR5" i="5"/>
  <c r="AM53" i="5"/>
  <c r="BB5" i="5"/>
  <c r="AL57" i="5"/>
  <c r="AW5" i="5"/>
  <c r="F49" i="5"/>
  <c r="N49" i="5"/>
  <c r="W53" i="5"/>
  <c r="AM57" i="5"/>
  <c r="AG45" i="5"/>
  <c r="BF57" i="5"/>
  <c r="BF5" i="5"/>
  <c r="N57" i="5"/>
  <c r="AG49" i="5"/>
  <c r="AQ5" i="5"/>
  <c r="BG37" i="5"/>
  <c r="F45" i="5"/>
  <c r="N9" i="5"/>
  <c r="W45" i="5"/>
  <c r="AR49" i="5"/>
  <c r="AH57" i="5"/>
  <c r="AG57" i="5"/>
  <c r="AQ49" i="5"/>
  <c r="AL53" i="5"/>
  <c r="AL5" i="5"/>
  <c r="AH53" i="5"/>
  <c r="AG53" i="5"/>
  <c r="AQ45" i="5"/>
  <c r="BF53" i="5"/>
  <c r="AW53" i="5"/>
  <c r="AL49" i="5"/>
  <c r="BG57" i="5"/>
  <c r="BG5" i="5"/>
  <c r="BB45" i="5"/>
  <c r="F29" i="5"/>
  <c r="F5" i="5"/>
  <c r="N53" i="5"/>
  <c r="N45" i="5"/>
  <c r="W5" i="5"/>
  <c r="W57" i="5"/>
  <c r="AH49" i="5"/>
  <c r="AQ57" i="5"/>
  <c r="AM9" i="5"/>
  <c r="AL37" i="5"/>
  <c r="AH45" i="5"/>
  <c r="AQ53" i="5"/>
  <c r="AM5" i="5"/>
  <c r="BF49" i="5"/>
  <c r="AV45" i="5"/>
  <c r="BF45" i="5"/>
  <c r="BG53" i="5"/>
  <c r="BB57" i="5"/>
  <c r="BA5" i="5"/>
  <c r="BA57" i="5"/>
  <c r="AW9" i="5"/>
  <c r="BG25" i="5"/>
  <c r="AV49" i="5"/>
  <c r="AW57" i="5"/>
  <c r="F57" i="5"/>
  <c r="F53" i="5"/>
  <c r="F9" i="5"/>
  <c r="N5" i="5"/>
  <c r="N29" i="5"/>
  <c r="W49" i="5"/>
  <c r="AR57" i="5"/>
  <c r="AR45" i="5"/>
  <c r="AR9" i="5"/>
  <c r="AH5" i="5"/>
  <c r="AM49" i="5"/>
  <c r="AG9" i="5"/>
  <c r="AL45" i="5"/>
  <c r="AH9" i="5"/>
  <c r="AM45" i="5"/>
  <c r="AG5" i="5"/>
  <c r="AL9" i="5"/>
  <c r="BA9" i="5"/>
  <c r="BF9" i="5"/>
  <c r="BG45" i="5"/>
  <c r="AV53" i="5"/>
  <c r="AL25" i="5"/>
  <c r="AV9" i="5"/>
  <c r="BB21" i="5"/>
  <c r="BA45" i="5"/>
  <c r="BB53" i="5"/>
  <c r="Y4" i="6"/>
  <c r="F58" i="4"/>
  <c r="W38" i="4"/>
  <c r="AM58" i="4"/>
  <c r="AR54" i="4"/>
  <c r="AL38" i="4"/>
  <c r="AR6" i="4"/>
  <c r="BA6" i="4"/>
  <c r="BG54" i="4"/>
  <c r="BG58" i="4"/>
  <c r="G4" i="6"/>
  <c r="F38" i="4"/>
  <c r="N38" i="4"/>
  <c r="W30" i="4"/>
  <c r="AG46" i="4"/>
  <c r="AG26" i="4"/>
  <c r="AV46" i="4"/>
  <c r="AW42" i="4"/>
  <c r="AW26" i="4"/>
  <c r="BG42" i="4"/>
  <c r="AM26" i="4"/>
  <c r="AM38" i="4"/>
  <c r="AL46" i="4"/>
  <c r="AL26" i="4"/>
  <c r="AV26" i="4"/>
  <c r="F26" i="4"/>
  <c r="F46" i="4"/>
  <c r="F18" i="4"/>
  <c r="N54" i="4"/>
  <c r="N46" i="4"/>
  <c r="N42" i="4"/>
  <c r="W34" i="4"/>
  <c r="W42" i="4"/>
  <c r="W54" i="4"/>
  <c r="AM34" i="4"/>
  <c r="AM14" i="4"/>
  <c r="AM54" i="4"/>
  <c r="AG58" i="4"/>
  <c r="AQ54" i="4"/>
  <c r="AQ50" i="4"/>
  <c r="AH46" i="4"/>
  <c r="AR42" i="4"/>
  <c r="AH38" i="4"/>
  <c r="AH34" i="4"/>
  <c r="AH26" i="4"/>
  <c r="AL22" i="4"/>
  <c r="AH10" i="4"/>
  <c r="BF10" i="4"/>
  <c r="BB58" i="4"/>
  <c r="BA38" i="4"/>
  <c r="AV50" i="4"/>
  <c r="BB26" i="4"/>
  <c r="AV54" i="4"/>
  <c r="BA30" i="4"/>
  <c r="BA34" i="4"/>
  <c r="BA50" i="4"/>
  <c r="BB50" i="4"/>
  <c r="AR51" i="4"/>
  <c r="F54" i="4"/>
  <c r="F30" i="4"/>
  <c r="N10" i="4"/>
  <c r="W26" i="4"/>
  <c r="AM42" i="4"/>
  <c r="AM22" i="4"/>
  <c r="AG54" i="4"/>
  <c r="AL54" i="4"/>
  <c r="AQ46" i="4"/>
  <c r="AG42" i="4"/>
  <c r="AQ38" i="4"/>
  <c r="AQ34" i="4"/>
  <c r="AQ26" i="4"/>
  <c r="AR22" i="4"/>
  <c r="AQ10" i="4"/>
  <c r="BF54" i="4"/>
  <c r="BF46" i="4"/>
  <c r="BF38" i="4"/>
  <c r="BF26" i="4"/>
  <c r="BB42" i="4"/>
  <c r="AW54" i="4"/>
  <c r="AV34" i="4"/>
  <c r="AW58" i="4"/>
  <c r="AV38" i="4"/>
  <c r="F10" i="4"/>
  <c r="F42" i="4"/>
  <c r="N18" i="4"/>
  <c r="W46" i="4"/>
  <c r="N26" i="4"/>
  <c r="AL14" i="4"/>
  <c r="AM46" i="4"/>
  <c r="AR58" i="4"/>
  <c r="AH54" i="4"/>
  <c r="AH50" i="4"/>
  <c r="AR46" i="4"/>
  <c r="AL42" i="4"/>
  <c r="AR38" i="4"/>
  <c r="AQ30" i="4"/>
  <c r="AR26" i="4"/>
  <c r="AR18" i="4"/>
  <c r="AH6" i="4"/>
  <c r="BF58" i="4"/>
  <c r="BF50" i="4"/>
  <c r="BF42" i="4"/>
  <c r="BF34" i="4"/>
  <c r="BA54" i="4"/>
  <c r="AV30" i="4"/>
  <c r="BB46" i="4"/>
  <c r="AW18" i="4"/>
  <c r="BA46" i="4"/>
  <c r="BA26" i="4"/>
  <c r="AV22" i="4"/>
  <c r="BB38" i="4"/>
  <c r="BB54" i="4"/>
  <c r="F34" i="3"/>
  <c r="W38" i="3"/>
  <c r="AQ30" i="3"/>
  <c r="AG34" i="3"/>
  <c r="AM54" i="3"/>
  <c r="AL54" i="3"/>
  <c r="N38" i="3"/>
  <c r="BL30" i="3"/>
  <c r="N58" i="3"/>
  <c r="BP6" i="3"/>
  <c r="BP14" i="3"/>
  <c r="BP22" i="3"/>
  <c r="BP30" i="3"/>
  <c r="BP38" i="3"/>
  <c r="BP46" i="3"/>
  <c r="BP54" i="3"/>
  <c r="BU14" i="3"/>
  <c r="BU30" i="3"/>
  <c r="BU46" i="3"/>
  <c r="W42" i="3"/>
  <c r="AG18" i="3"/>
  <c r="AL34" i="3"/>
  <c r="AR38" i="3"/>
  <c r="AL10" i="3"/>
  <c r="N18" i="3"/>
  <c r="AW26" i="3"/>
  <c r="BL38" i="3"/>
  <c r="BL46" i="3"/>
  <c r="BL54" i="3"/>
  <c r="BU18" i="3"/>
  <c r="BU34" i="3"/>
  <c r="BU50" i="3"/>
  <c r="AM39" i="3"/>
  <c r="F46" i="3"/>
  <c r="F26" i="3"/>
  <c r="W6" i="3"/>
  <c r="W46" i="3"/>
  <c r="AM34" i="3"/>
  <c r="AR50" i="3"/>
  <c r="AL18" i="3"/>
  <c r="AH58" i="3"/>
  <c r="AR22" i="3"/>
  <c r="AM14" i="3"/>
  <c r="AH26" i="3"/>
  <c r="AW34" i="3"/>
  <c r="BP10" i="3"/>
  <c r="BP18" i="3"/>
  <c r="BP26" i="3"/>
  <c r="BP34" i="3"/>
  <c r="BP42" i="3"/>
  <c r="BP50" i="3"/>
  <c r="BP58" i="3"/>
  <c r="BU6" i="3"/>
  <c r="BU22" i="3"/>
  <c r="BU38" i="3"/>
  <c r="BU54" i="3"/>
  <c r="K3" i="2"/>
  <c r="K7" i="2"/>
  <c r="K11" i="2"/>
  <c r="K15" i="2"/>
  <c r="K23" i="2"/>
  <c r="K27" i="2"/>
  <c r="K31" i="2"/>
  <c r="K39" i="2"/>
  <c r="K43" i="2"/>
  <c r="K47" i="2"/>
  <c r="K55" i="2"/>
  <c r="K3" i="3"/>
  <c r="K7" i="3"/>
  <c r="K11" i="3"/>
  <c r="K15" i="3"/>
  <c r="K23" i="3"/>
  <c r="K27" i="3"/>
  <c r="K31" i="3"/>
  <c r="K35" i="3"/>
  <c r="K43" i="3"/>
  <c r="K47" i="3"/>
  <c r="K51" i="3"/>
  <c r="K55" i="3"/>
  <c r="K19" i="3"/>
  <c r="N35" i="5"/>
  <c r="N23" i="5"/>
  <c r="W47" i="5"/>
  <c r="BG43" i="5"/>
  <c r="BF31" i="5"/>
  <c r="F27" i="5"/>
  <c r="N31" i="5"/>
  <c r="AH19" i="5"/>
  <c r="AV51" i="5"/>
  <c r="F31" i="5"/>
  <c r="W11" i="5"/>
  <c r="AQ43" i="5"/>
  <c r="AL11" i="5"/>
  <c r="G14" i="6"/>
  <c r="Y14" i="6"/>
  <c r="G13" i="6"/>
  <c r="BK26" i="4"/>
  <c r="BG34" i="4"/>
  <c r="K3" i="4"/>
  <c r="K7" i="4"/>
  <c r="K11" i="4"/>
  <c r="K15" i="4"/>
  <c r="K19" i="4"/>
  <c r="K23" i="4"/>
  <c r="K27" i="4"/>
  <c r="K39" i="4"/>
  <c r="K43" i="4"/>
  <c r="K47" i="4"/>
  <c r="K51" i="4"/>
  <c r="K55" i="4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F47" i="5"/>
  <c r="F15" i="5"/>
  <c r="F19" i="5"/>
  <c r="N11" i="5"/>
  <c r="W23" i="5"/>
  <c r="W43" i="5"/>
  <c r="W55" i="5"/>
  <c r="AM55" i="5"/>
  <c r="AQ23" i="5"/>
  <c r="AM3" i="5"/>
  <c r="BA11" i="5"/>
  <c r="BG55" i="5"/>
  <c r="AW43" i="5"/>
  <c r="BG3" i="5"/>
  <c r="AW19" i="5"/>
  <c r="AQ39" i="5"/>
  <c r="AV55" i="5"/>
  <c r="F35" i="5"/>
  <c r="F51" i="5"/>
  <c r="F11" i="5"/>
  <c r="F55" i="5"/>
  <c r="F7" i="5"/>
  <c r="N27" i="5"/>
  <c r="N3" i="5"/>
  <c r="W7" i="5"/>
  <c r="AH55" i="5"/>
  <c r="AG55" i="5"/>
  <c r="AQ11" i="5"/>
  <c r="BB3" i="5"/>
  <c r="AR27" i="5"/>
  <c r="AW23" i="5"/>
  <c r="AR23" i="5"/>
  <c r="BB43" i="5"/>
  <c r="F23" i="5"/>
  <c r="F39" i="5"/>
  <c r="F43" i="5"/>
  <c r="N43" i="5"/>
  <c r="N51" i="5"/>
  <c r="N55" i="5"/>
  <c r="W51" i="5"/>
  <c r="BB27" i="5"/>
  <c r="BB55" i="4"/>
  <c r="BF19" i="4"/>
  <c r="AV23" i="4"/>
  <c r="BF27" i="4"/>
  <c r="N51" i="4"/>
  <c r="AH15" i="1"/>
  <c r="F23" i="1"/>
  <c r="BP19" i="1"/>
  <c r="AQ39" i="1"/>
  <c r="N35" i="1"/>
  <c r="BQ31" i="1"/>
  <c r="AR7" i="1"/>
  <c r="BF3" i="1"/>
  <c r="AV3" i="1"/>
  <c r="AL3" i="1"/>
  <c r="BL3" i="1"/>
  <c r="BB3" i="1"/>
  <c r="AR3" i="1"/>
  <c r="AH3" i="1"/>
  <c r="N3" i="1"/>
  <c r="BK3" i="1"/>
  <c r="BA3" i="1"/>
  <c r="AQ3" i="1"/>
  <c r="AG3" i="1"/>
  <c r="N43" i="4"/>
  <c r="W7" i="4"/>
  <c r="AL39" i="4"/>
  <c r="AL15" i="4"/>
  <c r="AH51" i="4"/>
  <c r="BB27" i="4"/>
  <c r="BG35" i="4"/>
  <c r="W27" i="4"/>
  <c r="AR7" i="4"/>
  <c r="AL27" i="4"/>
  <c r="AL7" i="4"/>
  <c r="AG15" i="4"/>
  <c r="AL3" i="4"/>
  <c r="BB11" i="4"/>
  <c r="AW15" i="4"/>
  <c r="W51" i="4"/>
  <c r="AL23" i="4"/>
  <c r="AR19" i="4"/>
  <c r="BA51" i="4"/>
  <c r="AV35" i="4"/>
  <c r="BG19" i="4"/>
  <c r="AG3" i="4"/>
  <c r="BA3" i="4"/>
  <c r="BG3" i="4"/>
  <c r="AR47" i="3"/>
  <c r="AG27" i="3"/>
  <c r="F20" i="3"/>
  <c r="AW3" i="3"/>
  <c r="BB4" i="3"/>
  <c r="BU12" i="3"/>
  <c r="F27" i="3"/>
  <c r="F15" i="3"/>
  <c r="AG11" i="3"/>
  <c r="AV11" i="3"/>
  <c r="W35" i="3"/>
  <c r="AR11" i="3"/>
  <c r="BB11" i="3"/>
  <c r="AH31" i="3"/>
  <c r="AG43" i="3"/>
  <c r="AW15" i="3"/>
  <c r="BP55" i="3"/>
  <c r="F47" i="2"/>
  <c r="AG27" i="2"/>
  <c r="BB55" i="2"/>
  <c r="BK35" i="2"/>
  <c r="F7" i="2"/>
  <c r="N23" i="2"/>
  <c r="BG55" i="2"/>
  <c r="BV56" i="1"/>
  <c r="BU52" i="1"/>
  <c r="BV52" i="1"/>
  <c r="W7" i="3"/>
  <c r="W55" i="3"/>
  <c r="AR27" i="3"/>
  <c r="AG55" i="3"/>
  <c r="AG39" i="3"/>
  <c r="AG23" i="3"/>
  <c r="AG7" i="3"/>
  <c r="AL3" i="3"/>
  <c r="N11" i="3"/>
  <c r="N47" i="3"/>
  <c r="N43" i="3"/>
  <c r="BA11" i="3"/>
  <c r="BF31" i="3"/>
  <c r="BA35" i="3"/>
  <c r="BG43" i="3"/>
  <c r="BG47" i="3"/>
  <c r="BP7" i="3"/>
  <c r="W23" i="3"/>
  <c r="AR23" i="3"/>
  <c r="AG51" i="3"/>
  <c r="AG35" i="3"/>
  <c r="AG19" i="3"/>
  <c r="AV43" i="3"/>
  <c r="BB43" i="3"/>
  <c r="BA15" i="3"/>
  <c r="BF39" i="3"/>
  <c r="BP23" i="3"/>
  <c r="F43" i="3"/>
  <c r="W43" i="3"/>
  <c r="AG47" i="3"/>
  <c r="AG31" i="3"/>
  <c r="AG15" i="3"/>
  <c r="AH27" i="3"/>
  <c r="AV27" i="3"/>
  <c r="BB27" i="3"/>
  <c r="N39" i="3"/>
  <c r="BA7" i="3"/>
  <c r="BG55" i="3"/>
  <c r="BF27" i="3"/>
  <c r="AW11" i="3"/>
  <c r="BG15" i="3"/>
  <c r="BP39" i="3"/>
  <c r="AH51" i="5"/>
  <c r="AH31" i="5"/>
  <c r="AH7" i="5"/>
  <c r="AQ55" i="5"/>
  <c r="AM15" i="5"/>
  <c r="AH3" i="5"/>
  <c r="AL51" i="5"/>
  <c r="AG3" i="5"/>
  <c r="AL3" i="5"/>
  <c r="BB55" i="5"/>
  <c r="BB11" i="5"/>
  <c r="BA51" i="5"/>
  <c r="AR11" i="5"/>
  <c r="AR55" i="5"/>
  <c r="AW11" i="5"/>
  <c r="AW31" i="5"/>
  <c r="BF55" i="5"/>
  <c r="AH43" i="5"/>
  <c r="AM51" i="5"/>
  <c r="AM43" i="5"/>
  <c r="AM31" i="5"/>
  <c r="AM11" i="5"/>
  <c r="AQ3" i="5"/>
  <c r="AL43" i="5"/>
  <c r="AR3" i="5"/>
  <c r="BA3" i="5"/>
  <c r="BB51" i="5"/>
  <c r="AR51" i="5"/>
  <c r="BA43" i="5"/>
  <c r="AR43" i="5"/>
  <c r="BG51" i="5"/>
  <c r="BF11" i="5"/>
  <c r="AW27" i="5"/>
  <c r="AV11" i="5"/>
  <c r="AH11" i="5"/>
  <c r="AG51" i="5"/>
  <c r="AG43" i="5"/>
  <c r="AG27" i="5"/>
  <c r="AL27" i="5"/>
  <c r="AW3" i="5"/>
  <c r="F23" i="4"/>
  <c r="F11" i="4"/>
  <c r="W23" i="4"/>
  <c r="N35" i="4"/>
  <c r="N27" i="4"/>
  <c r="N23" i="4"/>
  <c r="W55" i="4"/>
  <c r="AR15" i="4"/>
  <c r="AH3" i="4"/>
  <c r="AQ11" i="4"/>
  <c r="AL55" i="4"/>
  <c r="AL43" i="4"/>
  <c r="AL35" i="4"/>
  <c r="AM27" i="4"/>
  <c r="AM23" i="4"/>
  <c r="AM19" i="4"/>
  <c r="AM15" i="4"/>
  <c r="AM7" i="4"/>
  <c r="AG7" i="4"/>
  <c r="AH35" i="4"/>
  <c r="AR27" i="4"/>
  <c r="BB51" i="4"/>
  <c r="BB23" i="4"/>
  <c r="BB7" i="4"/>
  <c r="BA35" i="4"/>
  <c r="BA15" i="4"/>
  <c r="AR3" i="4"/>
  <c r="AV43" i="4"/>
  <c r="AW11" i="4"/>
  <c r="BG51" i="4"/>
  <c r="BG15" i="4"/>
  <c r="BF11" i="4"/>
  <c r="BF3" i="4"/>
  <c r="AW27" i="4"/>
  <c r="F27" i="4"/>
  <c r="F35" i="4"/>
  <c r="W19" i="4"/>
  <c r="N11" i="4"/>
  <c r="N19" i="4"/>
  <c r="N3" i="4"/>
  <c r="W3" i="4"/>
  <c r="F3" i="4"/>
  <c r="W11" i="4"/>
  <c r="W35" i="4"/>
  <c r="F51" i="4"/>
  <c r="AH23" i="4"/>
  <c r="AQ7" i="4"/>
  <c r="AL51" i="4"/>
  <c r="AG43" i="4"/>
  <c r="AG35" i="4"/>
  <c r="AG27" i="4"/>
  <c r="AG23" i="4"/>
  <c r="AG19" i="4"/>
  <c r="AL11" i="4"/>
  <c r="AH19" i="4"/>
  <c r="AR35" i="4"/>
  <c r="BB43" i="4"/>
  <c r="BB19" i="4"/>
  <c r="BB3" i="4"/>
  <c r="BA27" i="4"/>
  <c r="BA11" i="4"/>
  <c r="AW3" i="4"/>
  <c r="AV19" i="4"/>
  <c r="BG43" i="4"/>
  <c r="BG27" i="4"/>
  <c r="BG11" i="4"/>
  <c r="BF23" i="4"/>
  <c r="F55" i="4"/>
  <c r="F43" i="4"/>
  <c r="F15" i="4"/>
  <c r="N55" i="4"/>
  <c r="N7" i="4"/>
  <c r="N15" i="4"/>
  <c r="F19" i="4"/>
  <c r="W43" i="4"/>
  <c r="AR11" i="4"/>
  <c r="AQ15" i="4"/>
  <c r="AQ3" i="4"/>
  <c r="AG51" i="4"/>
  <c r="AQ43" i="4"/>
  <c r="AQ35" i="4"/>
  <c r="AQ27" i="4"/>
  <c r="AQ23" i="4"/>
  <c r="AQ19" i="4"/>
  <c r="AM11" i="4"/>
  <c r="AG11" i="4"/>
  <c r="AH15" i="4"/>
  <c r="BB15" i="4"/>
  <c r="AH7" i="4"/>
  <c r="BA23" i="4"/>
  <c r="BA7" i="4"/>
  <c r="AV7" i="4"/>
  <c r="BG7" i="4"/>
  <c r="F19" i="3"/>
  <c r="F35" i="3"/>
  <c r="F7" i="3"/>
  <c r="W11" i="3"/>
  <c r="AR39" i="3"/>
  <c r="AR15" i="3"/>
  <c r="AH55" i="3"/>
  <c r="AH23" i="3"/>
  <c r="AM3" i="3"/>
  <c r="AR51" i="3"/>
  <c r="AR19" i="3"/>
  <c r="AH3" i="3"/>
  <c r="AQ55" i="3"/>
  <c r="AQ51" i="3"/>
  <c r="AQ47" i="3"/>
  <c r="AQ43" i="3"/>
  <c r="AQ39" i="3"/>
  <c r="AQ35" i="3"/>
  <c r="AQ31" i="3"/>
  <c r="AQ27" i="3"/>
  <c r="AQ23" i="3"/>
  <c r="AQ19" i="3"/>
  <c r="AQ15" i="3"/>
  <c r="AQ11" i="3"/>
  <c r="AQ7" i="3"/>
  <c r="AH51" i="3"/>
  <c r="AV55" i="3"/>
  <c r="AV39" i="3"/>
  <c r="AV23" i="3"/>
  <c r="AV7" i="3"/>
  <c r="BB55" i="3"/>
  <c r="BB39" i="3"/>
  <c r="BB23" i="3"/>
  <c r="BB7" i="3"/>
  <c r="N7" i="3"/>
  <c r="BA3" i="3"/>
  <c r="N15" i="3"/>
  <c r="BA55" i="3"/>
  <c r="N51" i="3"/>
  <c r="BG7" i="3"/>
  <c r="AW31" i="3"/>
  <c r="BF23" i="3"/>
  <c r="BF11" i="3"/>
  <c r="BF15" i="3"/>
  <c r="AW47" i="3"/>
  <c r="AW43" i="3"/>
  <c r="BG3" i="3"/>
  <c r="AW7" i="3"/>
  <c r="BF35" i="3"/>
  <c r="AW39" i="3"/>
  <c r="BP3" i="3"/>
  <c r="BP19" i="3"/>
  <c r="BP35" i="3"/>
  <c r="BP51" i="3"/>
  <c r="F51" i="3"/>
  <c r="F11" i="3"/>
  <c r="F55" i="3"/>
  <c r="F31" i="3"/>
  <c r="W3" i="3"/>
  <c r="F3" i="3"/>
  <c r="W15" i="3"/>
  <c r="W27" i="3"/>
  <c r="W39" i="3"/>
  <c r="W47" i="3"/>
  <c r="AR7" i="3"/>
  <c r="AH47" i="3"/>
  <c r="AH15" i="3"/>
  <c r="AR43" i="3"/>
  <c r="AL55" i="3"/>
  <c r="AL51" i="3"/>
  <c r="AL47" i="3"/>
  <c r="AL43" i="3"/>
  <c r="AL39" i="3"/>
  <c r="AL35" i="3"/>
  <c r="AL31" i="3"/>
  <c r="AL27" i="3"/>
  <c r="AL23" i="3"/>
  <c r="AL19" i="3"/>
  <c r="AL15" i="3"/>
  <c r="AL11" i="3"/>
  <c r="AL7" i="3"/>
  <c r="AR3" i="3"/>
  <c r="AH11" i="3"/>
  <c r="AH19" i="3"/>
  <c r="N35" i="3"/>
  <c r="AV51" i="3"/>
  <c r="AV35" i="3"/>
  <c r="AV19" i="3"/>
  <c r="AV3" i="3"/>
  <c r="BB51" i="3"/>
  <c r="BB35" i="3"/>
  <c r="BB19" i="3"/>
  <c r="BB3" i="3"/>
  <c r="N31" i="3"/>
  <c r="N27" i="3"/>
  <c r="AW35" i="3"/>
  <c r="BA43" i="3"/>
  <c r="BG39" i="3"/>
  <c r="BA47" i="3"/>
  <c r="BA39" i="3"/>
  <c r="BF7" i="3"/>
  <c r="BA23" i="3"/>
  <c r="N3" i="3"/>
  <c r="AW51" i="3"/>
  <c r="BG27" i="3"/>
  <c r="BG31" i="3"/>
  <c r="AW55" i="3"/>
  <c r="BP15" i="3"/>
  <c r="BP31" i="3"/>
  <c r="BP47" i="3"/>
  <c r="F39" i="3"/>
  <c r="F47" i="3"/>
  <c r="F23" i="3"/>
  <c r="W19" i="3"/>
  <c r="W31" i="3"/>
  <c r="W51" i="3"/>
  <c r="AR55" i="3"/>
  <c r="AR31" i="3"/>
  <c r="AQ3" i="3"/>
  <c r="AH39" i="3"/>
  <c r="AH7" i="3"/>
  <c r="AR35" i="3"/>
  <c r="AM55" i="3"/>
  <c r="AM51" i="3"/>
  <c r="AM47" i="3"/>
  <c r="AM43" i="3"/>
  <c r="AM35" i="3"/>
  <c r="AM31" i="3"/>
  <c r="AM27" i="3"/>
  <c r="AM23" i="3"/>
  <c r="AM19" i="3"/>
  <c r="AM15" i="3"/>
  <c r="AM11" i="3"/>
  <c r="AH43" i="3"/>
  <c r="N23" i="3"/>
  <c r="AV47" i="3"/>
  <c r="AV31" i="3"/>
  <c r="AV15" i="3"/>
  <c r="N19" i="3"/>
  <c r="BB47" i="3"/>
  <c r="BB31" i="3"/>
  <c r="N55" i="3"/>
  <c r="BA51" i="3"/>
  <c r="AW19" i="3"/>
  <c r="BA27" i="3"/>
  <c r="BG23" i="3"/>
  <c r="BF43" i="3"/>
  <c r="BA19" i="3"/>
  <c r="N11" i="2"/>
  <c r="N55" i="2"/>
  <c r="AL51" i="2"/>
  <c r="AG51" i="2"/>
  <c r="AM3" i="2"/>
  <c r="AR3" i="2"/>
  <c r="BB15" i="2"/>
  <c r="BG23" i="2"/>
  <c r="BL15" i="2"/>
  <c r="W39" i="2"/>
  <c r="AL15" i="2"/>
  <c r="AH15" i="2"/>
  <c r="AM15" i="2"/>
  <c r="AV51" i="2"/>
  <c r="BA27" i="2"/>
  <c r="BF51" i="2"/>
  <c r="BA55" i="2"/>
  <c r="N35" i="2"/>
  <c r="W51" i="2"/>
  <c r="AG7" i="2"/>
  <c r="AH43" i="2"/>
  <c r="AQ23" i="2"/>
  <c r="AV15" i="2"/>
  <c r="BF11" i="2"/>
  <c r="AW11" i="2"/>
  <c r="BU7" i="2"/>
  <c r="BV11" i="2"/>
  <c r="BU23" i="2"/>
  <c r="BV27" i="2"/>
  <c r="BU39" i="2"/>
  <c r="BV43" i="2"/>
  <c r="BU55" i="2"/>
  <c r="N7" i="2"/>
  <c r="F39" i="2"/>
  <c r="W11" i="2"/>
  <c r="F35" i="2"/>
  <c r="N39" i="2"/>
  <c r="F51" i="2"/>
  <c r="N27" i="2"/>
  <c r="AL39" i="2"/>
  <c r="AL11" i="2"/>
  <c r="AG11" i="2"/>
  <c r="AG35" i="2"/>
  <c r="AG55" i="2"/>
  <c r="AH23" i="2"/>
  <c r="AH51" i="2"/>
  <c r="AR55" i="2"/>
  <c r="AM11" i="2"/>
  <c r="AQ31" i="2"/>
  <c r="AR47" i="2"/>
  <c r="AQ11" i="2"/>
  <c r="AV39" i="2"/>
  <c r="AV11" i="2"/>
  <c r="BB47" i="2"/>
  <c r="BB7" i="2"/>
  <c r="AW55" i="2"/>
  <c r="BG51" i="2"/>
  <c r="BG15" i="2"/>
  <c r="BF31" i="2"/>
  <c r="BF3" i="2"/>
  <c r="AW43" i="2"/>
  <c r="BA7" i="2"/>
  <c r="BK23" i="2"/>
  <c r="BL3" i="2"/>
  <c r="BU3" i="2"/>
  <c r="BV7" i="2"/>
  <c r="BU14" i="2"/>
  <c r="BU19" i="2"/>
  <c r="BV23" i="2"/>
  <c r="BU30" i="2"/>
  <c r="BU35" i="2"/>
  <c r="BV39" i="2"/>
  <c r="BU46" i="2"/>
  <c r="BU51" i="2"/>
  <c r="BV55" i="2"/>
  <c r="F27" i="2"/>
  <c r="W7" i="2"/>
  <c r="W23" i="2"/>
  <c r="N31" i="2"/>
  <c r="W31" i="2"/>
  <c r="N47" i="2"/>
  <c r="AL31" i="2"/>
  <c r="AL7" i="2"/>
  <c r="AG19" i="2"/>
  <c r="AG39" i="2"/>
  <c r="AH3" i="2"/>
  <c r="AH31" i="2"/>
  <c r="AH55" i="2"/>
  <c r="AR51" i="2"/>
  <c r="AQ19" i="2"/>
  <c r="AM31" i="2"/>
  <c r="AQ15" i="2"/>
  <c r="AM27" i="2"/>
  <c r="AV31" i="2"/>
  <c r="AV3" i="2"/>
  <c r="BB31" i="2"/>
  <c r="BB3" i="2"/>
  <c r="AW23" i="2"/>
  <c r="BG47" i="2"/>
  <c r="BG3" i="2"/>
  <c r="BF27" i="2"/>
  <c r="BA39" i="2"/>
  <c r="BK51" i="2"/>
  <c r="BK15" i="2"/>
  <c r="BK3" i="2"/>
  <c r="BV3" i="2"/>
  <c r="BU10" i="2"/>
  <c r="BU15" i="2"/>
  <c r="BU26" i="2"/>
  <c r="BU31" i="2"/>
  <c r="BV35" i="2"/>
  <c r="BU42" i="2"/>
  <c r="BU47" i="2"/>
  <c r="BV51" i="2"/>
  <c r="BU58" i="2"/>
  <c r="N3" i="2"/>
  <c r="N15" i="2"/>
  <c r="F55" i="2"/>
  <c r="F15" i="2"/>
  <c r="W3" i="2"/>
  <c r="F11" i="2"/>
  <c r="F31" i="2"/>
  <c r="AL55" i="2"/>
  <c r="AL27" i="2"/>
  <c r="AG3" i="2"/>
  <c r="AG23" i="2"/>
  <c r="AG43" i="2"/>
  <c r="AH11" i="2"/>
  <c r="AH39" i="2"/>
  <c r="AM47" i="2"/>
  <c r="AR11" i="2"/>
  <c r="AR15" i="2"/>
  <c r="AR31" i="2"/>
  <c r="AV55" i="2"/>
  <c r="AV27" i="2"/>
  <c r="BA47" i="2"/>
  <c r="BB23" i="2"/>
  <c r="AM23" i="2"/>
  <c r="BG31" i="2"/>
  <c r="BF55" i="2"/>
  <c r="BF23" i="2"/>
  <c r="AW15" i="2"/>
  <c r="BK47" i="2"/>
  <c r="BK11" i="2"/>
  <c r="BU6" i="2"/>
  <c r="BU11" i="2"/>
  <c r="BV15" i="2"/>
  <c r="BU22" i="2"/>
  <c r="BU27" i="2"/>
  <c r="BV31" i="2"/>
  <c r="BU38" i="2"/>
  <c r="BU43" i="2"/>
  <c r="BV47" i="2"/>
  <c r="BU54" i="2"/>
  <c r="N31" i="1"/>
  <c r="AV4" i="1"/>
  <c r="AR5" i="1"/>
  <c r="AV57" i="1"/>
  <c r="F45" i="1"/>
  <c r="BG41" i="1"/>
  <c r="W45" i="1"/>
  <c r="BL13" i="1"/>
  <c r="BL21" i="1"/>
  <c r="BK25" i="1"/>
  <c r="BQ37" i="1"/>
  <c r="BP41" i="1"/>
  <c r="BQ53" i="1"/>
  <c r="BQ57" i="1"/>
  <c r="AH5" i="1"/>
  <c r="BK4" i="1"/>
  <c r="AQ4" i="1"/>
  <c r="AH29" i="1"/>
  <c r="AR21" i="1"/>
  <c r="AQ53" i="1"/>
  <c r="AV37" i="1"/>
  <c r="BF17" i="1"/>
  <c r="BP5" i="1"/>
  <c r="BL25" i="1"/>
  <c r="BP29" i="1"/>
  <c r="BQ41" i="1"/>
  <c r="BK45" i="1"/>
  <c r="BF4" i="1"/>
  <c r="AL4" i="1"/>
  <c r="W17" i="1"/>
  <c r="AL25" i="1"/>
  <c r="AM29" i="1"/>
  <c r="BG9" i="1"/>
  <c r="AQ13" i="1"/>
  <c r="BQ5" i="1"/>
  <c r="BV13" i="1"/>
  <c r="BB5" i="1"/>
  <c r="N5" i="1"/>
  <c r="BA4" i="1"/>
  <c r="AG4" i="1"/>
  <c r="BK5" i="1"/>
  <c r="BA5" i="1"/>
  <c r="AQ5" i="1"/>
  <c r="AG5" i="1"/>
  <c r="BB4" i="1"/>
  <c r="AR4" i="1"/>
  <c r="AH4" i="1"/>
  <c r="N4" i="1"/>
  <c r="BG5" i="1"/>
  <c r="AW5" i="1"/>
  <c r="AM5" i="1"/>
  <c r="W5" i="1"/>
  <c r="AQ51" i="1"/>
  <c r="BF5" i="1"/>
  <c r="AV5" i="1"/>
  <c r="AL5" i="1"/>
  <c r="BG4" i="1"/>
  <c r="AW4" i="1"/>
  <c r="AM4" i="1"/>
  <c r="AQ50" i="1"/>
  <c r="N9" i="1"/>
  <c r="AM25" i="1"/>
  <c r="F57" i="1"/>
  <c r="BB46" i="1"/>
  <c r="AW38" i="1"/>
  <c r="AW33" i="1"/>
  <c r="BG25" i="1"/>
  <c r="BF33" i="1"/>
  <c r="BP9" i="1"/>
  <c r="BK17" i="1"/>
  <c r="BQ29" i="1"/>
  <c r="BP33" i="1"/>
  <c r="BL45" i="1"/>
  <c r="BL49" i="1"/>
  <c r="BV6" i="1"/>
  <c r="BV22" i="1"/>
  <c r="BV33" i="1"/>
  <c r="BV49" i="1"/>
  <c r="AQ54" i="1"/>
  <c r="BF30" i="1"/>
  <c r="BV38" i="1"/>
  <c r="BV54" i="1"/>
  <c r="N37" i="1"/>
  <c r="AR13" i="1"/>
  <c r="BB42" i="1"/>
  <c r="AM57" i="1"/>
  <c r="AM53" i="1"/>
  <c r="AH49" i="1"/>
  <c r="N30" i="1"/>
  <c r="AG13" i="1"/>
  <c r="AW29" i="1"/>
  <c r="BQ9" i="1"/>
  <c r="BL17" i="1"/>
  <c r="BK21" i="1"/>
  <c r="BQ33" i="1"/>
  <c r="BP37" i="1"/>
  <c r="BP49" i="1"/>
  <c r="BP53" i="1"/>
  <c r="BV17" i="1"/>
  <c r="BV29" i="1"/>
  <c r="BV45" i="1"/>
  <c r="AH38" i="1"/>
  <c r="AH50" i="1"/>
  <c r="AL38" i="1"/>
  <c r="W18" i="1"/>
  <c r="BP26" i="1"/>
  <c r="AV34" i="1"/>
  <c r="AL33" i="1"/>
  <c r="AV41" i="1"/>
  <c r="AL17" i="1"/>
  <c r="N25" i="1"/>
  <c r="AR38" i="1"/>
  <c r="AR46" i="1"/>
  <c r="AV58" i="1"/>
  <c r="N53" i="1"/>
  <c r="AL49" i="1"/>
  <c r="N46" i="1"/>
  <c r="W37" i="1"/>
  <c r="AQ34" i="1"/>
  <c r="AQ30" i="1"/>
  <c r="AM26" i="1"/>
  <c r="AW10" i="1"/>
  <c r="AG9" i="1"/>
  <c r="BG17" i="1"/>
  <c r="BF22" i="1"/>
  <c r="BG49" i="1"/>
  <c r="BF57" i="1"/>
  <c r="BF41" i="1"/>
  <c r="BF25" i="1"/>
  <c r="BF9" i="1"/>
  <c r="BK9" i="1"/>
  <c r="BL10" i="1"/>
  <c r="BP13" i="1"/>
  <c r="BP17" i="1"/>
  <c r="BP21" i="1"/>
  <c r="BP25" i="1"/>
  <c r="BK29" i="1"/>
  <c r="BK33" i="1"/>
  <c r="BK37" i="1"/>
  <c r="BK41" i="1"/>
  <c r="BL42" i="1"/>
  <c r="BP45" i="1"/>
  <c r="BQ49" i="1"/>
  <c r="BL57" i="1"/>
  <c r="BU5" i="1"/>
  <c r="BL26" i="1"/>
  <c r="BU26" i="1"/>
  <c r="AV30" i="1"/>
  <c r="BB58" i="1"/>
  <c r="AM54" i="1"/>
  <c r="W42" i="1"/>
  <c r="BB30" i="1"/>
  <c r="AL10" i="1"/>
  <c r="AV10" i="1"/>
  <c r="W9" i="1"/>
  <c r="AV29" i="1"/>
  <c r="N33" i="1"/>
  <c r="AV45" i="1"/>
  <c r="AL9" i="1"/>
  <c r="N17" i="1"/>
  <c r="AM9" i="1"/>
  <c r="AG41" i="1"/>
  <c r="F49" i="1"/>
  <c r="AH58" i="1"/>
  <c r="N57" i="1"/>
  <c r="F54" i="1"/>
  <c r="BB50" i="1"/>
  <c r="BB49" i="1"/>
  <c r="AR45" i="1"/>
  <c r="AR41" i="1"/>
  <c r="F38" i="1"/>
  <c r="AH34" i="1"/>
  <c r="F29" i="1"/>
  <c r="W22" i="1"/>
  <c r="W14" i="1"/>
  <c r="AH10" i="1"/>
  <c r="AG6" i="1"/>
  <c r="BG14" i="1"/>
  <c r="BF18" i="1"/>
  <c r="BG33" i="1"/>
  <c r="BG57" i="1"/>
  <c r="AR53" i="1"/>
  <c r="AQ37" i="1"/>
  <c r="AG21" i="1"/>
  <c r="F5" i="1"/>
  <c r="BL5" i="1"/>
  <c r="BL9" i="1"/>
  <c r="BP10" i="1"/>
  <c r="BQ13" i="1"/>
  <c r="BQ17" i="1"/>
  <c r="BQ21" i="1"/>
  <c r="BQ25" i="1"/>
  <c r="BL29" i="1"/>
  <c r="BL33" i="1"/>
  <c r="BL37" i="1"/>
  <c r="BL41" i="1"/>
  <c r="BP42" i="1"/>
  <c r="BQ45" i="1"/>
  <c r="BL53" i="1"/>
  <c r="BP57" i="1"/>
  <c r="BU21" i="1"/>
  <c r="BV25" i="1"/>
  <c r="BU37" i="1"/>
  <c r="BV41" i="1"/>
  <c r="BU49" i="1"/>
  <c r="BU53" i="1"/>
  <c r="BU58" i="1"/>
  <c r="AW13" i="5"/>
  <c r="BK13" i="5"/>
  <c r="BV13" i="5"/>
  <c r="BQ13" i="5"/>
  <c r="BU13" i="5"/>
  <c r="BP13" i="5"/>
  <c r="BL13" i="5"/>
  <c r="BA13" i="5"/>
  <c r="AV13" i="5"/>
  <c r="AM13" i="5"/>
  <c r="AL13" i="5"/>
  <c r="AH13" i="5"/>
  <c r="BB13" i="5"/>
  <c r="BG13" i="5"/>
  <c r="BF13" i="5"/>
  <c r="AQ13" i="5"/>
  <c r="W13" i="5"/>
  <c r="N13" i="5"/>
  <c r="BK17" i="5"/>
  <c r="BV17" i="5"/>
  <c r="BQ17" i="5"/>
  <c r="BU17" i="5"/>
  <c r="BP17" i="5"/>
  <c r="BL17" i="5"/>
  <c r="BB17" i="5"/>
  <c r="AM17" i="5"/>
  <c r="AL17" i="5"/>
  <c r="BA17" i="5"/>
  <c r="AH17" i="5"/>
  <c r="AV17" i="5"/>
  <c r="AQ17" i="5"/>
  <c r="AR17" i="5"/>
  <c r="W17" i="5"/>
  <c r="BK21" i="5"/>
  <c r="BV21" i="5"/>
  <c r="BQ21" i="5"/>
  <c r="BU21" i="5"/>
  <c r="BP21" i="5"/>
  <c r="BL21" i="5"/>
  <c r="BA21" i="5"/>
  <c r="AV21" i="5"/>
  <c r="BF21" i="5"/>
  <c r="AL21" i="5"/>
  <c r="BG21" i="5"/>
  <c r="AQ21" i="5"/>
  <c r="AR21" i="5"/>
  <c r="AW21" i="5"/>
  <c r="AG21" i="5"/>
  <c r="AH21" i="5"/>
  <c r="W21" i="5"/>
  <c r="BK29" i="5"/>
  <c r="BV29" i="5"/>
  <c r="BQ29" i="5"/>
  <c r="BU29" i="5"/>
  <c r="BP29" i="5"/>
  <c r="BL29" i="5"/>
  <c r="BB29" i="5"/>
  <c r="AV29" i="5"/>
  <c r="BG29" i="5"/>
  <c r="BA29" i="5"/>
  <c r="AQ29" i="5"/>
  <c r="AL29" i="5"/>
  <c r="AG29" i="5"/>
  <c r="AW29" i="5"/>
  <c r="BF29" i="5"/>
  <c r="AM29" i="5"/>
  <c r="AR29" i="5"/>
  <c r="W29" i="5"/>
  <c r="BK33" i="5"/>
  <c r="BV33" i="5"/>
  <c r="BQ33" i="5"/>
  <c r="BU33" i="5"/>
  <c r="BP33" i="5"/>
  <c r="BL33" i="5"/>
  <c r="AW33" i="5"/>
  <c r="BA33" i="5"/>
  <c r="BF33" i="5"/>
  <c r="AQ33" i="5"/>
  <c r="BG33" i="5"/>
  <c r="AV33" i="5"/>
  <c r="AG33" i="5"/>
  <c r="AR33" i="5"/>
  <c r="AL33" i="5"/>
  <c r="AM33" i="5"/>
  <c r="W33" i="5"/>
  <c r="N33" i="5"/>
  <c r="BK37" i="5"/>
  <c r="BV37" i="5"/>
  <c r="BQ37" i="5"/>
  <c r="BU37" i="5"/>
  <c r="BP37" i="5"/>
  <c r="BL37" i="5"/>
  <c r="AV37" i="5"/>
  <c r="BA37" i="5"/>
  <c r="AG37" i="5"/>
  <c r="AH37" i="5"/>
  <c r="AW37" i="5"/>
  <c r="BF37" i="5"/>
  <c r="AM37" i="5"/>
  <c r="BB37" i="5"/>
  <c r="W37" i="5"/>
  <c r="BK41" i="5"/>
  <c r="BV41" i="5"/>
  <c r="BQ41" i="5"/>
  <c r="BU41" i="5"/>
  <c r="BP41" i="5"/>
  <c r="BL41" i="5"/>
  <c r="BB41" i="5"/>
  <c r="AH41" i="5"/>
  <c r="AG41" i="5"/>
  <c r="AW41" i="5"/>
  <c r="BG41" i="5"/>
  <c r="AM41" i="5"/>
  <c r="AV41" i="5"/>
  <c r="AL41" i="5"/>
  <c r="BF41" i="5"/>
  <c r="AR41" i="5"/>
  <c r="BU58" i="5"/>
  <c r="BK58" i="5"/>
  <c r="BQ58" i="5"/>
  <c r="BP58" i="5"/>
  <c r="BV58" i="5"/>
  <c r="BL58" i="5"/>
  <c r="BB58" i="5"/>
  <c r="AH58" i="5"/>
  <c r="BF58" i="5"/>
  <c r="AM58" i="5"/>
  <c r="AL58" i="5"/>
  <c r="AQ58" i="5"/>
  <c r="F58" i="5"/>
  <c r="F21" i="5"/>
  <c r="F41" i="5"/>
  <c r="N17" i="5"/>
  <c r="N41" i="5"/>
  <c r="W41" i="5"/>
  <c r="AR37" i="5"/>
  <c r="AH33" i="5"/>
  <c r="AQ41" i="5"/>
  <c r="AH29" i="5"/>
  <c r="AQ37" i="5"/>
  <c r="AW58" i="5"/>
  <c r="BG58" i="5"/>
  <c r="BF17" i="5"/>
  <c r="BB33" i="5"/>
  <c r="BU10" i="5"/>
  <c r="BK10" i="5"/>
  <c r="BQ10" i="5"/>
  <c r="BP10" i="5"/>
  <c r="BV10" i="5"/>
  <c r="BL10" i="5"/>
  <c r="AL10" i="5"/>
  <c r="W10" i="5"/>
  <c r="BU52" i="5"/>
  <c r="BK52" i="5"/>
  <c r="BQ52" i="5"/>
  <c r="BP52" i="5"/>
  <c r="BV52" i="5"/>
  <c r="BL52" i="5"/>
  <c r="BG52" i="5"/>
  <c r="AQ52" i="5"/>
  <c r="N52" i="5"/>
  <c r="BK25" i="5"/>
  <c r="BV25" i="5"/>
  <c r="BQ25" i="5"/>
  <c r="BU25" i="5"/>
  <c r="BP25" i="5"/>
  <c r="BL25" i="5"/>
  <c r="AW25" i="5"/>
  <c r="BA25" i="5"/>
  <c r="BB25" i="5"/>
  <c r="BF25" i="5"/>
  <c r="AQ25" i="5"/>
  <c r="N25" i="5"/>
  <c r="AG25" i="5"/>
  <c r="AH25" i="5"/>
  <c r="W25" i="5"/>
  <c r="F37" i="5"/>
  <c r="AR25" i="5"/>
  <c r="AR13" i="5"/>
  <c r="AM25" i="5"/>
  <c r="AM21" i="5"/>
  <c r="BA41" i="5"/>
  <c r="BG17" i="5"/>
  <c r="AW17" i="5"/>
  <c r="AV58" i="5"/>
  <c r="AW7" i="5"/>
  <c r="BK7" i="5"/>
  <c r="BV7" i="5"/>
  <c r="BQ7" i="5"/>
  <c r="BU7" i="5"/>
  <c r="BP7" i="5"/>
  <c r="BL7" i="5"/>
  <c r="AV7" i="5"/>
  <c r="BG7" i="5"/>
  <c r="AG7" i="5"/>
  <c r="AR7" i="5"/>
  <c r="AM7" i="5"/>
  <c r="BF7" i="5"/>
  <c r="BA7" i="5"/>
  <c r="BB7" i="5"/>
  <c r="AL7" i="5"/>
  <c r="N7" i="5"/>
  <c r="BK15" i="5"/>
  <c r="BV15" i="5"/>
  <c r="BQ15" i="5"/>
  <c r="BU15" i="5"/>
  <c r="BP15" i="5"/>
  <c r="BL15" i="5"/>
  <c r="BG15" i="5"/>
  <c r="BA15" i="5"/>
  <c r="BB15" i="5"/>
  <c r="AL15" i="5"/>
  <c r="AH15" i="5"/>
  <c r="AV15" i="5"/>
  <c r="AQ15" i="5"/>
  <c r="AW15" i="5"/>
  <c r="BF15" i="5"/>
  <c r="AG15" i="5"/>
  <c r="N15" i="5"/>
  <c r="BF19" i="5"/>
  <c r="BK19" i="5"/>
  <c r="BV19" i="5"/>
  <c r="BQ19" i="5"/>
  <c r="BU19" i="5"/>
  <c r="BP19" i="5"/>
  <c r="BL19" i="5"/>
  <c r="AV19" i="5"/>
  <c r="BG19" i="5"/>
  <c r="AR19" i="5"/>
  <c r="AQ19" i="5"/>
  <c r="BA19" i="5"/>
  <c r="BB19" i="5"/>
  <c r="AL19" i="5"/>
  <c r="AG19" i="5"/>
  <c r="AM19" i="5"/>
  <c r="N19" i="5"/>
  <c r="BK23" i="5"/>
  <c r="BV23" i="5"/>
  <c r="BQ23" i="5"/>
  <c r="BU23" i="5"/>
  <c r="BP23" i="5"/>
  <c r="BL23" i="5"/>
  <c r="AV23" i="5"/>
  <c r="AG23" i="5"/>
  <c r="AM23" i="5"/>
  <c r="BG23" i="5"/>
  <c r="BA23" i="5"/>
  <c r="BB23" i="5"/>
  <c r="AL23" i="5"/>
  <c r="AH23" i="5"/>
  <c r="BK27" i="5"/>
  <c r="BV27" i="5"/>
  <c r="BQ27" i="5"/>
  <c r="BU27" i="5"/>
  <c r="BP27" i="5"/>
  <c r="BL27" i="5"/>
  <c r="BG27" i="5"/>
  <c r="BF27" i="5"/>
  <c r="AM27" i="5"/>
  <c r="AH27" i="5"/>
  <c r="AV27" i="5"/>
  <c r="AQ27" i="5"/>
  <c r="BK31" i="5"/>
  <c r="BV31" i="5"/>
  <c r="BQ31" i="5"/>
  <c r="BU31" i="5"/>
  <c r="BP31" i="5"/>
  <c r="BL31" i="5"/>
  <c r="BG31" i="5"/>
  <c r="AV31" i="5"/>
  <c r="BA31" i="5"/>
  <c r="BB31" i="5"/>
  <c r="AL31" i="5"/>
  <c r="AR31" i="5"/>
  <c r="AQ31" i="5"/>
  <c r="AG31" i="5"/>
  <c r="BF35" i="5"/>
  <c r="BK35" i="5"/>
  <c r="BV35" i="5"/>
  <c r="BQ35" i="5"/>
  <c r="BU35" i="5"/>
  <c r="BP35" i="5"/>
  <c r="BL35" i="5"/>
  <c r="AW35" i="5"/>
  <c r="AQ35" i="5"/>
  <c r="AR35" i="5"/>
  <c r="BA35" i="5"/>
  <c r="BB35" i="5"/>
  <c r="AL35" i="5"/>
  <c r="AG35" i="5"/>
  <c r="AV35" i="5"/>
  <c r="BG35" i="5"/>
  <c r="AM35" i="5"/>
  <c r="AH35" i="5"/>
  <c r="BK39" i="5"/>
  <c r="BV39" i="5"/>
  <c r="BQ39" i="5"/>
  <c r="BU39" i="5"/>
  <c r="BP39" i="5"/>
  <c r="BL39" i="5"/>
  <c r="AW39" i="5"/>
  <c r="BF39" i="5"/>
  <c r="BG39" i="5"/>
  <c r="AV39" i="5"/>
  <c r="AR39" i="5"/>
  <c r="AG39" i="5"/>
  <c r="AM39" i="5"/>
  <c r="AH39" i="5"/>
  <c r="W39" i="5"/>
  <c r="BA39" i="5"/>
  <c r="BB39" i="5"/>
  <c r="AL39" i="5"/>
  <c r="F17" i="5"/>
  <c r="F25" i="5"/>
  <c r="N58" i="5"/>
  <c r="F33" i="5"/>
  <c r="F13" i="5"/>
  <c r="N21" i="5"/>
  <c r="AG17" i="5"/>
  <c r="AG13" i="5"/>
  <c r="AV25" i="5"/>
  <c r="BU4" i="5"/>
  <c r="BK4" i="5"/>
  <c r="BQ4" i="5"/>
  <c r="BP4" i="5"/>
  <c r="BV4" i="5"/>
  <c r="BL4" i="5"/>
  <c r="BG4" i="5"/>
  <c r="AW4" i="5"/>
  <c r="AG4" i="5"/>
  <c r="AL4" i="5"/>
  <c r="N4" i="5"/>
  <c r="AM4" i="5"/>
  <c r="W4" i="5"/>
  <c r="AV47" i="5"/>
  <c r="BK47" i="5"/>
  <c r="BV47" i="5"/>
  <c r="BQ47" i="5"/>
  <c r="BU47" i="5"/>
  <c r="BP47" i="5"/>
  <c r="BL47" i="5"/>
  <c r="AR47" i="5"/>
  <c r="AW47" i="5"/>
  <c r="BF47" i="5"/>
  <c r="BG47" i="5"/>
  <c r="BA47" i="5"/>
  <c r="BB47" i="5"/>
  <c r="AL47" i="5"/>
  <c r="AQ47" i="5"/>
  <c r="AG47" i="5"/>
  <c r="AH47" i="5"/>
  <c r="N47" i="5"/>
  <c r="BA12" i="5"/>
  <c r="AV5" i="5"/>
  <c r="BK5" i="5"/>
  <c r="BV5" i="5"/>
  <c r="BQ5" i="5"/>
  <c r="BU5" i="5"/>
  <c r="BP5" i="5"/>
  <c r="BL5" i="5"/>
  <c r="BG11" i="5"/>
  <c r="BK11" i="5"/>
  <c r="BV11" i="5"/>
  <c r="BQ11" i="5"/>
  <c r="BU11" i="5"/>
  <c r="BP11" i="5"/>
  <c r="BL11" i="5"/>
  <c r="BU44" i="5"/>
  <c r="BK44" i="5"/>
  <c r="BQ44" i="5"/>
  <c r="BP44" i="5"/>
  <c r="BV44" i="5"/>
  <c r="BL44" i="5"/>
  <c r="BU50" i="5"/>
  <c r="BK50" i="5"/>
  <c r="BQ50" i="5"/>
  <c r="BP50" i="5"/>
  <c r="BV50" i="5"/>
  <c r="BL50" i="5"/>
  <c r="BA53" i="5"/>
  <c r="BK53" i="5"/>
  <c r="BV53" i="5"/>
  <c r="BQ53" i="5"/>
  <c r="BU53" i="5"/>
  <c r="BP53" i="5"/>
  <c r="BL53" i="5"/>
  <c r="BA49" i="5"/>
  <c r="BG49" i="5"/>
  <c r="BG9" i="5"/>
  <c r="BB12" i="5"/>
  <c r="AV3" i="5"/>
  <c r="BK3" i="5"/>
  <c r="BV3" i="5"/>
  <c r="BQ3" i="5"/>
  <c r="BU3" i="5"/>
  <c r="BP3" i="5"/>
  <c r="BF3" i="5"/>
  <c r="BL3" i="5"/>
  <c r="BU8" i="5"/>
  <c r="BK8" i="5"/>
  <c r="BQ8" i="5"/>
  <c r="BP8" i="5"/>
  <c r="BV8" i="5"/>
  <c r="BL8" i="5"/>
  <c r="BU14" i="5"/>
  <c r="BK14" i="5"/>
  <c r="BQ14" i="5"/>
  <c r="BP14" i="5"/>
  <c r="BV14" i="5"/>
  <c r="BL14" i="5"/>
  <c r="BU16" i="5"/>
  <c r="BK16" i="5"/>
  <c r="BQ16" i="5"/>
  <c r="BP16" i="5"/>
  <c r="BV16" i="5"/>
  <c r="BL16" i="5"/>
  <c r="BU18" i="5"/>
  <c r="BK18" i="5"/>
  <c r="BQ18" i="5"/>
  <c r="BP18" i="5"/>
  <c r="BV18" i="5"/>
  <c r="BL18" i="5"/>
  <c r="BU20" i="5"/>
  <c r="BK20" i="5"/>
  <c r="BQ20" i="5"/>
  <c r="BP20" i="5"/>
  <c r="BV20" i="5"/>
  <c r="BL20" i="5"/>
  <c r="BU22" i="5"/>
  <c r="BK22" i="5"/>
  <c r="BQ22" i="5"/>
  <c r="BP22" i="5"/>
  <c r="BV22" i="5"/>
  <c r="BL22" i="5"/>
  <c r="BU24" i="5"/>
  <c r="BK24" i="5"/>
  <c r="BQ24" i="5"/>
  <c r="BP24" i="5"/>
  <c r="BV24" i="5"/>
  <c r="BL24" i="5"/>
  <c r="BU26" i="5"/>
  <c r="BK26" i="5"/>
  <c r="BQ26" i="5"/>
  <c r="BP26" i="5"/>
  <c r="BV26" i="5"/>
  <c r="BL26" i="5"/>
  <c r="BU28" i="5"/>
  <c r="BK28" i="5"/>
  <c r="BQ28" i="5"/>
  <c r="BP28" i="5"/>
  <c r="BV28" i="5"/>
  <c r="BL28" i="5"/>
  <c r="BU30" i="5"/>
  <c r="BK30" i="5"/>
  <c r="BQ30" i="5"/>
  <c r="BP30" i="5"/>
  <c r="BV30" i="5"/>
  <c r="BL30" i="5"/>
  <c r="BU32" i="5"/>
  <c r="BK32" i="5"/>
  <c r="BQ32" i="5"/>
  <c r="BP32" i="5"/>
  <c r="BV32" i="5"/>
  <c r="BL32" i="5"/>
  <c r="BU34" i="5"/>
  <c r="BK34" i="5"/>
  <c r="BQ34" i="5"/>
  <c r="BP34" i="5"/>
  <c r="BV34" i="5"/>
  <c r="BL34" i="5"/>
  <c r="BU36" i="5"/>
  <c r="BK36" i="5"/>
  <c r="BQ36" i="5"/>
  <c r="BP36" i="5"/>
  <c r="BV36" i="5"/>
  <c r="BL36" i="5"/>
  <c r="BU38" i="5"/>
  <c r="BK38" i="5"/>
  <c r="BQ38" i="5"/>
  <c r="BP38" i="5"/>
  <c r="BV38" i="5"/>
  <c r="BL38" i="5"/>
  <c r="BU40" i="5"/>
  <c r="BK40" i="5"/>
  <c r="BQ40" i="5"/>
  <c r="BP40" i="5"/>
  <c r="BV40" i="5"/>
  <c r="BL40" i="5"/>
  <c r="BU42" i="5"/>
  <c r="BK42" i="5"/>
  <c r="BQ42" i="5"/>
  <c r="BP42" i="5"/>
  <c r="BV42" i="5"/>
  <c r="BL42" i="5"/>
  <c r="AW45" i="5"/>
  <c r="BK45" i="5"/>
  <c r="BV45" i="5"/>
  <c r="BQ45" i="5"/>
  <c r="BU45" i="5"/>
  <c r="BP45" i="5"/>
  <c r="BL45" i="5"/>
  <c r="BU48" i="5"/>
  <c r="BK48" i="5"/>
  <c r="BQ48" i="5"/>
  <c r="BP48" i="5"/>
  <c r="BV48" i="5"/>
  <c r="BL48" i="5"/>
  <c r="AW51" i="5"/>
  <c r="BK51" i="5"/>
  <c r="BV51" i="5"/>
  <c r="BQ51" i="5"/>
  <c r="BF51" i="5"/>
  <c r="BU51" i="5"/>
  <c r="BP51" i="5"/>
  <c r="BL51" i="5"/>
  <c r="BU54" i="5"/>
  <c r="BK54" i="5"/>
  <c r="BQ54" i="5"/>
  <c r="BP54" i="5"/>
  <c r="BV54" i="5"/>
  <c r="BL54" i="5"/>
  <c r="BU6" i="5"/>
  <c r="BK6" i="5"/>
  <c r="BQ6" i="5"/>
  <c r="BP6" i="5"/>
  <c r="BV6" i="5"/>
  <c r="BL6" i="5"/>
  <c r="BB9" i="5"/>
  <c r="BK9" i="5"/>
  <c r="BV9" i="5"/>
  <c r="BQ9" i="5"/>
  <c r="BU9" i="5"/>
  <c r="BP9" i="5"/>
  <c r="BL9" i="5"/>
  <c r="BU12" i="5"/>
  <c r="BK12" i="5"/>
  <c r="BQ12" i="5"/>
  <c r="BP12" i="5"/>
  <c r="BV12" i="5"/>
  <c r="BL12" i="5"/>
  <c r="AV43" i="5"/>
  <c r="BK43" i="5"/>
  <c r="BV43" i="5"/>
  <c r="BQ43" i="5"/>
  <c r="BU43" i="5"/>
  <c r="BP43" i="5"/>
  <c r="BL43" i="5"/>
  <c r="BU46" i="5"/>
  <c r="BK46" i="5"/>
  <c r="BQ46" i="5"/>
  <c r="BP46" i="5"/>
  <c r="BV46" i="5"/>
  <c r="BL46" i="5"/>
  <c r="BB49" i="5"/>
  <c r="BK49" i="5"/>
  <c r="BV49" i="5"/>
  <c r="BQ49" i="5"/>
  <c r="BU49" i="5"/>
  <c r="BP49" i="5"/>
  <c r="BL49" i="5"/>
  <c r="AW55" i="5"/>
  <c r="BK55" i="5"/>
  <c r="BV55" i="5"/>
  <c r="BQ55" i="5"/>
  <c r="BU55" i="5"/>
  <c r="BP55" i="5"/>
  <c r="BL55" i="5"/>
  <c r="BL56" i="5"/>
  <c r="BL57" i="5"/>
  <c r="BV56" i="5"/>
  <c r="BP56" i="5"/>
  <c r="BP57" i="5"/>
  <c r="BU57" i="5"/>
  <c r="BQ56" i="5"/>
  <c r="BQ57" i="5"/>
  <c r="BV57" i="5"/>
  <c r="BK56" i="5"/>
  <c r="BK57" i="5"/>
  <c r="BG4" i="4"/>
  <c r="BV4" i="4"/>
  <c r="BQ4" i="4"/>
  <c r="BU4" i="4"/>
  <c r="BP4" i="4"/>
  <c r="BL4" i="4"/>
  <c r="BG8" i="4"/>
  <c r="BV8" i="4"/>
  <c r="BQ8" i="4"/>
  <c r="BU8" i="4"/>
  <c r="BP8" i="4"/>
  <c r="BL8" i="4"/>
  <c r="BG12" i="4"/>
  <c r="BV12" i="4"/>
  <c r="BQ12" i="4"/>
  <c r="BU12" i="4"/>
  <c r="BP12" i="4"/>
  <c r="BL12" i="4"/>
  <c r="BG16" i="4"/>
  <c r="BV16" i="4"/>
  <c r="BQ16" i="4"/>
  <c r="BU16" i="4"/>
  <c r="BP16" i="4"/>
  <c r="BL16" i="4"/>
  <c r="BG20" i="4"/>
  <c r="BV20" i="4"/>
  <c r="BQ20" i="4"/>
  <c r="BU20" i="4"/>
  <c r="BP20" i="4"/>
  <c r="BL20" i="4"/>
  <c r="BG24" i="4"/>
  <c r="BV24" i="4"/>
  <c r="BQ24" i="4"/>
  <c r="BU24" i="4"/>
  <c r="BP24" i="4"/>
  <c r="BL24" i="4"/>
  <c r="AV27" i="4"/>
  <c r="BU27" i="4"/>
  <c r="BQ27" i="4"/>
  <c r="BP27" i="4"/>
  <c r="BV27" i="4"/>
  <c r="BL27" i="4"/>
  <c r="AL30" i="4"/>
  <c r="BV30" i="4"/>
  <c r="BQ30" i="4"/>
  <c r="BU30" i="4"/>
  <c r="BP30" i="4"/>
  <c r="BL30" i="4"/>
  <c r="BU33" i="4"/>
  <c r="BQ33" i="4"/>
  <c r="BP33" i="4"/>
  <c r="BV33" i="4"/>
  <c r="BL33" i="4"/>
  <c r="BV36" i="4"/>
  <c r="BQ36" i="4"/>
  <c r="BU36" i="4"/>
  <c r="BP36" i="4"/>
  <c r="BL36" i="4"/>
  <c r="BG40" i="4"/>
  <c r="BA42" i="4"/>
  <c r="BV42" i="4"/>
  <c r="BQ42" i="4"/>
  <c r="BU42" i="4"/>
  <c r="BP42" i="4"/>
  <c r="BL42" i="4"/>
  <c r="BG46" i="4"/>
  <c r="BK46" i="4"/>
  <c r="BV46" i="4"/>
  <c r="BQ46" i="4"/>
  <c r="BU46" i="4"/>
  <c r="BP46" i="4"/>
  <c r="BL46" i="4"/>
  <c r="BA49" i="4"/>
  <c r="BU49" i="4"/>
  <c r="BK49" i="4"/>
  <c r="BQ49" i="4"/>
  <c r="BP49" i="4"/>
  <c r="BV49" i="4"/>
  <c r="BL49" i="4"/>
  <c r="BK4" i="4"/>
  <c r="BK8" i="4"/>
  <c r="BK12" i="4"/>
  <c r="BK16" i="4"/>
  <c r="BK20" i="4"/>
  <c r="BK24" i="4"/>
  <c r="BK28" i="4"/>
  <c r="BK32" i="4"/>
  <c r="BK36" i="4"/>
  <c r="BU5" i="4"/>
  <c r="BQ5" i="4"/>
  <c r="BP5" i="4"/>
  <c r="BV5" i="4"/>
  <c r="BL5" i="4"/>
  <c r="BF9" i="4"/>
  <c r="BU9" i="4"/>
  <c r="BQ9" i="4"/>
  <c r="BP9" i="4"/>
  <c r="BV9" i="4"/>
  <c r="BL9" i="4"/>
  <c r="BU13" i="4"/>
  <c r="BQ13" i="4"/>
  <c r="BP13" i="4"/>
  <c r="BV13" i="4"/>
  <c r="BL13" i="4"/>
  <c r="BA17" i="4"/>
  <c r="BU17" i="4"/>
  <c r="BQ17" i="4"/>
  <c r="BP17" i="4"/>
  <c r="BV17" i="4"/>
  <c r="BL17" i="4"/>
  <c r="BU21" i="4"/>
  <c r="BQ21" i="4"/>
  <c r="BP21" i="4"/>
  <c r="BV21" i="4"/>
  <c r="BL21" i="4"/>
  <c r="W25" i="4"/>
  <c r="BU25" i="4"/>
  <c r="BQ25" i="4"/>
  <c r="BP25" i="4"/>
  <c r="BV25" i="4"/>
  <c r="BL25" i="4"/>
  <c r="BU31" i="4"/>
  <c r="BQ31" i="4"/>
  <c r="BP31" i="4"/>
  <c r="BV31" i="4"/>
  <c r="BL31" i="4"/>
  <c r="BF37" i="4"/>
  <c r="BU37" i="4"/>
  <c r="BQ37" i="4"/>
  <c r="BP37" i="4"/>
  <c r="BV37" i="4"/>
  <c r="BL37" i="4"/>
  <c r="BV40" i="4"/>
  <c r="BQ40" i="4"/>
  <c r="BU40" i="4"/>
  <c r="BP40" i="4"/>
  <c r="BL40" i="4"/>
  <c r="BU43" i="4"/>
  <c r="BK43" i="4"/>
  <c r="BQ43" i="4"/>
  <c r="BP43" i="4"/>
  <c r="BV43" i="4"/>
  <c r="BL43" i="4"/>
  <c r="AR47" i="4"/>
  <c r="BU47" i="4"/>
  <c r="BK47" i="4"/>
  <c r="BQ47" i="4"/>
  <c r="BP47" i="4"/>
  <c r="BV47" i="4"/>
  <c r="BL47" i="4"/>
  <c r="BK5" i="4"/>
  <c r="BK9" i="4"/>
  <c r="BK13" i="4"/>
  <c r="BK17" i="4"/>
  <c r="BK21" i="4"/>
  <c r="BK25" i="4"/>
  <c r="BK33" i="4"/>
  <c r="BK37" i="4"/>
  <c r="AQ6" i="4"/>
  <c r="BV6" i="4"/>
  <c r="BQ6" i="4"/>
  <c r="BU6" i="4"/>
  <c r="BP6" i="4"/>
  <c r="BL6" i="4"/>
  <c r="AW10" i="4"/>
  <c r="BV10" i="4"/>
  <c r="BQ10" i="4"/>
  <c r="BU10" i="4"/>
  <c r="BP10" i="4"/>
  <c r="BL10" i="4"/>
  <c r="AW14" i="4"/>
  <c r="BV14" i="4"/>
  <c r="BQ14" i="4"/>
  <c r="BU14" i="4"/>
  <c r="BP14" i="4"/>
  <c r="BL14" i="4"/>
  <c r="AH18" i="4"/>
  <c r="BV18" i="4"/>
  <c r="BQ18" i="4"/>
  <c r="BU18" i="4"/>
  <c r="BP18" i="4"/>
  <c r="BL18" i="4"/>
  <c r="BA22" i="4"/>
  <c r="BV22" i="4"/>
  <c r="BQ22" i="4"/>
  <c r="BU22" i="4"/>
  <c r="BP22" i="4"/>
  <c r="BL22" i="4"/>
  <c r="BG26" i="4"/>
  <c r="AG28" i="4"/>
  <c r="BV28" i="4"/>
  <c r="BQ28" i="4"/>
  <c r="BU28" i="4"/>
  <c r="BP28" i="4"/>
  <c r="BL28" i="4"/>
  <c r="BB34" i="4"/>
  <c r="BV34" i="4"/>
  <c r="BQ34" i="4"/>
  <c r="BU34" i="4"/>
  <c r="BP34" i="4"/>
  <c r="BL34" i="4"/>
  <c r="BG38" i="4"/>
  <c r="BV38" i="4"/>
  <c r="BQ38" i="4"/>
  <c r="BU38" i="4"/>
  <c r="BP38" i="4"/>
  <c r="BL38" i="4"/>
  <c r="BF41" i="4"/>
  <c r="BU41" i="4"/>
  <c r="BQ41" i="4"/>
  <c r="BP41" i="4"/>
  <c r="BV41" i="4"/>
  <c r="BL41" i="4"/>
  <c r="AH44" i="4"/>
  <c r="BK44" i="4"/>
  <c r="BV44" i="4"/>
  <c r="BQ44" i="4"/>
  <c r="BU44" i="4"/>
  <c r="BP44" i="4"/>
  <c r="BL44" i="4"/>
  <c r="BU51" i="4"/>
  <c r="BK51" i="4"/>
  <c r="BQ51" i="4"/>
  <c r="BP51" i="4"/>
  <c r="BV51" i="4"/>
  <c r="BL51" i="4"/>
  <c r="BU55" i="4"/>
  <c r="BK55" i="4"/>
  <c r="BQ55" i="4"/>
  <c r="BP55" i="4"/>
  <c r="BV55" i="4"/>
  <c r="BL55" i="4"/>
  <c r="BK6" i="4"/>
  <c r="BK10" i="4"/>
  <c r="BK14" i="4"/>
  <c r="BK18" i="4"/>
  <c r="BK22" i="4"/>
  <c r="BK30" i="4"/>
  <c r="BK34" i="4"/>
  <c r="BK38" i="4"/>
  <c r="BK42" i="4"/>
  <c r="AV3" i="4"/>
  <c r="BU3" i="4"/>
  <c r="BQ3" i="4"/>
  <c r="BP3" i="4"/>
  <c r="BV3" i="4"/>
  <c r="BL3" i="4"/>
  <c r="AW7" i="4"/>
  <c r="BU7" i="4"/>
  <c r="BQ7" i="4"/>
  <c r="BP7" i="4"/>
  <c r="BV7" i="4"/>
  <c r="BL7" i="4"/>
  <c r="AV11" i="4"/>
  <c r="BU11" i="4"/>
  <c r="BQ11" i="4"/>
  <c r="BP11" i="4"/>
  <c r="BV11" i="4"/>
  <c r="BL11" i="4"/>
  <c r="AV15" i="4"/>
  <c r="BU15" i="4"/>
  <c r="BQ15" i="4"/>
  <c r="BP15" i="4"/>
  <c r="BV15" i="4"/>
  <c r="BL15" i="4"/>
  <c r="AW19" i="4"/>
  <c r="BU19" i="4"/>
  <c r="BQ19" i="4"/>
  <c r="BP19" i="4"/>
  <c r="BV19" i="4"/>
  <c r="BL19" i="4"/>
  <c r="AW23" i="4"/>
  <c r="BU23" i="4"/>
  <c r="BQ23" i="4"/>
  <c r="BP23" i="4"/>
  <c r="BV23" i="4"/>
  <c r="BL23" i="4"/>
  <c r="BV26" i="4"/>
  <c r="BQ26" i="4"/>
  <c r="BU26" i="4"/>
  <c r="BP26" i="4"/>
  <c r="BL26" i="4"/>
  <c r="BA29" i="4"/>
  <c r="BU29" i="4"/>
  <c r="BQ29" i="4"/>
  <c r="BP29" i="4"/>
  <c r="BV29" i="4"/>
  <c r="BL29" i="4"/>
  <c r="BV32" i="4"/>
  <c r="BQ32" i="4"/>
  <c r="BU32" i="4"/>
  <c r="BP32" i="4"/>
  <c r="BL32" i="4"/>
  <c r="BU35" i="4"/>
  <c r="BQ35" i="4"/>
  <c r="BP35" i="4"/>
  <c r="BV35" i="4"/>
  <c r="BL35" i="4"/>
  <c r="BU39" i="4"/>
  <c r="BQ39" i="4"/>
  <c r="BP39" i="4"/>
  <c r="BV39" i="4"/>
  <c r="BL39" i="4"/>
  <c r="AG45" i="4"/>
  <c r="BU45" i="4"/>
  <c r="BK45" i="4"/>
  <c r="BQ45" i="4"/>
  <c r="BP45" i="4"/>
  <c r="BV45" i="4"/>
  <c r="BL45" i="4"/>
  <c r="BK48" i="4"/>
  <c r="BV48" i="4"/>
  <c r="BQ48" i="4"/>
  <c r="BU48" i="4"/>
  <c r="BP48" i="4"/>
  <c r="BL48" i="4"/>
  <c r="BK52" i="4"/>
  <c r="BV52" i="4"/>
  <c r="BQ52" i="4"/>
  <c r="BU52" i="4"/>
  <c r="BP52" i="4"/>
  <c r="BL52" i="4"/>
  <c r="AV58" i="4"/>
  <c r="BK58" i="4"/>
  <c r="BV58" i="4"/>
  <c r="BQ58" i="4"/>
  <c r="BU58" i="4"/>
  <c r="BP58" i="4"/>
  <c r="BL58" i="4"/>
  <c r="BK3" i="4"/>
  <c r="BK7" i="4"/>
  <c r="BK11" i="4"/>
  <c r="BK15" i="4"/>
  <c r="BK19" i="4"/>
  <c r="BK23" i="4"/>
  <c r="BK27" i="4"/>
  <c r="BK31" i="4"/>
  <c r="BK35" i="4"/>
  <c r="BK39" i="4"/>
  <c r="BG50" i="4"/>
  <c r="BL50" i="4"/>
  <c r="BL53" i="4"/>
  <c r="BL54" i="4"/>
  <c r="BL56" i="4"/>
  <c r="BL57" i="4"/>
  <c r="BV53" i="4"/>
  <c r="BV57" i="4"/>
  <c r="BP50" i="4"/>
  <c r="BP53" i="4"/>
  <c r="BP54" i="4"/>
  <c r="BP56" i="4"/>
  <c r="BP57" i="4"/>
  <c r="BU50" i="4"/>
  <c r="BU54" i="4"/>
  <c r="BU56" i="4"/>
  <c r="BQ50" i="4"/>
  <c r="BQ53" i="4"/>
  <c r="BQ54" i="4"/>
  <c r="BQ56" i="4"/>
  <c r="BQ57" i="4"/>
  <c r="BV50" i="4"/>
  <c r="BV54" i="4"/>
  <c r="BV56" i="4"/>
  <c r="BK50" i="4"/>
  <c r="BK53" i="4"/>
  <c r="BK54" i="4"/>
  <c r="BK57" i="4"/>
  <c r="BU53" i="4"/>
  <c r="N8" i="3"/>
  <c r="BL8" i="3"/>
  <c r="BK8" i="3"/>
  <c r="BV8" i="3"/>
  <c r="BQ8" i="3"/>
  <c r="BA16" i="3"/>
  <c r="BL16" i="3"/>
  <c r="BK16" i="3"/>
  <c r="BV16" i="3"/>
  <c r="BQ16" i="3"/>
  <c r="BF24" i="3"/>
  <c r="BL24" i="3"/>
  <c r="BK24" i="3"/>
  <c r="BV24" i="3"/>
  <c r="BQ24" i="3"/>
  <c r="AR32" i="3"/>
  <c r="BL32" i="3"/>
  <c r="BK32" i="3"/>
  <c r="BV32" i="3"/>
  <c r="BQ32" i="3"/>
  <c r="AV40" i="3"/>
  <c r="BL40" i="3"/>
  <c r="BK40" i="3"/>
  <c r="BV40" i="3"/>
  <c r="BQ40" i="3"/>
  <c r="AR48" i="3"/>
  <c r="BL48" i="3"/>
  <c r="BK48" i="3"/>
  <c r="BV48" i="3"/>
  <c r="BQ48" i="3"/>
  <c r="AL52" i="3"/>
  <c r="BL52" i="3"/>
  <c r="BK52" i="3"/>
  <c r="BV52" i="3"/>
  <c r="BQ52" i="3"/>
  <c r="BU16" i="3"/>
  <c r="BU32" i="3"/>
  <c r="BU48" i="3"/>
  <c r="W48" i="3"/>
  <c r="W32" i="3"/>
  <c r="AG32" i="3"/>
  <c r="AH8" i="3"/>
  <c r="BA20" i="3"/>
  <c r="W8" i="3"/>
  <c r="AM36" i="3"/>
  <c r="AR44" i="3"/>
  <c r="AL32" i="3"/>
  <c r="AG16" i="3"/>
  <c r="AQ4" i="3"/>
  <c r="BU52" i="3"/>
  <c r="AG4" i="3"/>
  <c r="BL4" i="3"/>
  <c r="BK4" i="3"/>
  <c r="BV4" i="3"/>
  <c r="BQ4" i="3"/>
  <c r="AH12" i="3"/>
  <c r="BL12" i="3"/>
  <c r="BK12" i="3"/>
  <c r="BV12" i="3"/>
  <c r="BQ12" i="3"/>
  <c r="AL20" i="3"/>
  <c r="BL20" i="3"/>
  <c r="BK20" i="3"/>
  <c r="BV20" i="3"/>
  <c r="BQ20" i="3"/>
  <c r="AW28" i="3"/>
  <c r="BL28" i="3"/>
  <c r="BK28" i="3"/>
  <c r="BV28" i="3"/>
  <c r="BQ28" i="3"/>
  <c r="AL36" i="3"/>
  <c r="BL36" i="3"/>
  <c r="BK36" i="3"/>
  <c r="BV36" i="3"/>
  <c r="BQ36" i="3"/>
  <c r="AH44" i="3"/>
  <c r="BL44" i="3"/>
  <c r="AV44" i="3"/>
  <c r="BK44" i="3"/>
  <c r="BV44" i="3"/>
  <c r="BQ44" i="3"/>
  <c r="BA56" i="3"/>
  <c r="BL56" i="3"/>
  <c r="BK56" i="3"/>
  <c r="BV56" i="3"/>
  <c r="BQ56" i="3"/>
  <c r="BU8" i="3"/>
  <c r="BU24" i="3"/>
  <c r="BU40" i="3"/>
  <c r="BU56" i="3"/>
  <c r="AM20" i="3"/>
  <c r="AL48" i="3"/>
  <c r="AQ20" i="3"/>
  <c r="N12" i="3"/>
  <c r="F28" i="3"/>
  <c r="F48" i="3"/>
  <c r="W16" i="3"/>
  <c r="AM52" i="3"/>
  <c r="AQ52" i="3"/>
  <c r="AH40" i="3"/>
  <c r="AR28" i="3"/>
  <c r="AL16" i="3"/>
  <c r="BP4" i="3"/>
  <c r="BP8" i="3"/>
  <c r="BP12" i="3"/>
  <c r="BP16" i="3"/>
  <c r="BP20" i="3"/>
  <c r="BP24" i="3"/>
  <c r="BP28" i="3"/>
  <c r="BP32" i="3"/>
  <c r="BP36" i="3"/>
  <c r="BP40" i="3"/>
  <c r="BP44" i="3"/>
  <c r="BP48" i="3"/>
  <c r="BP52" i="3"/>
  <c r="BP56" i="3"/>
  <c r="BQ3" i="3"/>
  <c r="BQ5" i="3"/>
  <c r="BQ6" i="3"/>
  <c r="BQ7" i="3"/>
  <c r="BQ9" i="3"/>
  <c r="BQ10" i="3"/>
  <c r="BQ11" i="3"/>
  <c r="BQ13" i="3"/>
  <c r="BQ14" i="3"/>
  <c r="BQ15" i="3"/>
  <c r="BQ17" i="3"/>
  <c r="BQ18" i="3"/>
  <c r="BQ19" i="3"/>
  <c r="BQ21" i="3"/>
  <c r="BQ22" i="3"/>
  <c r="BQ23" i="3"/>
  <c r="BQ25" i="3"/>
  <c r="BQ26" i="3"/>
  <c r="BQ27" i="3"/>
  <c r="BQ29" i="3"/>
  <c r="BQ30" i="3"/>
  <c r="BQ31" i="3"/>
  <c r="BQ33" i="3"/>
  <c r="BQ34" i="3"/>
  <c r="BQ35" i="3"/>
  <c r="BQ37" i="3"/>
  <c r="BQ38" i="3"/>
  <c r="BQ39" i="3"/>
  <c r="BQ41" i="3"/>
  <c r="BQ42" i="3"/>
  <c r="BQ43" i="3"/>
  <c r="BQ45" i="3"/>
  <c r="BQ46" i="3"/>
  <c r="BQ47" i="3"/>
  <c r="BQ49" i="3"/>
  <c r="BQ50" i="3"/>
  <c r="BQ51" i="3"/>
  <c r="BQ53" i="3"/>
  <c r="BQ54" i="3"/>
  <c r="BQ55" i="3"/>
  <c r="BQ57" i="3"/>
  <c r="BQ58" i="3"/>
  <c r="BV6" i="3"/>
  <c r="BV10" i="3"/>
  <c r="BV14" i="3"/>
  <c r="BV18" i="3"/>
  <c r="BV22" i="3"/>
  <c r="BV26" i="3"/>
  <c r="BV30" i="3"/>
  <c r="BV34" i="3"/>
  <c r="BV38" i="3"/>
  <c r="BV42" i="3"/>
  <c r="BV46" i="3"/>
  <c r="BV50" i="3"/>
  <c r="BV54" i="3"/>
  <c r="BV58" i="3"/>
  <c r="BK3" i="3"/>
  <c r="BK5" i="3"/>
  <c r="BK6" i="3"/>
  <c r="BK7" i="3"/>
  <c r="BK9" i="3"/>
  <c r="BK10" i="3"/>
  <c r="BK11" i="3"/>
  <c r="BK13" i="3"/>
  <c r="BK14" i="3"/>
  <c r="BK15" i="3"/>
  <c r="BK17" i="3"/>
  <c r="BK18" i="3"/>
  <c r="BK19" i="3"/>
  <c r="BK21" i="3"/>
  <c r="BK22" i="3"/>
  <c r="BK23" i="3"/>
  <c r="BK25" i="3"/>
  <c r="BK26" i="3"/>
  <c r="BK27" i="3"/>
  <c r="BK29" i="3"/>
  <c r="BK30" i="3"/>
  <c r="BK31" i="3"/>
  <c r="BK33" i="3"/>
  <c r="BK34" i="3"/>
  <c r="BK35" i="3"/>
  <c r="BK37" i="3"/>
  <c r="BK38" i="3"/>
  <c r="BK39" i="3"/>
  <c r="BK41" i="3"/>
  <c r="BK42" i="3"/>
  <c r="BK43" i="3"/>
  <c r="BK45" i="3"/>
  <c r="BK46" i="3"/>
  <c r="BK47" i="3"/>
  <c r="BK49" i="3"/>
  <c r="BK50" i="3"/>
  <c r="BK51" i="3"/>
  <c r="BK53" i="3"/>
  <c r="BK54" i="3"/>
  <c r="BK55" i="3"/>
  <c r="BK57" i="3"/>
  <c r="BK58" i="3"/>
  <c r="BU3" i="3"/>
  <c r="BU5" i="3"/>
  <c r="BU7" i="3"/>
  <c r="BU9" i="3"/>
  <c r="BU11" i="3"/>
  <c r="BU13" i="3"/>
  <c r="BU15" i="3"/>
  <c r="BU17" i="3"/>
  <c r="BU19" i="3"/>
  <c r="BU21" i="3"/>
  <c r="BU23" i="3"/>
  <c r="BU25" i="3"/>
  <c r="BU27" i="3"/>
  <c r="BU29" i="3"/>
  <c r="BU31" i="3"/>
  <c r="BU33" i="3"/>
  <c r="BU35" i="3"/>
  <c r="BU37" i="3"/>
  <c r="BU39" i="3"/>
  <c r="BU41" i="3"/>
  <c r="BU43" i="3"/>
  <c r="BU45" i="3"/>
  <c r="BU47" i="3"/>
  <c r="BU49" i="3"/>
  <c r="BU51" i="3"/>
  <c r="BU53" i="3"/>
  <c r="BU55" i="3"/>
  <c r="BU57" i="3"/>
  <c r="BL3" i="3"/>
  <c r="BL5" i="3"/>
  <c r="BL7" i="3"/>
  <c r="BL9" i="3"/>
  <c r="BL10" i="3"/>
  <c r="BL11" i="3"/>
  <c r="BL13" i="3"/>
  <c r="BL15" i="3"/>
  <c r="BL17" i="3"/>
  <c r="BL18" i="3"/>
  <c r="BL19" i="3"/>
  <c r="BL21" i="3"/>
  <c r="BL23" i="3"/>
  <c r="BL25" i="3"/>
  <c r="BL26" i="3"/>
  <c r="BL27" i="3"/>
  <c r="BL29" i="3"/>
  <c r="BL31" i="3"/>
  <c r="BL33" i="3"/>
  <c r="BL34" i="3"/>
  <c r="BL35" i="3"/>
  <c r="BL37" i="3"/>
  <c r="BL39" i="3"/>
  <c r="BL41" i="3"/>
  <c r="BL42" i="3"/>
  <c r="BL43" i="3"/>
  <c r="BL45" i="3"/>
  <c r="BL47" i="3"/>
  <c r="BL49" i="3"/>
  <c r="BL50" i="3"/>
  <c r="BL51" i="3"/>
  <c r="BL53" i="3"/>
  <c r="BL55" i="3"/>
  <c r="BL57" i="3"/>
  <c r="BL58" i="3"/>
  <c r="BV3" i="3"/>
  <c r="BV5" i="3"/>
  <c r="BV7" i="3"/>
  <c r="BV9" i="3"/>
  <c r="BV11" i="3"/>
  <c r="BV13" i="3"/>
  <c r="BV15" i="3"/>
  <c r="BV17" i="3"/>
  <c r="BV19" i="3"/>
  <c r="BV21" i="3"/>
  <c r="BV23" i="3"/>
  <c r="BV25" i="3"/>
  <c r="BV27" i="3"/>
  <c r="BV29" i="3"/>
  <c r="BV31" i="3"/>
  <c r="BV33" i="3"/>
  <c r="BV35" i="3"/>
  <c r="BV37" i="3"/>
  <c r="BV39" i="3"/>
  <c r="BV41" i="3"/>
  <c r="BV43" i="3"/>
  <c r="BV45" i="3"/>
  <c r="BV47" i="3"/>
  <c r="BV49" i="3"/>
  <c r="BV51" i="3"/>
  <c r="BV53" i="3"/>
  <c r="BV55" i="3"/>
  <c r="BV57" i="3"/>
  <c r="BU9" i="2"/>
  <c r="BU25" i="2"/>
  <c r="BU33" i="2"/>
  <c r="BU41" i="2"/>
  <c r="BU49" i="2"/>
  <c r="BU53" i="2"/>
  <c r="BU57" i="2"/>
  <c r="N5" i="2"/>
  <c r="AG33" i="2"/>
  <c r="BV5" i="2"/>
  <c r="BV9" i="2"/>
  <c r="BV13" i="2"/>
  <c r="BV17" i="2"/>
  <c r="BV21" i="2"/>
  <c r="BV25" i="2"/>
  <c r="BV29" i="2"/>
  <c r="BV33" i="2"/>
  <c r="BV37" i="2"/>
  <c r="BV41" i="2"/>
  <c r="BV45" i="2"/>
  <c r="BV49" i="2"/>
  <c r="BV53" i="2"/>
  <c r="BV57" i="2"/>
  <c r="BU5" i="2"/>
  <c r="BU13" i="2"/>
  <c r="BU17" i="2"/>
  <c r="BU21" i="2"/>
  <c r="BU29" i="2"/>
  <c r="BU37" i="2"/>
  <c r="BU45" i="2"/>
  <c r="W33" i="2"/>
  <c r="N45" i="2"/>
  <c r="AG13" i="2"/>
  <c r="BF5" i="2"/>
  <c r="I12" i="6" s="1"/>
  <c r="W57" i="2"/>
  <c r="W17" i="2"/>
  <c r="N37" i="2"/>
  <c r="AH17" i="2"/>
  <c r="AG21" i="2"/>
  <c r="BA31" i="2"/>
  <c r="AV5" i="2"/>
  <c r="BA5" i="2"/>
  <c r="AW31" i="2"/>
  <c r="AH53" i="2"/>
  <c r="BL31" i="2"/>
  <c r="BU4" i="2"/>
  <c r="BU8" i="2"/>
  <c r="BU12" i="2"/>
  <c r="BU16" i="2"/>
  <c r="BU20" i="2"/>
  <c r="BU24" i="2"/>
  <c r="BU28" i="2"/>
  <c r="BU32" i="2"/>
  <c r="BU36" i="2"/>
  <c r="BU40" i="2"/>
  <c r="BU44" i="2"/>
  <c r="BU48" i="2"/>
  <c r="BU52" i="2"/>
  <c r="BU56" i="2"/>
  <c r="W55" i="2"/>
  <c r="W27" i="2"/>
  <c r="N51" i="2"/>
  <c r="W15" i="2"/>
  <c r="W47" i="2"/>
  <c r="F23" i="2"/>
  <c r="W37" i="2"/>
  <c r="N21" i="2"/>
  <c r="W43" i="2"/>
  <c r="F3" i="2"/>
  <c r="AL47" i="2"/>
  <c r="AL23" i="2"/>
  <c r="AL3" i="2"/>
  <c r="AG15" i="2"/>
  <c r="AG31" i="2"/>
  <c r="AG47" i="2"/>
  <c r="AH7" i="2"/>
  <c r="AH27" i="2"/>
  <c r="AH47" i="2"/>
  <c r="AR25" i="2"/>
  <c r="AR27" i="2"/>
  <c r="AR23" i="2"/>
  <c r="AQ51" i="2"/>
  <c r="AM51" i="2"/>
  <c r="AM55" i="2"/>
  <c r="AR35" i="2"/>
  <c r="AQ55" i="2"/>
  <c r="AV47" i="2"/>
  <c r="AV23" i="2"/>
  <c r="AQ47" i="2"/>
  <c r="BB39" i="2"/>
  <c r="BB11" i="2"/>
  <c r="BA3" i="2"/>
  <c r="BA11" i="2"/>
  <c r="BA15" i="2"/>
  <c r="BG11" i="2"/>
  <c r="BF47" i="2"/>
  <c r="AQ41" i="2"/>
  <c r="AW47" i="2"/>
  <c r="BA23" i="2"/>
  <c r="BK55" i="2"/>
  <c r="AW3" i="2"/>
  <c r="BB28" i="2"/>
  <c r="AG20" i="2"/>
  <c r="BV4" i="2"/>
  <c r="BV6" i="2"/>
  <c r="BV8" i="2"/>
  <c r="BV10" i="2"/>
  <c r="BV12" i="2"/>
  <c r="BV14" i="2"/>
  <c r="BV16" i="2"/>
  <c r="BV18" i="2"/>
  <c r="BV20" i="2"/>
  <c r="BV22" i="2"/>
  <c r="BV24" i="2"/>
  <c r="BV26" i="2"/>
  <c r="BV28" i="2"/>
  <c r="BV32" i="2"/>
  <c r="BV34" i="2"/>
  <c r="BV36" i="2"/>
  <c r="BV38" i="2"/>
  <c r="BV40" i="2"/>
  <c r="BV42" i="2"/>
  <c r="BV44" i="2"/>
  <c r="BV46" i="2"/>
  <c r="BV48" i="2"/>
  <c r="BV54" i="2"/>
  <c r="BV56" i="2"/>
  <c r="BV58" i="2"/>
  <c r="AR58" i="1"/>
  <c r="N58" i="1"/>
  <c r="BA54" i="1"/>
  <c r="AG54" i="1"/>
  <c r="BA50" i="1"/>
  <c r="W50" i="1"/>
  <c r="AQ46" i="1"/>
  <c r="AG38" i="1"/>
  <c r="AM30" i="1"/>
  <c r="BA26" i="1"/>
  <c r="N26" i="1"/>
  <c r="AR22" i="1"/>
  <c r="AW18" i="1"/>
  <c r="AW14" i="1"/>
  <c r="W10" i="1"/>
  <c r="AW6" i="1"/>
  <c r="BG10" i="1"/>
  <c r="BG18" i="1"/>
  <c r="BG22" i="1"/>
  <c r="BF26" i="1"/>
  <c r="BG46" i="1"/>
  <c r="BF50" i="1"/>
  <c r="BF54" i="1"/>
  <c r="BQ3" i="1"/>
  <c r="BQ14" i="1"/>
  <c r="BQ30" i="1"/>
  <c r="BQ46" i="1"/>
  <c r="BV14" i="1"/>
  <c r="BV46" i="1"/>
  <c r="AL58" i="1"/>
  <c r="AW54" i="1"/>
  <c r="W54" i="1"/>
  <c r="AR50" i="1"/>
  <c r="AV42" i="1"/>
  <c r="BB34" i="1"/>
  <c r="N34" i="1"/>
  <c r="AQ22" i="1"/>
  <c r="AQ18" i="1"/>
  <c r="BA10" i="1"/>
  <c r="AR6" i="1"/>
  <c r="BG50" i="1"/>
  <c r="BG54" i="1"/>
  <c r="BF58" i="1"/>
  <c r="BK53" i="1"/>
  <c r="BU57" i="1"/>
  <c r="N47" i="1"/>
  <c r="BF39" i="1"/>
  <c r="BG7" i="1"/>
  <c r="BK15" i="1"/>
  <c r="W15" i="1"/>
  <c r="F19" i="1"/>
  <c r="AV35" i="1"/>
  <c r="F3" i="1"/>
  <c r="BP3" i="1"/>
  <c r="BV55" i="1"/>
  <c r="BQ55" i="1"/>
  <c r="BG55" i="1"/>
  <c r="BU55" i="1"/>
  <c r="BP55" i="1"/>
  <c r="BK55" i="1"/>
  <c r="BF55" i="1"/>
  <c r="N55" i="1"/>
  <c r="F55" i="1"/>
  <c r="AL55" i="1"/>
  <c r="BA55" i="1"/>
  <c r="BV47" i="1"/>
  <c r="BU47" i="1"/>
  <c r="BP47" i="1"/>
  <c r="AM47" i="1"/>
  <c r="BB47" i="1"/>
  <c r="AQ47" i="1"/>
  <c r="BQ47" i="1"/>
  <c r="F47" i="1"/>
  <c r="AV47" i="1"/>
  <c r="AR47" i="1"/>
  <c r="BV39" i="1"/>
  <c r="BQ39" i="1"/>
  <c r="BU39" i="1"/>
  <c r="BP39" i="1"/>
  <c r="BK39" i="1"/>
  <c r="AL39" i="1"/>
  <c r="N39" i="1"/>
  <c r="BG39" i="1"/>
  <c r="W39" i="1"/>
  <c r="BA39" i="1"/>
  <c r="BV31" i="1"/>
  <c r="BU31" i="1"/>
  <c r="BP31" i="1"/>
  <c r="BG31" i="1"/>
  <c r="AQ31" i="1"/>
  <c r="BB31" i="1"/>
  <c r="BF31" i="1"/>
  <c r="AR31" i="1"/>
  <c r="BV23" i="1"/>
  <c r="BQ23" i="1"/>
  <c r="BG23" i="1"/>
  <c r="AR23" i="1"/>
  <c r="BU23" i="1"/>
  <c r="BP23" i="1"/>
  <c r="BK23" i="1"/>
  <c r="BF23" i="1"/>
  <c r="AQ23" i="1"/>
  <c r="BV11" i="1"/>
  <c r="BK11" i="1"/>
  <c r="BU11" i="1"/>
  <c r="BQ11" i="1"/>
  <c r="N11" i="1"/>
  <c r="BA11" i="1"/>
  <c r="BP11" i="1"/>
  <c r="AQ11" i="1"/>
  <c r="BA47" i="1"/>
  <c r="BA51" i="1"/>
  <c r="AG55" i="1"/>
  <c r="AR39" i="1"/>
  <c r="N51" i="1"/>
  <c r="W51" i="1"/>
  <c r="AL47" i="1"/>
  <c r="AV7" i="1"/>
  <c r="AL23" i="1"/>
  <c r="BF15" i="1"/>
  <c r="BB19" i="1"/>
  <c r="AQ7" i="1"/>
  <c r="W31" i="1"/>
  <c r="W19" i="1"/>
  <c r="W11" i="1"/>
  <c r="BV51" i="1"/>
  <c r="BK51" i="1"/>
  <c r="BU51" i="1"/>
  <c r="AG51" i="1"/>
  <c r="BB51" i="1"/>
  <c r="BV43" i="1"/>
  <c r="BK43" i="1"/>
  <c r="BU43" i="1"/>
  <c r="BQ43" i="1"/>
  <c r="AR43" i="1"/>
  <c r="W43" i="1"/>
  <c r="BP43" i="1"/>
  <c r="N43" i="1"/>
  <c r="BV35" i="1"/>
  <c r="BK35" i="1"/>
  <c r="AG35" i="1"/>
  <c r="BU35" i="1"/>
  <c r="BQ35" i="1"/>
  <c r="BA35" i="1"/>
  <c r="AM35" i="1"/>
  <c r="BV27" i="1"/>
  <c r="BK27" i="1"/>
  <c r="BU27" i="1"/>
  <c r="BQ27" i="1"/>
  <c r="AQ27" i="1"/>
  <c r="AM27" i="1"/>
  <c r="AV27" i="1"/>
  <c r="AR27" i="1"/>
  <c r="BP27" i="1"/>
  <c r="N27" i="1"/>
  <c r="F27" i="1"/>
  <c r="BV19" i="1"/>
  <c r="BK19" i="1"/>
  <c r="BU19" i="1"/>
  <c r="AW19" i="1"/>
  <c r="AH19" i="1"/>
  <c r="AQ19" i="1"/>
  <c r="AG19" i="1"/>
  <c r="BQ19" i="1"/>
  <c r="BV7" i="1"/>
  <c r="BQ7" i="1"/>
  <c r="BU7" i="1"/>
  <c r="BP7" i="1"/>
  <c r="BK7" i="1"/>
  <c r="F7" i="1"/>
  <c r="AL7" i="1"/>
  <c r="AM7" i="1"/>
  <c r="AQ43" i="1"/>
  <c r="AW43" i="1"/>
  <c r="BB39" i="1"/>
  <c r="AR51" i="1"/>
  <c r="AM51" i="1"/>
  <c r="AV43" i="1"/>
  <c r="AM39" i="1"/>
  <c r="F11" i="1"/>
  <c r="AV23" i="1"/>
  <c r="AR35" i="1"/>
  <c r="BF7" i="1"/>
  <c r="AM23" i="1"/>
  <c r="AL11" i="1"/>
  <c r="AW31" i="1"/>
  <c r="W55" i="1"/>
  <c r="F39" i="1"/>
  <c r="F35" i="1"/>
  <c r="BG47" i="1"/>
  <c r="BK31" i="1"/>
  <c r="BV15" i="1"/>
  <c r="N15" i="1"/>
  <c r="BU15" i="1"/>
  <c r="BP15" i="1"/>
  <c r="BB15" i="1"/>
  <c r="AQ15" i="1"/>
  <c r="BQ15" i="1"/>
  <c r="F15" i="1"/>
  <c r="AW15" i="1"/>
  <c r="BA43" i="1"/>
  <c r="AW47" i="1"/>
  <c r="BB43" i="1"/>
  <c r="AR55" i="1"/>
  <c r="AV39" i="1"/>
  <c r="AV51" i="1"/>
  <c r="AM43" i="1"/>
  <c r="AL15" i="1"/>
  <c r="BB27" i="1"/>
  <c r="BF47" i="1"/>
  <c r="AR11" i="1"/>
  <c r="AV31" i="1"/>
  <c r="AL19" i="1"/>
  <c r="BG15" i="1"/>
  <c r="BP35" i="1"/>
  <c r="BQ51" i="1"/>
  <c r="BU10" i="1"/>
  <c r="BK58" i="1"/>
  <c r="BG58" i="1"/>
  <c r="BQ58" i="1"/>
  <c r="BP54" i="1"/>
  <c r="BL54" i="1"/>
  <c r="BK50" i="1"/>
  <c r="F50" i="1"/>
  <c r="AG50" i="1"/>
  <c r="BQ50" i="1"/>
  <c r="BP46" i="1"/>
  <c r="F46" i="1"/>
  <c r="AL46" i="1"/>
  <c r="AW46" i="1"/>
  <c r="BL46" i="1"/>
  <c r="BK42" i="1"/>
  <c r="F42" i="1"/>
  <c r="AL42" i="1"/>
  <c r="AW42" i="1"/>
  <c r="BQ42" i="1"/>
  <c r="BP38" i="1"/>
  <c r="BF38" i="1"/>
  <c r="AM38" i="1"/>
  <c r="BA38" i="1"/>
  <c r="BL38" i="1"/>
  <c r="BK34" i="1"/>
  <c r="BF34" i="1"/>
  <c r="AM34" i="1"/>
  <c r="BA34" i="1"/>
  <c r="BQ34" i="1"/>
  <c r="BP30" i="1"/>
  <c r="BG30" i="1"/>
  <c r="F30" i="1"/>
  <c r="AG30" i="1"/>
  <c r="AR30" i="1"/>
  <c r="BL30" i="1"/>
  <c r="BK26" i="1"/>
  <c r="BG26" i="1"/>
  <c r="F26" i="1"/>
  <c r="AG26" i="1"/>
  <c r="AR26" i="1"/>
  <c r="BB26" i="1"/>
  <c r="BQ26" i="1"/>
  <c r="BP22" i="1"/>
  <c r="N22" i="1"/>
  <c r="AH22" i="1"/>
  <c r="AW22" i="1"/>
  <c r="BL22" i="1"/>
  <c r="BK18" i="1"/>
  <c r="F18" i="1"/>
  <c r="AG18" i="1"/>
  <c r="AR18" i="1"/>
  <c r="BQ18" i="1"/>
  <c r="BP14" i="1"/>
  <c r="F14" i="1"/>
  <c r="AG14" i="1"/>
  <c r="AR14" i="1"/>
  <c r="BL14" i="1"/>
  <c r="BP6" i="1"/>
  <c r="BF6" i="1"/>
  <c r="AL6" i="1"/>
  <c r="W6" i="1"/>
  <c r="AQ6" i="1"/>
  <c r="BB6" i="1"/>
  <c r="BL6" i="1"/>
  <c r="AV18" i="1"/>
  <c r="BB38" i="1"/>
  <c r="AH42" i="1"/>
  <c r="BA58" i="1"/>
  <c r="AQ58" i="1"/>
  <c r="AG58" i="1"/>
  <c r="F58" i="1"/>
  <c r="AV54" i="1"/>
  <c r="AL54" i="1"/>
  <c r="AW50" i="1"/>
  <c r="AM50" i="1"/>
  <c r="BA46" i="1"/>
  <c r="AG46" i="1"/>
  <c r="AM42" i="1"/>
  <c r="N42" i="1"/>
  <c r="AV38" i="1"/>
  <c r="W38" i="1"/>
  <c r="AW34" i="1"/>
  <c r="AG34" i="1"/>
  <c r="F34" i="1"/>
  <c r="BA30" i="1"/>
  <c r="AH30" i="1"/>
  <c r="AL30" i="1"/>
  <c r="AW26" i="1"/>
  <c r="AH26" i="1"/>
  <c r="AL26" i="1"/>
  <c r="BB22" i="1"/>
  <c r="AM22" i="1"/>
  <c r="F22" i="1"/>
  <c r="BB18" i="1"/>
  <c r="AM18" i="1"/>
  <c r="N18" i="1"/>
  <c r="BB14" i="1"/>
  <c r="AM14" i="1"/>
  <c r="N14" i="1"/>
  <c r="AQ10" i="1"/>
  <c r="AM6" i="1"/>
  <c r="N6" i="1"/>
  <c r="BQ6" i="1"/>
  <c r="BL18" i="1"/>
  <c r="BQ22" i="1"/>
  <c r="BL34" i="1"/>
  <c r="BQ38" i="1"/>
  <c r="BL50" i="1"/>
  <c r="BQ54" i="1"/>
  <c r="BV18" i="1"/>
  <c r="BV26" i="1"/>
  <c r="BV34" i="1"/>
  <c r="BV42" i="1"/>
  <c r="BV50" i="1"/>
  <c r="BK10" i="1"/>
  <c r="F10" i="1"/>
  <c r="AG10" i="1"/>
  <c r="AR10" i="1"/>
  <c r="BQ10" i="1"/>
  <c r="AV6" i="1"/>
  <c r="AV22" i="1"/>
  <c r="AR42" i="1"/>
  <c r="AH46" i="1"/>
  <c r="AW58" i="1"/>
  <c r="AM58" i="1"/>
  <c r="W58" i="1"/>
  <c r="BB54" i="1"/>
  <c r="AR54" i="1"/>
  <c r="AH54" i="1"/>
  <c r="N54" i="1"/>
  <c r="AV50" i="1"/>
  <c r="AL50" i="1"/>
  <c r="N50" i="1"/>
  <c r="AV46" i="1"/>
  <c r="W46" i="1"/>
  <c r="BA42" i="1"/>
  <c r="AG42" i="1"/>
  <c r="AQ38" i="1"/>
  <c r="AR34" i="1"/>
  <c r="W34" i="1"/>
  <c r="AL34" i="1"/>
  <c r="AW30" i="1"/>
  <c r="W30" i="1"/>
  <c r="AV26" i="1"/>
  <c r="W26" i="1"/>
  <c r="BA22" i="1"/>
  <c r="AG22" i="1"/>
  <c r="AL22" i="1"/>
  <c r="BA18" i="1"/>
  <c r="AH18" i="1"/>
  <c r="AL18" i="1"/>
  <c r="BA14" i="1"/>
  <c r="AH14" i="1"/>
  <c r="AL14" i="1"/>
  <c r="BB10" i="1"/>
  <c r="AM10" i="1"/>
  <c r="N10" i="1"/>
  <c r="BA6" i="1"/>
  <c r="AH6" i="1"/>
  <c r="F6" i="1"/>
  <c r="BG6" i="1"/>
  <c r="BF10" i="1"/>
  <c r="BF14" i="1"/>
  <c r="BG38" i="1"/>
  <c r="BF42" i="1"/>
  <c r="BF46" i="1"/>
  <c r="BK14" i="1"/>
  <c r="BP18" i="1"/>
  <c r="BK30" i="1"/>
  <c r="BP34" i="1"/>
  <c r="BK46" i="1"/>
  <c r="BP50" i="1"/>
  <c r="BL58" i="1"/>
  <c r="BU6" i="1"/>
  <c r="BU14" i="1"/>
  <c r="BU22" i="1"/>
  <c r="BU30" i="1"/>
  <c r="BU38" i="1"/>
  <c r="BU46" i="1"/>
  <c r="BU54" i="1"/>
  <c r="BK57" i="1"/>
  <c r="BU3" i="1"/>
  <c r="AG27" i="1"/>
  <c r="AG39" i="1"/>
  <c r="AG43" i="1"/>
  <c r="AG47" i="1"/>
  <c r="AQ55" i="1"/>
  <c r="W47" i="1"/>
  <c r="AH39" i="1"/>
  <c r="AH43" i="1"/>
  <c r="AH47" i="1"/>
  <c r="AH51" i="1"/>
  <c r="AH55" i="1"/>
  <c r="AW39" i="1"/>
  <c r="AW51" i="1"/>
  <c r="AL43" i="1"/>
  <c r="AL51" i="1"/>
  <c r="AV55" i="1"/>
  <c r="AG11" i="1"/>
  <c r="AV15" i="1"/>
  <c r="BA19" i="1"/>
  <c r="AH27" i="1"/>
  <c r="AH31" i="1"/>
  <c r="AH35" i="1"/>
  <c r="AM55" i="1"/>
  <c r="BF43" i="1"/>
  <c r="BF27" i="1"/>
  <c r="BF11" i="1"/>
  <c r="AW7" i="1"/>
  <c r="BB11" i="1"/>
  <c r="N19" i="1"/>
  <c r="W23" i="1"/>
  <c r="AL27" i="1"/>
  <c r="AL35" i="1"/>
  <c r="AW55" i="1"/>
  <c r="BA7" i="1"/>
  <c r="AG15" i="1"/>
  <c r="AV19" i="1"/>
  <c r="BA23" i="1"/>
  <c r="AM31" i="1"/>
  <c r="AW35" i="1"/>
  <c r="AQ35" i="1"/>
  <c r="BA31" i="1"/>
  <c r="F31" i="1"/>
  <c r="W27" i="1"/>
  <c r="AH23" i="1"/>
  <c r="AM19" i="1"/>
  <c r="AR15" i="1"/>
  <c r="AH7" i="1"/>
  <c r="BG51" i="1"/>
  <c r="BG35" i="1"/>
  <c r="BG19" i="1"/>
  <c r="BL7" i="1"/>
  <c r="BL11" i="1"/>
  <c r="BL15" i="1"/>
  <c r="BL19" i="1"/>
  <c r="BL23" i="1"/>
  <c r="BL27" i="1"/>
  <c r="BL31" i="1"/>
  <c r="BL35" i="1"/>
  <c r="BL39" i="1"/>
  <c r="BL43" i="1"/>
  <c r="BL47" i="1"/>
  <c r="BL51" i="1"/>
  <c r="BL55" i="1"/>
  <c r="BB35" i="1"/>
  <c r="BF51" i="1"/>
  <c r="BF35" i="1"/>
  <c r="BF19" i="1"/>
  <c r="W7" i="1"/>
  <c r="AH11" i="1"/>
  <c r="AM15" i="1"/>
  <c r="AR19" i="1"/>
  <c r="AW23" i="1"/>
  <c r="AL31" i="1"/>
  <c r="F51" i="1"/>
  <c r="AG7" i="1"/>
  <c r="AV11" i="1"/>
  <c r="BA15" i="1"/>
  <c r="AG23" i="1"/>
  <c r="AW27" i="1"/>
  <c r="W35" i="1"/>
  <c r="F43" i="1"/>
  <c r="AG31" i="1"/>
  <c r="BA27" i="1"/>
  <c r="BB23" i="1"/>
  <c r="N23" i="1"/>
  <c r="AM11" i="1"/>
  <c r="BB7" i="1"/>
  <c r="N7" i="1"/>
  <c r="BG43" i="1"/>
  <c r="BG27" i="1"/>
  <c r="BG11" i="1"/>
  <c r="F56" i="3"/>
  <c r="F40" i="3"/>
  <c r="W40" i="3"/>
  <c r="AH52" i="3"/>
  <c r="AG44" i="3"/>
  <c r="AR40" i="3"/>
  <c r="AQ32" i="3"/>
  <c r="AL28" i="3"/>
  <c r="AH20" i="3"/>
  <c r="AQ16" i="3"/>
  <c r="AL12" i="3"/>
  <c r="AH4" i="3"/>
  <c r="BF32" i="3"/>
  <c r="F44" i="3"/>
  <c r="F8" i="3"/>
  <c r="F13" i="3"/>
  <c r="F32" i="3"/>
  <c r="F4" i="3"/>
  <c r="W20" i="3"/>
  <c r="W4" i="3"/>
  <c r="W13" i="3"/>
  <c r="W28" i="3"/>
  <c r="W37" i="3"/>
  <c r="W41" i="3"/>
  <c r="W45" i="3"/>
  <c r="W52" i="3"/>
  <c r="AQ45" i="3"/>
  <c r="AQ29" i="3"/>
  <c r="AQ13" i="3"/>
  <c r="AM44" i="3"/>
  <c r="AM28" i="3"/>
  <c r="AM12" i="3"/>
  <c r="AG56" i="3"/>
  <c r="AL56" i="3"/>
  <c r="AR52" i="3"/>
  <c r="AH48" i="3"/>
  <c r="AQ44" i="3"/>
  <c r="AG40" i="3"/>
  <c r="AL40" i="3"/>
  <c r="AR36" i="3"/>
  <c r="AH32" i="3"/>
  <c r="AQ28" i="3"/>
  <c r="AG24" i="3"/>
  <c r="AL24" i="3"/>
  <c r="AR20" i="3"/>
  <c r="AH16" i="3"/>
  <c r="AQ12" i="3"/>
  <c r="AG8" i="3"/>
  <c r="AL8" i="3"/>
  <c r="AR4" i="3"/>
  <c r="AH33" i="3"/>
  <c r="AV45" i="3"/>
  <c r="AR17" i="3"/>
  <c r="AW9" i="3"/>
  <c r="BF25" i="3"/>
  <c r="N41" i="3"/>
  <c r="AM40" i="3"/>
  <c r="BA12" i="3"/>
  <c r="AW24" i="3"/>
  <c r="AW36" i="3"/>
  <c r="AW52" i="3"/>
  <c r="F16" i="3"/>
  <c r="F12" i="3"/>
  <c r="W36" i="3"/>
  <c r="W44" i="3"/>
  <c r="AR56" i="3"/>
  <c r="AQ48" i="3"/>
  <c r="AL44" i="3"/>
  <c r="AH36" i="3"/>
  <c r="AG28" i="3"/>
  <c r="AR24" i="3"/>
  <c r="AG12" i="3"/>
  <c r="AR8" i="3"/>
  <c r="BF12" i="3"/>
  <c r="BF52" i="3"/>
  <c r="N44" i="3"/>
  <c r="BB8" i="3"/>
  <c r="AW32" i="3"/>
  <c r="AV48" i="3"/>
  <c r="F36" i="3"/>
  <c r="F52" i="3"/>
  <c r="F24" i="3"/>
  <c r="W56" i="3"/>
  <c r="W12" i="3"/>
  <c r="W24" i="3"/>
  <c r="X59" i="3"/>
  <c r="V6" i="6" s="1"/>
  <c r="AH45" i="3"/>
  <c r="AQ57" i="3"/>
  <c r="AQ41" i="3"/>
  <c r="AQ25" i="3"/>
  <c r="AQ9" i="3"/>
  <c r="AQ56" i="3"/>
  <c r="AG52" i="3"/>
  <c r="AQ40" i="3"/>
  <c r="AG36" i="3"/>
  <c r="AH28" i="3"/>
  <c r="AQ24" i="3"/>
  <c r="AG20" i="3"/>
  <c r="AR16" i="3"/>
  <c r="AQ8" i="3"/>
  <c r="AH49" i="3"/>
  <c r="AW29" i="3"/>
  <c r="AR9" i="3"/>
  <c r="BG37" i="3"/>
  <c r="AV53" i="3"/>
  <c r="AR37" i="3"/>
  <c r="BF9" i="3"/>
  <c r="AW5" i="3"/>
  <c r="F57" i="3"/>
  <c r="F41" i="3"/>
  <c r="F25" i="3"/>
  <c r="F9" i="3"/>
  <c r="W21" i="3"/>
  <c r="AH29" i="3"/>
  <c r="AH13" i="3"/>
  <c r="AL57" i="3"/>
  <c r="AL53" i="3"/>
  <c r="AL49" i="3"/>
  <c r="AL45" i="3"/>
  <c r="AL41" i="3"/>
  <c r="AL37" i="3"/>
  <c r="AL33" i="3"/>
  <c r="AL29" i="3"/>
  <c r="AL25" i="3"/>
  <c r="AL21" i="3"/>
  <c r="AL17" i="3"/>
  <c r="AL13" i="3"/>
  <c r="AL9" i="3"/>
  <c r="AL5" i="3"/>
  <c r="AH57" i="3"/>
  <c r="N5" i="3"/>
  <c r="BB57" i="3"/>
  <c r="AV41" i="3"/>
  <c r="AW25" i="3"/>
  <c r="BA9" i="3"/>
  <c r="N33" i="3"/>
  <c r="AR33" i="3"/>
  <c r="BG57" i="3"/>
  <c r="BG45" i="3"/>
  <c r="BG33" i="3"/>
  <c r="BG21" i="3"/>
  <c r="BB49" i="3"/>
  <c r="AV37" i="3"/>
  <c r="AW21" i="3"/>
  <c r="BA5" i="3"/>
  <c r="AR57" i="3"/>
  <c r="BF53" i="3"/>
  <c r="BF37" i="3"/>
  <c r="BF21" i="3"/>
  <c r="BF5" i="3"/>
  <c r="BA49" i="3"/>
  <c r="N29" i="3"/>
  <c r="BB29" i="3"/>
  <c r="BB25" i="3"/>
  <c r="AR21" i="3"/>
  <c r="BB37" i="3"/>
  <c r="BB53" i="3"/>
  <c r="BF3" i="3"/>
  <c r="F53" i="3"/>
  <c r="F37" i="3"/>
  <c r="F21" i="3"/>
  <c r="F5" i="3"/>
  <c r="W9" i="3"/>
  <c r="W33" i="3"/>
  <c r="W53" i="3"/>
  <c r="O59" i="3"/>
  <c r="V5" i="6" s="1"/>
  <c r="AH53" i="3"/>
  <c r="AH37" i="3"/>
  <c r="AM57" i="3"/>
  <c r="AM53" i="3"/>
  <c r="AM49" i="3"/>
  <c r="AM45" i="3"/>
  <c r="AM41" i="3"/>
  <c r="AM37" i="3"/>
  <c r="AM33" i="3"/>
  <c r="AM29" i="3"/>
  <c r="AM25" i="3"/>
  <c r="AM21" i="3"/>
  <c r="AM17" i="3"/>
  <c r="AM13" i="3"/>
  <c r="AM9" i="3"/>
  <c r="AM5" i="3"/>
  <c r="AH41" i="3"/>
  <c r="AH25" i="3"/>
  <c r="N37" i="3"/>
  <c r="AW53" i="3"/>
  <c r="AW37" i="3"/>
  <c r="BA21" i="3"/>
  <c r="BB5" i="3"/>
  <c r="N45" i="3"/>
  <c r="AR49" i="3"/>
  <c r="BG41" i="3"/>
  <c r="BG29" i="3"/>
  <c r="BG17" i="3"/>
  <c r="BG5" i="3"/>
  <c r="BB45" i="3"/>
  <c r="AV33" i="3"/>
  <c r="AW17" i="3"/>
  <c r="N21" i="3"/>
  <c r="AR53" i="3"/>
  <c r="BF49" i="3"/>
  <c r="BF33" i="3"/>
  <c r="BF17" i="3"/>
  <c r="BB33" i="3"/>
  <c r="AR45" i="3"/>
  <c r="AV17" i="3"/>
  <c r="AV13" i="3"/>
  <c r="AR25" i="3"/>
  <c r="F49" i="3"/>
  <c r="F33" i="3"/>
  <c r="F17" i="3"/>
  <c r="W5" i="3"/>
  <c r="W17" i="3"/>
  <c r="W29" i="3"/>
  <c r="W49" i="3"/>
  <c r="AH21" i="3"/>
  <c r="AH5" i="3"/>
  <c r="AG57" i="3"/>
  <c r="AG53" i="3"/>
  <c r="AG49" i="3"/>
  <c r="AG45" i="3"/>
  <c r="AG41" i="3"/>
  <c r="AG37" i="3"/>
  <c r="AG33" i="3"/>
  <c r="AG29" i="3"/>
  <c r="AG25" i="3"/>
  <c r="AG21" i="3"/>
  <c r="AG17" i="3"/>
  <c r="AG13" i="3"/>
  <c r="AG9" i="3"/>
  <c r="AG5" i="3"/>
  <c r="AH9" i="3"/>
  <c r="AR41" i="3"/>
  <c r="AV49" i="3"/>
  <c r="AW33" i="3"/>
  <c r="BA17" i="3"/>
  <c r="N13" i="3"/>
  <c r="N57" i="3"/>
  <c r="AR29" i="3"/>
  <c r="BG53" i="3"/>
  <c r="BG25" i="3"/>
  <c r="BG13" i="3"/>
  <c r="BA57" i="3"/>
  <c r="BB41" i="3"/>
  <c r="AV29" i="3"/>
  <c r="AW13" i="3"/>
  <c r="N53" i="3"/>
  <c r="AR5" i="3"/>
  <c r="BF45" i="3"/>
  <c r="BF29" i="3"/>
  <c r="BF13" i="3"/>
  <c r="AV21" i="3"/>
  <c r="AW57" i="3"/>
  <c r="N49" i="3"/>
  <c r="N17" i="3"/>
  <c r="N9" i="3"/>
  <c r="AV9" i="3"/>
  <c r="BL8" i="2"/>
  <c r="W48" i="2"/>
  <c r="AQ28" i="2"/>
  <c r="AQ20" i="2"/>
  <c r="AG24" i="2"/>
  <c r="F16" i="2"/>
  <c r="BP22" i="2"/>
  <c r="BP54" i="2"/>
  <c r="AH58" i="2"/>
  <c r="AW54" i="2"/>
  <c r="AW50" i="2"/>
  <c r="BP26" i="2"/>
  <c r="BP42" i="2"/>
  <c r="BP58" i="2"/>
  <c r="BP6" i="2"/>
  <c r="BP38" i="2"/>
  <c r="W46" i="2"/>
  <c r="AG42" i="2"/>
  <c r="BA54" i="2"/>
  <c r="BP30" i="2"/>
  <c r="BP18" i="2"/>
  <c r="BP34" i="2"/>
  <c r="BP50" i="2"/>
  <c r="BG6" i="3"/>
  <c r="BA6" i="3"/>
  <c r="AW6" i="3"/>
  <c r="AV6" i="3"/>
  <c r="N6" i="3"/>
  <c r="BF6" i="3"/>
  <c r="BG14" i="3"/>
  <c r="AW14" i="3"/>
  <c r="BF14" i="3"/>
  <c r="AV14" i="3"/>
  <c r="BB14" i="3"/>
  <c r="N14" i="3"/>
  <c r="AQ14" i="3"/>
  <c r="BG22" i="3"/>
  <c r="AW22" i="3"/>
  <c r="AM22" i="3"/>
  <c r="AV22" i="3"/>
  <c r="N22" i="3"/>
  <c r="BF22" i="3"/>
  <c r="BB22" i="3"/>
  <c r="BG30" i="3"/>
  <c r="AV30" i="3"/>
  <c r="N30" i="3"/>
  <c r="BB30" i="3"/>
  <c r="BF30" i="3"/>
  <c r="BA30" i="3"/>
  <c r="AM30" i="3"/>
  <c r="BG38" i="3"/>
  <c r="BB38" i="3"/>
  <c r="BF38" i="3"/>
  <c r="BA38" i="3"/>
  <c r="AW38" i="3"/>
  <c r="BG46" i="3"/>
  <c r="BB46" i="3"/>
  <c r="AM46" i="3"/>
  <c r="BA46" i="3"/>
  <c r="AW46" i="3"/>
  <c r="N46" i="3"/>
  <c r="BG54" i="3"/>
  <c r="AV54" i="3"/>
  <c r="N54" i="3"/>
  <c r="BB54" i="3"/>
  <c r="BA54" i="3"/>
  <c r="F58" i="3"/>
  <c r="F22" i="3"/>
  <c r="W26" i="3"/>
  <c r="W34" i="3"/>
  <c r="AG50" i="3"/>
  <c r="AR42" i="3"/>
  <c r="AQ18" i="3"/>
  <c r="AR58" i="3"/>
  <c r="AQ34" i="3"/>
  <c r="AL22" i="3"/>
  <c r="AR10" i="3"/>
  <c r="AM38" i="3"/>
  <c r="AQ54" i="3"/>
  <c r="AL38" i="3"/>
  <c r="AR14" i="3"/>
  <c r="BF54" i="3"/>
  <c r="BA10" i="3"/>
  <c r="AV38" i="3"/>
  <c r="AW54" i="3"/>
  <c r="F54" i="3"/>
  <c r="F38" i="3"/>
  <c r="F14" i="3"/>
  <c r="F18" i="3"/>
  <c r="W14" i="3"/>
  <c r="W18" i="3"/>
  <c r="W58" i="3"/>
  <c r="AM50" i="3"/>
  <c r="AM18" i="3"/>
  <c r="AG42" i="3"/>
  <c r="AR30" i="3"/>
  <c r="AH18" i="3"/>
  <c r="AQ6" i="3"/>
  <c r="AG58" i="3"/>
  <c r="AL58" i="3"/>
  <c r="AR46" i="3"/>
  <c r="AH34" i="3"/>
  <c r="AQ22" i="3"/>
  <c r="AG10" i="3"/>
  <c r="AH54" i="3"/>
  <c r="AQ38" i="3"/>
  <c r="AG26" i="3"/>
  <c r="AL26" i="3"/>
  <c r="AL14" i="3"/>
  <c r="AM6" i="3"/>
  <c r="BB6" i="3"/>
  <c r="BG4" i="3"/>
  <c r="BA4" i="3"/>
  <c r="AW4" i="3"/>
  <c r="N4" i="3"/>
  <c r="AV4" i="3"/>
  <c r="AL4" i="3"/>
  <c r="BF4" i="3"/>
  <c r="BG8" i="3"/>
  <c r="BA8" i="3"/>
  <c r="AM8" i="3"/>
  <c r="AW8" i="3"/>
  <c r="BF8" i="3"/>
  <c r="AV8" i="3"/>
  <c r="BG12" i="3"/>
  <c r="AW12" i="3"/>
  <c r="AV12" i="3"/>
  <c r="BB12" i="3"/>
  <c r="BG16" i="3"/>
  <c r="AW16" i="3"/>
  <c r="BF16" i="3"/>
  <c r="AM16" i="3"/>
  <c r="AV16" i="3"/>
  <c r="BB16" i="3"/>
  <c r="N16" i="3"/>
  <c r="BG20" i="3"/>
  <c r="AW20" i="3"/>
  <c r="N20" i="3"/>
  <c r="AV20" i="3"/>
  <c r="BF20" i="3"/>
  <c r="BB20" i="3"/>
  <c r="BG24" i="3"/>
  <c r="AV24" i="3"/>
  <c r="BB24" i="3"/>
  <c r="BA24" i="3"/>
  <c r="N24" i="3"/>
  <c r="AM24" i="3"/>
  <c r="BG28" i="3"/>
  <c r="AV28" i="3"/>
  <c r="BB28" i="3"/>
  <c r="N28" i="3"/>
  <c r="BA28" i="3"/>
  <c r="BF28" i="3"/>
  <c r="BG32" i="3"/>
  <c r="AV32" i="3"/>
  <c r="N32" i="3"/>
  <c r="BB32" i="3"/>
  <c r="AM32" i="3"/>
  <c r="BA32" i="3"/>
  <c r="BG36" i="3"/>
  <c r="AV36" i="3"/>
  <c r="BF36" i="3"/>
  <c r="BB36" i="3"/>
  <c r="BA36" i="3"/>
  <c r="N36" i="3"/>
  <c r="BF40" i="3"/>
  <c r="BG40" i="3"/>
  <c r="BB40" i="3"/>
  <c r="N40" i="3"/>
  <c r="BA40" i="3"/>
  <c r="AW40" i="3"/>
  <c r="BG44" i="3"/>
  <c r="BB44" i="3"/>
  <c r="BA44" i="3"/>
  <c r="BF44" i="3"/>
  <c r="AW44" i="3"/>
  <c r="BG48" i="3"/>
  <c r="BB48" i="3"/>
  <c r="AM48" i="3"/>
  <c r="BA48" i="3"/>
  <c r="AW48" i="3"/>
  <c r="N48" i="3"/>
  <c r="BF48" i="3"/>
  <c r="BG52" i="3"/>
  <c r="AV52" i="3"/>
  <c r="N52" i="3"/>
  <c r="BB52" i="3"/>
  <c r="BA52" i="3"/>
  <c r="BG56" i="3"/>
  <c r="AW56" i="3"/>
  <c r="BF56" i="3"/>
  <c r="AV56" i="3"/>
  <c r="AM56" i="3"/>
  <c r="BB56" i="3"/>
  <c r="N56" i="3"/>
  <c r="BF46" i="3"/>
  <c r="BG10" i="3"/>
  <c r="AW10" i="3"/>
  <c r="AV10" i="3"/>
  <c r="N10" i="3"/>
  <c r="BB10" i="3"/>
  <c r="BG18" i="3"/>
  <c r="AW18" i="3"/>
  <c r="BF18" i="3"/>
  <c r="AV18" i="3"/>
  <c r="BB18" i="3"/>
  <c r="BG26" i="3"/>
  <c r="AV26" i="3"/>
  <c r="BB26" i="3"/>
  <c r="BA26" i="3"/>
  <c r="BF26" i="3"/>
  <c r="BG34" i="3"/>
  <c r="AV34" i="3"/>
  <c r="BB34" i="3"/>
  <c r="N34" i="3"/>
  <c r="BA34" i="3"/>
  <c r="BG42" i="3"/>
  <c r="BB42" i="3"/>
  <c r="BA42" i="3"/>
  <c r="N42" i="3"/>
  <c r="BF42" i="3"/>
  <c r="AW42" i="3"/>
  <c r="BG50" i="3"/>
  <c r="BB50" i="3"/>
  <c r="BA50" i="3"/>
  <c r="AW50" i="3"/>
  <c r="BF50" i="3"/>
  <c r="BG58" i="3"/>
  <c r="AW58" i="3"/>
  <c r="BF58" i="3"/>
  <c r="BB58" i="3"/>
  <c r="AV58" i="3"/>
  <c r="F42" i="3"/>
  <c r="W22" i="3"/>
  <c r="W30" i="3"/>
  <c r="AM42" i="3"/>
  <c r="AM10" i="3"/>
  <c r="AL50" i="3"/>
  <c r="AH30" i="3"/>
  <c r="AG6" i="3"/>
  <c r="AL6" i="3"/>
  <c r="AH46" i="3"/>
  <c r="AG22" i="3"/>
  <c r="AG38" i="3"/>
  <c r="AR26" i="3"/>
  <c r="N26" i="3"/>
  <c r="BA18" i="3"/>
  <c r="AV46" i="3"/>
  <c r="F50" i="3"/>
  <c r="F30" i="3"/>
  <c r="F10" i="3"/>
  <c r="W10" i="3"/>
  <c r="W50" i="3"/>
  <c r="W54" i="3"/>
  <c r="AM58" i="3"/>
  <c r="AM26" i="3"/>
  <c r="AH50" i="3"/>
  <c r="AQ42" i="3"/>
  <c r="AG30" i="3"/>
  <c r="AL30" i="3"/>
  <c r="AR18" i="3"/>
  <c r="AH6" i="3"/>
  <c r="AQ58" i="3"/>
  <c r="AG46" i="3"/>
  <c r="AL46" i="3"/>
  <c r="AR34" i="3"/>
  <c r="AH22" i="3"/>
  <c r="AQ10" i="3"/>
  <c r="AR54" i="3"/>
  <c r="AH38" i="3"/>
  <c r="AQ26" i="3"/>
  <c r="AG14" i="3"/>
  <c r="BF34" i="3"/>
  <c r="BF10" i="3"/>
  <c r="N50" i="3"/>
  <c r="BA14" i="3"/>
  <c r="BA22" i="3"/>
  <c r="AV42" i="3"/>
  <c r="AV50" i="3"/>
  <c r="BA58" i="3"/>
  <c r="AW27" i="3"/>
  <c r="BG11" i="3"/>
  <c r="BG19" i="3"/>
  <c r="BG35" i="3"/>
  <c r="BG51" i="3"/>
  <c r="BG5" i="4"/>
  <c r="BA5" i="4"/>
  <c r="N5" i="4"/>
  <c r="BF5" i="4"/>
  <c r="AV5" i="4"/>
  <c r="AL5" i="4"/>
  <c r="AL13" i="4"/>
  <c r="F13" i="4"/>
  <c r="AG13" i="4"/>
  <c r="AR13" i="4"/>
  <c r="AH13" i="4"/>
  <c r="AW13" i="4"/>
  <c r="AV21" i="4"/>
  <c r="AG21" i="4"/>
  <c r="BG21" i="4"/>
  <c r="AL21" i="4"/>
  <c r="AM21" i="4"/>
  <c r="AR21" i="4"/>
  <c r="BA21" i="4"/>
  <c r="BF31" i="4"/>
  <c r="AG31" i="4"/>
  <c r="W31" i="4"/>
  <c r="AH31" i="4"/>
  <c r="AL31" i="4"/>
  <c r="F31" i="4"/>
  <c r="F25" i="4"/>
  <c r="W13" i="4"/>
  <c r="W47" i="4"/>
  <c r="AR31" i="4"/>
  <c r="AH9" i="4"/>
  <c r="F21" i="4"/>
  <c r="F44" i="4"/>
  <c r="N21" i="4"/>
  <c r="W9" i="4"/>
  <c r="BG13" i="4"/>
  <c r="BA39" i="4"/>
  <c r="BB39" i="4"/>
  <c r="N39" i="4"/>
  <c r="AG39" i="4"/>
  <c r="AQ39" i="4"/>
  <c r="AR39" i="4"/>
  <c r="W39" i="4"/>
  <c r="BA55" i="4"/>
  <c r="BF55" i="4"/>
  <c r="AQ55" i="4"/>
  <c r="AH55" i="4"/>
  <c r="AG55" i="4"/>
  <c r="AR9" i="4"/>
  <c r="AV9" i="4"/>
  <c r="AM9" i="4"/>
  <c r="AG17" i="4"/>
  <c r="AQ17" i="4"/>
  <c r="AH17" i="4"/>
  <c r="N17" i="4"/>
  <c r="AL17" i="4"/>
  <c r="AR17" i="4"/>
  <c r="F17" i="4"/>
  <c r="AG25" i="4"/>
  <c r="N25" i="4"/>
  <c r="AW47" i="4"/>
  <c r="AG47" i="4"/>
  <c r="AH47" i="4"/>
  <c r="AL47" i="4"/>
  <c r="N47" i="4"/>
  <c r="N31" i="4"/>
  <c r="AH21" i="4"/>
  <c r="AM13" i="4"/>
  <c r="BB17" i="4"/>
  <c r="BG44" i="4"/>
  <c r="AM44" i="4"/>
  <c r="BB44" i="4"/>
  <c r="AL44" i="4"/>
  <c r="AG44" i="4"/>
  <c r="BA44" i="4"/>
  <c r="AV44" i="4"/>
  <c r="AR44" i="4"/>
  <c r="W44" i="4"/>
  <c r="N44" i="4"/>
  <c r="AW44" i="4"/>
  <c r="F9" i="4"/>
  <c r="N9" i="4"/>
  <c r="W5" i="4"/>
  <c r="W21" i="4"/>
  <c r="AL25" i="4"/>
  <c r="AG9" i="4"/>
  <c r="AQ47" i="4"/>
  <c r="AQ31" i="4"/>
  <c r="AQ13" i="4"/>
  <c r="AL9" i="4"/>
  <c r="AW31" i="4"/>
  <c r="AV25" i="4"/>
  <c r="BG36" i="4"/>
  <c r="AM36" i="4"/>
  <c r="BB36" i="4"/>
  <c r="AH36" i="4"/>
  <c r="W36" i="4"/>
  <c r="F36" i="4"/>
  <c r="BA36" i="4"/>
  <c r="AV36" i="4"/>
  <c r="AQ36" i="4"/>
  <c r="N36" i="4"/>
  <c r="BG52" i="4"/>
  <c r="BB52" i="4"/>
  <c r="AH52" i="4"/>
  <c r="F52" i="4"/>
  <c r="AQ52" i="4"/>
  <c r="BA52" i="4"/>
  <c r="F37" i="4"/>
  <c r="F14" i="4"/>
  <c r="F6" i="4"/>
  <c r="N53" i="4"/>
  <c r="N34" i="4"/>
  <c r="N6" i="4"/>
  <c r="N58" i="4"/>
  <c r="W6" i="4"/>
  <c r="W10" i="4"/>
  <c r="W14" i="4"/>
  <c r="W18" i="4"/>
  <c r="W22" i="4"/>
  <c r="W53" i="4"/>
  <c r="W58" i="4"/>
  <c r="X59" i="4"/>
  <c r="W6" i="6" s="1"/>
  <c r="AH53" i="4"/>
  <c r="AM18" i="4"/>
  <c r="AM6" i="4"/>
  <c r="AL28" i="4"/>
  <c r="AM37" i="4"/>
  <c r="AQ58" i="4"/>
  <c r="AR50" i="4"/>
  <c r="AQ42" i="4"/>
  <c r="AR34" i="4"/>
  <c r="AG22" i="4"/>
  <c r="AQ18" i="4"/>
  <c r="AH14" i="4"/>
  <c r="AR10" i="4"/>
  <c r="AL53" i="4"/>
  <c r="AM45" i="4"/>
  <c r="BF18" i="4"/>
  <c r="AW37" i="4"/>
  <c r="BG45" i="4"/>
  <c r="BA18" i="4"/>
  <c r="BB14" i="4"/>
  <c r="BA28" i="4"/>
  <c r="AV28" i="4"/>
  <c r="AV6" i="4"/>
  <c r="AV42" i="4"/>
  <c r="F53" i="4"/>
  <c r="F22" i="4"/>
  <c r="F50" i="4"/>
  <c r="F34" i="4"/>
  <c r="N50" i="4"/>
  <c r="N22" i="4"/>
  <c r="N14" i="4"/>
  <c r="W45" i="4"/>
  <c r="W50" i="4"/>
  <c r="AM50" i="4"/>
  <c r="AH37" i="4"/>
  <c r="AG37" i="4"/>
  <c r="AL10" i="4"/>
  <c r="AH58" i="4"/>
  <c r="AG50" i="4"/>
  <c r="AL50" i="4"/>
  <c r="AH42" i="4"/>
  <c r="AG34" i="4"/>
  <c r="AL34" i="4"/>
  <c r="AH22" i="4"/>
  <c r="AR14" i="4"/>
  <c r="AM53" i="4"/>
  <c r="AW50" i="4"/>
  <c r="AW34" i="4"/>
  <c r="BA58" i="4"/>
  <c r="BA10" i="4"/>
  <c r="AV33" i="4"/>
  <c r="AQ33" i="4"/>
  <c r="BG33" i="4"/>
  <c r="BB33" i="4"/>
  <c r="AV57" i="4"/>
  <c r="BF57" i="4"/>
  <c r="AQ57" i="4"/>
  <c r="BA57" i="4"/>
  <c r="BG57" i="4"/>
  <c r="AR57" i="4"/>
  <c r="N57" i="4"/>
  <c r="N30" i="4"/>
  <c r="O59" i="4"/>
  <c r="W5" i="6" s="1"/>
  <c r="AL49" i="4"/>
  <c r="AL41" i="4"/>
  <c r="AH57" i="4"/>
  <c r="AH30" i="4"/>
  <c r="AH41" i="4"/>
  <c r="AW30" i="4"/>
  <c r="AW41" i="4"/>
  <c r="BB5" i="4"/>
  <c r="AG5" i="4"/>
  <c r="AW5" i="4"/>
  <c r="AQ5" i="4"/>
  <c r="AR5" i="4"/>
  <c r="AM5" i="4"/>
  <c r="AH5" i="4"/>
  <c r="AW9" i="4"/>
  <c r="BA9" i="4"/>
  <c r="AQ9" i="4"/>
  <c r="BB9" i="4"/>
  <c r="BG9" i="4"/>
  <c r="BB13" i="4"/>
  <c r="BA13" i="4"/>
  <c r="BF13" i="4"/>
  <c r="AV13" i="4"/>
  <c r="AW17" i="4"/>
  <c r="BF17" i="4"/>
  <c r="AM17" i="4"/>
  <c r="BG17" i="4"/>
  <c r="AV17" i="4"/>
  <c r="BB21" i="4"/>
  <c r="AW21" i="4"/>
  <c r="AQ21" i="4"/>
  <c r="BF21" i="4"/>
  <c r="AW25" i="4"/>
  <c r="BA25" i="4"/>
  <c r="AH25" i="4"/>
  <c r="AQ25" i="4"/>
  <c r="AR25" i="4"/>
  <c r="BF25" i="4"/>
  <c r="BB25" i="4"/>
  <c r="BG25" i="4"/>
  <c r="AV31" i="4"/>
  <c r="BG31" i="4"/>
  <c r="BB31" i="4"/>
  <c r="AM31" i="4"/>
  <c r="BA31" i="4"/>
  <c r="AW39" i="4"/>
  <c r="BG39" i="4"/>
  <c r="AM39" i="4"/>
  <c r="AH39" i="4"/>
  <c r="BF39" i="4"/>
  <c r="AV39" i="4"/>
  <c r="AV47" i="4"/>
  <c r="BF47" i="4"/>
  <c r="BG47" i="4"/>
  <c r="BB47" i="4"/>
  <c r="AM47" i="4"/>
  <c r="BA47" i="4"/>
  <c r="AW55" i="4"/>
  <c r="BG55" i="4"/>
  <c r="AM55" i="4"/>
  <c r="AV55" i="4"/>
  <c r="AL57" i="4"/>
  <c r="AM49" i="4"/>
  <c r="AG41" i="4"/>
  <c r="AH33" i="4"/>
  <c r="AL33" i="4"/>
  <c r="BB41" i="4"/>
  <c r="AW33" i="4"/>
  <c r="BG6" i="4"/>
  <c r="BB6" i="4"/>
  <c r="AG6" i="4"/>
  <c r="AL6" i="4"/>
  <c r="AW6" i="4"/>
  <c r="BF6" i="4"/>
  <c r="BG10" i="4"/>
  <c r="BB10" i="4"/>
  <c r="AG10" i="4"/>
  <c r="AM10" i="4"/>
  <c r="AV10" i="4"/>
  <c r="BG14" i="4"/>
  <c r="AG14" i="4"/>
  <c r="BA14" i="4"/>
  <c r="AV14" i="4"/>
  <c r="BF14" i="4"/>
  <c r="BG18" i="4"/>
  <c r="BB18" i="4"/>
  <c r="AV18" i="4"/>
  <c r="AG18" i="4"/>
  <c r="AL18" i="4"/>
  <c r="BG22" i="4"/>
  <c r="BB22" i="4"/>
  <c r="AQ22" i="4"/>
  <c r="AW22" i="4"/>
  <c r="BF22" i="4"/>
  <c r="BF28" i="4"/>
  <c r="AM28" i="4"/>
  <c r="AR28" i="4"/>
  <c r="BB28" i="4"/>
  <c r="BA37" i="4"/>
  <c r="BB37" i="4"/>
  <c r="AV37" i="4"/>
  <c r="AQ37" i="4"/>
  <c r="BA45" i="4"/>
  <c r="BB45" i="4"/>
  <c r="BF45" i="4"/>
  <c r="AW45" i="4"/>
  <c r="AQ45" i="4"/>
  <c r="AH45" i="4"/>
  <c r="BA53" i="4"/>
  <c r="BB53" i="4"/>
  <c r="AV53" i="4"/>
  <c r="AQ53" i="4"/>
  <c r="AR53" i="4"/>
  <c r="BG30" i="4"/>
  <c r="AR30" i="4"/>
  <c r="BB30" i="4"/>
  <c r="BF30" i="4"/>
  <c r="AV41" i="4"/>
  <c r="AM41" i="4"/>
  <c r="BA41" i="4"/>
  <c r="BG41" i="4"/>
  <c r="AV49" i="4"/>
  <c r="AR49" i="4"/>
  <c r="AQ49" i="4"/>
  <c r="BF49" i="4"/>
  <c r="BG49" i="4"/>
  <c r="BB49" i="4"/>
  <c r="F49" i="4"/>
  <c r="F33" i="4"/>
  <c r="W33" i="4"/>
  <c r="W41" i="4"/>
  <c r="W49" i="4"/>
  <c r="W57" i="4"/>
  <c r="AM57" i="4"/>
  <c r="AG49" i="4"/>
  <c r="AR41" i="4"/>
  <c r="AQ41" i="4"/>
  <c r="AH49" i="4"/>
  <c r="AM30" i="4"/>
  <c r="AG30" i="4"/>
  <c r="AM33" i="4"/>
  <c r="BF33" i="4"/>
  <c r="AW57" i="4"/>
  <c r="BF35" i="4"/>
  <c r="AW35" i="4"/>
  <c r="AM35" i="4"/>
  <c r="AR43" i="4"/>
  <c r="AW43" i="4"/>
  <c r="BA43" i="4"/>
  <c r="AH43" i="4"/>
  <c r="AM43" i="4"/>
  <c r="BF51" i="4"/>
  <c r="AW51" i="4"/>
  <c r="AV51" i="4"/>
  <c r="AM51" i="4"/>
  <c r="AW10" i="5"/>
  <c r="AM10" i="5"/>
  <c r="BB46" i="5"/>
  <c r="BG46" i="5"/>
  <c r="AL46" i="5"/>
  <c r="W46" i="5"/>
  <c r="BF46" i="5"/>
  <c r="AW46" i="5"/>
  <c r="AH54" i="5"/>
  <c r="W54" i="5"/>
  <c r="AW54" i="5"/>
  <c r="BF54" i="5"/>
  <c r="BA54" i="5"/>
  <c r="AG54" i="5"/>
  <c r="F54" i="5"/>
  <c r="AM46" i="5"/>
  <c r="AV46" i="5"/>
  <c r="BG54" i="5"/>
  <c r="AV10" i="5"/>
  <c r="BA8" i="5"/>
  <c r="AL8" i="5"/>
  <c r="AM8" i="5"/>
  <c r="N8" i="5"/>
  <c r="AW8" i="5"/>
  <c r="AV44" i="5"/>
  <c r="BF44" i="5"/>
  <c r="AR44" i="5"/>
  <c r="AG44" i="5"/>
  <c r="BB44" i="5"/>
  <c r="AW52" i="5"/>
  <c r="BF52" i="5"/>
  <c r="AH52" i="5"/>
  <c r="AG52" i="5"/>
  <c r="AV52" i="5"/>
  <c r="F44" i="5"/>
  <c r="F8" i="5"/>
  <c r="N54" i="5"/>
  <c r="W8" i="5"/>
  <c r="W52" i="5"/>
  <c r="AR54" i="5"/>
  <c r="AH46" i="5"/>
  <c r="AH10" i="5"/>
  <c r="AL44" i="5"/>
  <c r="AG10" i="5"/>
  <c r="BA10" i="5"/>
  <c r="BG10" i="5"/>
  <c r="BF10" i="5"/>
  <c r="AG46" i="5"/>
  <c r="BA52" i="5"/>
  <c r="AG6" i="5"/>
  <c r="AM6" i="5"/>
  <c r="AH6" i="5"/>
  <c r="BF6" i="5"/>
  <c r="BG14" i="5"/>
  <c r="AW14" i="5"/>
  <c r="AL14" i="5"/>
  <c r="BF14" i="5"/>
  <c r="AV14" i="5"/>
  <c r="AV16" i="5"/>
  <c r="AR16" i="5"/>
  <c r="AQ16" i="5"/>
  <c r="BB16" i="5"/>
  <c r="AR18" i="5"/>
  <c r="BG18" i="5"/>
  <c r="AV18" i="5"/>
  <c r="BA20" i="5"/>
  <c r="BF20" i="5"/>
  <c r="AL20" i="5"/>
  <c r="AW20" i="5"/>
  <c r="AG20" i="5"/>
  <c r="AH22" i="5"/>
  <c r="AW22" i="5"/>
  <c r="BF22" i="5"/>
  <c r="AW24" i="5"/>
  <c r="AH24" i="5"/>
  <c r="AM24" i="5"/>
  <c r="AV24" i="5"/>
  <c r="AV26" i="5"/>
  <c r="AW26" i="5"/>
  <c r="BA26" i="5"/>
  <c r="AG26" i="5"/>
  <c r="BA28" i="5"/>
  <c r="BF28" i="5"/>
  <c r="AG28" i="5"/>
  <c r="AW28" i="5"/>
  <c r="BG30" i="5"/>
  <c r="AL30" i="5"/>
  <c r="BB30" i="5"/>
  <c r="BF30" i="5"/>
  <c r="AG30" i="5"/>
  <c r="AW30" i="5"/>
  <c r="AV32" i="5"/>
  <c r="AG32" i="5"/>
  <c r="AR32" i="5"/>
  <c r="BB32" i="5"/>
  <c r="AR34" i="5"/>
  <c r="BG34" i="5"/>
  <c r="BB34" i="5"/>
  <c r="BB36" i="5"/>
  <c r="BF36" i="5"/>
  <c r="AL36" i="5"/>
  <c r="AQ36" i="5"/>
  <c r="AG36" i="5"/>
  <c r="BA36" i="5"/>
  <c r="BA38" i="5"/>
  <c r="AH38" i="5"/>
  <c r="W38" i="5"/>
  <c r="BF38" i="5"/>
  <c r="AW40" i="5"/>
  <c r="AH40" i="5"/>
  <c r="AM40" i="5"/>
  <c r="AV40" i="5"/>
  <c r="BA42" i="5"/>
  <c r="W42" i="5"/>
  <c r="AG42" i="5"/>
  <c r="BB50" i="5"/>
  <c r="AR50" i="5"/>
  <c r="W50" i="5"/>
  <c r="BG50" i="5"/>
  <c r="AG50" i="5"/>
  <c r="BA58" i="5"/>
  <c r="W58" i="5"/>
  <c r="AG58" i="5"/>
  <c r="AM52" i="5"/>
  <c r="AQ46" i="5"/>
  <c r="AQ10" i="5"/>
  <c r="AL54" i="5"/>
  <c r="AR46" i="5"/>
  <c r="AR10" i="5"/>
  <c r="AQ44" i="5"/>
  <c r="AR52" i="5"/>
  <c r="AL28" i="5"/>
  <c r="AL16" i="5"/>
  <c r="AM26" i="5"/>
  <c r="AM30" i="5"/>
  <c r="AV34" i="5"/>
  <c r="BB6" i="5"/>
  <c r="AG34" i="5"/>
  <c r="BA22" i="5"/>
  <c r="BG38" i="5"/>
  <c r="BG6" i="5"/>
  <c r="BF40" i="5"/>
  <c r="BF24" i="5"/>
  <c r="BF8" i="5"/>
  <c r="AG14" i="5"/>
  <c r="BA34" i="5"/>
  <c r="BB14" i="5"/>
  <c r="AW6" i="5"/>
  <c r="BA16" i="5"/>
  <c r="BB20" i="5"/>
  <c r="AW38" i="5"/>
  <c r="AW44" i="5"/>
  <c r="BB52" i="5"/>
  <c r="AV4" i="5"/>
  <c r="BF4" i="5"/>
  <c r="AR4" i="5"/>
  <c r="AH4" i="5"/>
  <c r="BB4" i="5"/>
  <c r="BB10" i="5"/>
  <c r="AW12" i="5"/>
  <c r="BF12" i="5"/>
  <c r="AV12" i="5"/>
  <c r="BA46" i="5"/>
  <c r="BB48" i="5"/>
  <c r="AG48" i="5"/>
  <c r="AQ48" i="5"/>
  <c r="BA48" i="5"/>
  <c r="AV54" i="5"/>
  <c r="AV56" i="5"/>
  <c r="AL56" i="5"/>
  <c r="AM56" i="5"/>
  <c r="BB56" i="5"/>
  <c r="K59" i="1"/>
  <c r="Y9" i="6"/>
  <c r="Y12" i="6"/>
  <c r="Y3" i="6"/>
  <c r="Y8" i="6"/>
  <c r="AW9" i="1"/>
  <c r="AW17" i="1"/>
  <c r="W25" i="1"/>
  <c r="AL29" i="1"/>
  <c r="N29" i="1"/>
  <c r="BB33" i="1"/>
  <c r="AV53" i="1"/>
  <c r="BB9" i="1"/>
  <c r="AV13" i="1"/>
  <c r="AH13" i="1"/>
  <c r="BB17" i="1"/>
  <c r="AV21" i="1"/>
  <c r="AH21" i="1"/>
  <c r="BB25" i="1"/>
  <c r="AM13" i="1"/>
  <c r="BA37" i="1"/>
  <c r="AQ41" i="1"/>
  <c r="AG45" i="1"/>
  <c r="AG49" i="1"/>
  <c r="BA53" i="1"/>
  <c r="AG57" i="1"/>
  <c r="G8" i="6"/>
  <c r="G11" i="6"/>
  <c r="BB57" i="1"/>
  <c r="AH57" i="1"/>
  <c r="AL57" i="1"/>
  <c r="BB53" i="1"/>
  <c r="AH53" i="1"/>
  <c r="AL53" i="1"/>
  <c r="AW49" i="1"/>
  <c r="W49" i="1"/>
  <c r="AM45" i="1"/>
  <c r="N45" i="1"/>
  <c r="AM41" i="1"/>
  <c r="N41" i="1"/>
  <c r="AR37" i="1"/>
  <c r="AM33" i="1"/>
  <c r="F33" i="1"/>
  <c r="AG29" i="1"/>
  <c r="AQ29" i="1"/>
  <c r="BA25" i="1"/>
  <c r="F25" i="1"/>
  <c r="BA21" i="1"/>
  <c r="F21" i="1"/>
  <c r="BA17" i="1"/>
  <c r="F17" i="1"/>
  <c r="BF13" i="1"/>
  <c r="BF21" i="1"/>
  <c r="BF29" i="1"/>
  <c r="BF37" i="1"/>
  <c r="BF45" i="1"/>
  <c r="BF53" i="1"/>
  <c r="W13" i="1"/>
  <c r="W21" i="1"/>
  <c r="AW25" i="1"/>
  <c r="BB29" i="1"/>
  <c r="AR33" i="1"/>
  <c r="AL37" i="1"/>
  <c r="AV49" i="1"/>
  <c r="AR9" i="1"/>
  <c r="AL13" i="1"/>
  <c r="N13" i="1"/>
  <c r="AR17" i="1"/>
  <c r="AL21" i="1"/>
  <c r="N21" i="1"/>
  <c r="AR25" i="1"/>
  <c r="AM17" i="1"/>
  <c r="BA41" i="1"/>
  <c r="AQ45" i="1"/>
  <c r="AQ49" i="1"/>
  <c r="F53" i="1"/>
  <c r="AQ57" i="1"/>
  <c r="G5" i="6"/>
  <c r="G9" i="6"/>
  <c r="G3" i="6"/>
  <c r="Y11" i="6"/>
  <c r="AW57" i="1"/>
  <c r="W57" i="1"/>
  <c r="AW53" i="1"/>
  <c r="W53" i="1"/>
  <c r="AR49" i="1"/>
  <c r="BB45" i="1"/>
  <c r="AH45" i="1"/>
  <c r="AL45" i="1"/>
  <c r="BB41" i="1"/>
  <c r="AH41" i="1"/>
  <c r="AL41" i="1"/>
  <c r="BB37" i="1"/>
  <c r="AM37" i="1"/>
  <c r="F37" i="1"/>
  <c r="AG33" i="1"/>
  <c r="AQ33" i="1"/>
  <c r="BA29" i="1"/>
  <c r="W29" i="1"/>
  <c r="AQ25" i="1"/>
  <c r="AQ21" i="1"/>
  <c r="AQ17" i="1"/>
  <c r="BA13" i="1"/>
  <c r="F13" i="1"/>
  <c r="BA9" i="1"/>
  <c r="F9" i="1"/>
  <c r="BG13" i="1"/>
  <c r="BG21" i="1"/>
  <c r="BG29" i="1"/>
  <c r="BG37" i="1"/>
  <c r="BG45" i="1"/>
  <c r="BG53" i="1"/>
  <c r="Y7" i="6"/>
  <c r="G7" i="6"/>
  <c r="Y10" i="6"/>
  <c r="AW13" i="1"/>
  <c r="AW21" i="1"/>
  <c r="AR29" i="1"/>
  <c r="AV33" i="1"/>
  <c r="AH33" i="1"/>
  <c r="AH37" i="1"/>
  <c r="AV9" i="1"/>
  <c r="AH9" i="1"/>
  <c r="BB13" i="1"/>
  <c r="AV17" i="1"/>
  <c r="AH17" i="1"/>
  <c r="BB21" i="1"/>
  <c r="AV25" i="1"/>
  <c r="AH25" i="1"/>
  <c r="AM21" i="1"/>
  <c r="F41" i="1"/>
  <c r="BA45" i="1"/>
  <c r="BA49" i="1"/>
  <c r="AG53" i="1"/>
  <c r="BA57" i="1"/>
  <c r="G6" i="6"/>
  <c r="G10" i="6"/>
  <c r="AR57" i="1"/>
  <c r="AM49" i="1"/>
  <c r="N49" i="1"/>
  <c r="AW45" i="1"/>
  <c r="AW41" i="1"/>
  <c r="W41" i="1"/>
  <c r="AW37" i="1"/>
  <c r="AG37" i="1"/>
  <c r="BA33" i="1"/>
  <c r="W33" i="1"/>
  <c r="AG25" i="1"/>
  <c r="AG17" i="1"/>
  <c r="AQ9" i="1"/>
  <c r="G12" i="6"/>
  <c r="BP8" i="2"/>
  <c r="BP16" i="2"/>
  <c r="BP24" i="2"/>
  <c r="BP32" i="2"/>
  <c r="BP40" i="2"/>
  <c r="BP48" i="2"/>
  <c r="BP52" i="2"/>
  <c r="F48" i="2"/>
  <c r="F28" i="2"/>
  <c r="N8" i="2"/>
  <c r="AQ40" i="2"/>
  <c r="AR12" i="2"/>
  <c r="AH28" i="2"/>
  <c r="AV8" i="2"/>
  <c r="BF52" i="2"/>
  <c r="BG20" i="2"/>
  <c r="AL28" i="2"/>
  <c r="BK48" i="2"/>
  <c r="BG36" i="2"/>
  <c r="BB24" i="2"/>
  <c r="AR20" i="2"/>
  <c r="BG8" i="2"/>
  <c r="BQ4" i="2"/>
  <c r="BQ6" i="2"/>
  <c r="BQ8" i="2"/>
  <c r="BQ10" i="2"/>
  <c r="BQ12" i="2"/>
  <c r="BQ14" i="2"/>
  <c r="BQ16" i="2"/>
  <c r="BQ18" i="2"/>
  <c r="BQ20" i="2"/>
  <c r="BQ22" i="2"/>
  <c r="BQ24" i="2"/>
  <c r="BQ26" i="2"/>
  <c r="BQ28" i="2"/>
  <c r="BQ30" i="2"/>
  <c r="BQ32" i="2"/>
  <c r="BQ34" i="2"/>
  <c r="BQ36" i="2"/>
  <c r="BQ38" i="2"/>
  <c r="BQ40" i="2"/>
  <c r="BQ42" i="2"/>
  <c r="BQ44" i="2"/>
  <c r="BQ46" i="2"/>
  <c r="BQ48" i="2"/>
  <c r="BQ50" i="2"/>
  <c r="BQ52" i="2"/>
  <c r="BQ54" i="2"/>
  <c r="BQ56" i="2"/>
  <c r="BQ58" i="2"/>
  <c r="BP4" i="2"/>
  <c r="BP12" i="2"/>
  <c r="BP20" i="2"/>
  <c r="BP28" i="2"/>
  <c r="BP36" i="2"/>
  <c r="BP44" i="2"/>
  <c r="BP56" i="2"/>
  <c r="F44" i="2"/>
  <c r="F24" i="2"/>
  <c r="F4" i="2"/>
  <c r="AG28" i="2"/>
  <c r="AM28" i="2"/>
  <c r="AV40" i="2"/>
  <c r="BF28" i="2"/>
  <c r="AW28" i="2"/>
  <c r="AL20" i="2"/>
  <c r="BL28" i="2"/>
  <c r="AW52" i="2"/>
  <c r="BP3" i="2"/>
  <c r="BP5" i="2"/>
  <c r="BP7" i="2"/>
  <c r="BP9" i="2"/>
  <c r="BP11" i="2"/>
  <c r="BP13" i="2"/>
  <c r="BP15" i="2"/>
  <c r="BP17" i="2"/>
  <c r="BP19" i="2"/>
  <c r="BP21" i="2"/>
  <c r="BP23" i="2"/>
  <c r="BP25" i="2"/>
  <c r="BP27" i="2"/>
  <c r="BP29" i="2"/>
  <c r="BP31" i="2"/>
  <c r="BP33" i="2"/>
  <c r="BP35" i="2"/>
  <c r="BP37" i="2"/>
  <c r="BP39" i="2"/>
  <c r="BP41" i="2"/>
  <c r="BP43" i="2"/>
  <c r="BP45" i="2"/>
  <c r="BP47" i="2"/>
  <c r="BP49" i="2"/>
  <c r="BP51" i="2"/>
  <c r="BP53" i="2"/>
  <c r="BP55" i="2"/>
  <c r="BP57" i="2"/>
  <c r="F40" i="2"/>
  <c r="N20" i="2"/>
  <c r="AM24" i="2"/>
  <c r="BF24" i="2"/>
  <c r="BL48" i="2"/>
  <c r="BB48" i="2"/>
  <c r="BK8" i="2"/>
  <c r="AW20" i="2"/>
  <c r="AH8" i="2"/>
  <c r="BQ5" i="2"/>
  <c r="BQ9" i="2"/>
  <c r="BQ11" i="2"/>
  <c r="BQ13" i="2"/>
  <c r="BQ15" i="2"/>
  <c r="BQ19" i="2"/>
  <c r="BQ23" i="2"/>
  <c r="BQ29" i="2"/>
  <c r="BQ31" i="2"/>
  <c r="BQ35" i="2"/>
  <c r="BQ43" i="2"/>
  <c r="BQ47" i="2"/>
  <c r="BQ53" i="2"/>
  <c r="BQ55" i="2"/>
  <c r="BQ57" i="2"/>
  <c r="K59" i="2"/>
  <c r="AL45" i="2"/>
  <c r="BG45" i="2"/>
  <c r="AR45" i="2"/>
  <c r="AW45" i="2"/>
  <c r="AQ45" i="2"/>
  <c r="BA45" i="2"/>
  <c r="F45" i="2"/>
  <c r="W45" i="2"/>
  <c r="AV45" i="2"/>
  <c r="AM45" i="2"/>
  <c r="BK37" i="2"/>
  <c r="AW37" i="2"/>
  <c r="AR37" i="2"/>
  <c r="BA37" i="2"/>
  <c r="AQ37" i="2"/>
  <c r="AV37" i="2"/>
  <c r="AL37" i="2"/>
  <c r="BF37" i="2"/>
  <c r="AG37" i="2"/>
  <c r="BF33" i="2"/>
  <c r="F33" i="2"/>
  <c r="AQ33" i="2"/>
  <c r="BL33" i="2"/>
  <c r="AR33" i="2"/>
  <c r="BB33" i="2"/>
  <c r="AH33" i="2"/>
  <c r="N33" i="2"/>
  <c r="BK25" i="2"/>
  <c r="AR17" i="2"/>
  <c r="N17" i="2"/>
  <c r="AV17" i="2"/>
  <c r="AW17" i="2"/>
  <c r="BA17" i="2"/>
  <c r="BB17" i="2"/>
  <c r="N13" i="2"/>
  <c r="F37" i="2"/>
  <c r="AM33" i="2"/>
  <c r="BF45" i="2"/>
  <c r="BF17" i="2"/>
  <c r="AH45" i="2"/>
  <c r="AG17" i="2"/>
  <c r="BL17" i="2"/>
  <c r="AL33" i="2"/>
  <c r="BL57" i="2"/>
  <c r="AR49" i="2"/>
  <c r="AH41" i="2"/>
  <c r="N41" i="2"/>
  <c r="BB41" i="2"/>
  <c r="AR41" i="2"/>
  <c r="W41" i="2"/>
  <c r="AH21" i="2"/>
  <c r="AM21" i="2"/>
  <c r="AW21" i="2"/>
  <c r="BF21" i="2"/>
  <c r="AL21" i="2"/>
  <c r="AR21" i="2"/>
  <c r="F21" i="2"/>
  <c r="W21" i="2"/>
  <c r="BA21" i="2"/>
  <c r="BB21" i="2"/>
  <c r="BA13" i="2"/>
  <c r="BB13" i="2"/>
  <c r="AH13" i="2"/>
  <c r="AV13" i="2"/>
  <c r="AQ13" i="2"/>
  <c r="BF13" i="2"/>
  <c r="AL13" i="2"/>
  <c r="AR13" i="2"/>
  <c r="AL5" i="2"/>
  <c r="AG5" i="2"/>
  <c r="W5" i="2"/>
  <c r="AM5" i="2"/>
  <c r="AR5" i="2"/>
  <c r="AH5" i="2"/>
  <c r="AQ5" i="2"/>
  <c r="F5" i="2"/>
  <c r="W13" i="2"/>
  <c r="F41" i="2"/>
  <c r="N53" i="2"/>
  <c r="N25" i="2"/>
  <c r="AM17" i="2"/>
  <c r="AG45" i="2"/>
  <c r="AW33" i="2"/>
  <c r="AM13" i="2"/>
  <c r="AL17" i="2"/>
  <c r="BL37" i="2"/>
  <c r="BG25" i="2"/>
  <c r="AW13" i="2"/>
  <c r="BK45" i="2"/>
  <c r="W52" i="2"/>
  <c r="N44" i="2"/>
  <c r="N32" i="2"/>
  <c r="N24" i="2"/>
  <c r="W20" i="2"/>
  <c r="W8" i="2"/>
  <c r="N4" i="2"/>
  <c r="AH36" i="2"/>
  <c r="AR8" i="2"/>
  <c r="AL12" i="2"/>
  <c r="AG48" i="2"/>
  <c r="AV48" i="2"/>
  <c r="AV20" i="2"/>
  <c r="BF48" i="2"/>
  <c r="BF20" i="2"/>
  <c r="BL4" i="2"/>
  <c r="BB36" i="2"/>
  <c r="AQ8" i="2"/>
  <c r="AM4" i="2"/>
  <c r="BA36" i="2"/>
  <c r="BL24" i="2"/>
  <c r="BG28" i="2"/>
  <c r="BK52" i="2"/>
  <c r="BB52" i="2"/>
  <c r="BB20" i="2"/>
  <c r="AH20" i="2"/>
  <c r="AH4" i="2"/>
  <c r="BA28" i="2"/>
  <c r="N48" i="2"/>
  <c r="W44" i="2"/>
  <c r="N28" i="2"/>
  <c r="F20" i="2"/>
  <c r="F8" i="2"/>
  <c r="W4" i="2"/>
  <c r="AM48" i="2"/>
  <c r="AL48" i="2"/>
  <c r="AG8" i="2"/>
  <c r="AV28" i="2"/>
  <c r="BF36" i="2"/>
  <c r="BF12" i="2"/>
  <c r="BG48" i="2"/>
  <c r="BB8" i="2"/>
  <c r="AL36" i="2"/>
  <c r="AW8" i="2"/>
  <c r="BL52" i="2"/>
  <c r="BL20" i="2"/>
  <c r="BK28" i="2"/>
  <c r="BA48" i="2"/>
  <c r="AR48" i="2"/>
  <c r="AH48" i="2"/>
  <c r="AM20" i="2"/>
  <c r="BA52" i="2"/>
  <c r="W38" i="2"/>
  <c r="AM26" i="2"/>
  <c r="AG54" i="2"/>
  <c r="AG30" i="2"/>
  <c r="BG30" i="2"/>
  <c r="BB26" i="2"/>
  <c r="N58" i="2"/>
  <c r="W30" i="2"/>
  <c r="O59" i="2"/>
  <c r="U5" i="6" s="1"/>
  <c r="Y5" i="6" s="1"/>
  <c r="X59" i="2"/>
  <c r="U6" i="6" s="1"/>
  <c r="AL54" i="2"/>
  <c r="AQ50" i="2"/>
  <c r="AL34" i="2"/>
  <c r="BA38" i="2"/>
  <c r="BK42" i="2"/>
  <c r="F54" i="2"/>
  <c r="W14" i="2"/>
  <c r="AH30" i="2"/>
  <c r="AH26" i="2"/>
  <c r="AM30" i="2"/>
  <c r="AM18" i="2"/>
  <c r="AR30" i="2"/>
  <c r="BK30" i="2"/>
  <c r="BL42" i="2"/>
  <c r="BA33" i="2"/>
  <c r="BG21" i="2"/>
  <c r="BK5" i="2"/>
  <c r="BK33" i="2"/>
  <c r="AH37" i="2"/>
  <c r="AM8" i="2"/>
  <c r="AM36" i="2"/>
  <c r="AQ17" i="2"/>
  <c r="AL8" i="2"/>
  <c r="AW5" i="2"/>
  <c r="BA20" i="2"/>
  <c r="BB37" i="2"/>
  <c r="AW16" i="2"/>
  <c r="BG33" i="2"/>
  <c r="BL13" i="2"/>
  <c r="BK36" i="2"/>
  <c r="AG25" i="2"/>
  <c r="AL16" i="2"/>
  <c r="AM37" i="2"/>
  <c r="AR28" i="2"/>
  <c r="BA8" i="2"/>
  <c r="AV21" i="2"/>
  <c r="BB45" i="2"/>
  <c r="AW48" i="2"/>
  <c r="BG5" i="2"/>
  <c r="BG40" i="2"/>
  <c r="BK17" i="2"/>
  <c r="F58" i="2"/>
  <c r="W50" i="2"/>
  <c r="W42" i="2"/>
  <c r="W34" i="2"/>
  <c r="N30" i="2"/>
  <c r="N10" i="2"/>
  <c r="AR54" i="2"/>
  <c r="AH34" i="2"/>
  <c r="AR50" i="2"/>
  <c r="AR34" i="2"/>
  <c r="AQ14" i="2"/>
  <c r="AR38" i="2"/>
  <c r="AQ42" i="2"/>
  <c r="AQ58" i="2"/>
  <c r="BF50" i="2"/>
  <c r="BF30" i="2"/>
  <c r="AV50" i="2"/>
  <c r="BB50" i="2"/>
  <c r="BK10" i="2"/>
  <c r="AV54" i="2"/>
  <c r="BL50" i="2"/>
  <c r="AW30" i="2"/>
  <c r="BG26" i="2"/>
  <c r="AV10" i="2"/>
  <c r="BB38" i="2"/>
  <c r="BB54" i="2"/>
  <c r="BG50" i="2"/>
  <c r="W54" i="2"/>
  <c r="N50" i="2"/>
  <c r="N42" i="2"/>
  <c r="N34" i="2"/>
  <c r="F30" i="2"/>
  <c r="AH6" i="2"/>
  <c r="AL58" i="2"/>
  <c r="AH42" i="2"/>
  <c r="AQ46" i="2"/>
  <c r="AQ30" i="2"/>
  <c r="AM42" i="2"/>
  <c r="AG34" i="2"/>
  <c r="AG50" i="2"/>
  <c r="AM46" i="2"/>
  <c r="AR58" i="2"/>
  <c r="AM50" i="2"/>
  <c r="AL50" i="2"/>
  <c r="AM54" i="2"/>
  <c r="BA50" i="2"/>
  <c r="AQ54" i="2"/>
  <c r="BL30" i="2"/>
  <c r="BA42" i="2"/>
  <c r="AW42" i="2"/>
  <c r="BG13" i="2"/>
  <c r="BG37" i="2"/>
  <c r="BL5" i="2"/>
  <c r="BK21" i="2"/>
  <c r="BL45" i="2"/>
  <c r="W58" i="2"/>
  <c r="N54" i="2"/>
  <c r="F50" i="2"/>
  <c r="F42" i="2"/>
  <c r="F34" i="2"/>
  <c r="F22" i="2"/>
  <c r="AH54" i="2"/>
  <c r="AM14" i="2"/>
  <c r="AH50" i="2"/>
  <c r="AM58" i="2"/>
  <c r="AL42" i="2"/>
  <c r="AL30" i="2"/>
  <c r="AG46" i="2"/>
  <c r="AR42" i="2"/>
  <c r="BF54" i="2"/>
  <c r="BF42" i="2"/>
  <c r="BF26" i="2"/>
  <c r="AV42" i="2"/>
  <c r="BB30" i="2"/>
  <c r="AV6" i="2"/>
  <c r="BB42" i="2"/>
  <c r="BA30" i="2"/>
  <c r="BK54" i="2"/>
  <c r="BG54" i="2"/>
  <c r="BB18" i="2"/>
  <c r="BL38" i="2"/>
  <c r="BK50" i="2"/>
  <c r="AV30" i="2"/>
  <c r="BG17" i="2"/>
  <c r="BK13" i="2"/>
  <c r="BL21" i="2"/>
  <c r="F53" i="2"/>
  <c r="AL43" i="2"/>
  <c r="AH14" i="2"/>
  <c r="AL10" i="2"/>
  <c r="AR57" i="2"/>
  <c r="AG10" i="2"/>
  <c r="AG26" i="2"/>
  <c r="AH40" i="2"/>
  <c r="AH32" i="2"/>
  <c r="AR10" i="2"/>
  <c r="BB43" i="2"/>
  <c r="BF46" i="2"/>
  <c r="BF32" i="2"/>
  <c r="BF10" i="2"/>
  <c r="BF57" i="2"/>
  <c r="AV49" i="2"/>
  <c r="AW26" i="2"/>
  <c r="AV14" i="2"/>
  <c r="AV26" i="2"/>
  <c r="AR14" i="2"/>
  <c r="AG57" i="2"/>
  <c r="BG6" i="2"/>
  <c r="BG46" i="2"/>
  <c r="BK57" i="2"/>
  <c r="BG10" i="2"/>
  <c r="AV18" i="2"/>
  <c r="BL49" i="2"/>
  <c r="BK18" i="2"/>
  <c r="AV46" i="2"/>
  <c r="AW14" i="2"/>
  <c r="BA32" i="2"/>
  <c r="AQ36" i="2"/>
  <c r="BL32" i="2"/>
  <c r="BL36" i="2"/>
  <c r="AG40" i="2"/>
  <c r="BA26" i="2"/>
  <c r="BG32" i="2"/>
  <c r="W32" i="2"/>
  <c r="N46" i="2"/>
  <c r="W18" i="2"/>
  <c r="F10" i="2"/>
  <c r="N29" i="2"/>
  <c r="F43" i="2"/>
  <c r="N40" i="2"/>
  <c r="W36" i="2"/>
  <c r="F32" i="2"/>
  <c r="N43" i="2"/>
  <c r="F46" i="2"/>
  <c r="N26" i="2"/>
  <c r="N18" i="2"/>
  <c r="F14" i="2"/>
  <c r="F6" i="2"/>
  <c r="W53" i="2"/>
  <c r="N57" i="2"/>
  <c r="F29" i="2"/>
  <c r="AH46" i="2"/>
  <c r="AH10" i="2"/>
  <c r="AQ53" i="2"/>
  <c r="AG29" i="2"/>
  <c r="AQ10" i="2"/>
  <c r="AV36" i="2"/>
  <c r="BG43" i="2"/>
  <c r="BF43" i="2"/>
  <c r="AV57" i="2"/>
  <c r="BA46" i="2"/>
  <c r="AL18" i="2"/>
  <c r="AW46" i="2"/>
  <c r="AW10" i="2"/>
  <c r="AL57" i="2"/>
  <c r="AM57" i="2"/>
  <c r="BA57" i="2"/>
  <c r="BL53" i="2"/>
  <c r="BL18" i="2"/>
  <c r="BG57" i="2"/>
  <c r="BB10" i="2"/>
  <c r="AL40" i="2"/>
  <c r="AW40" i="2"/>
  <c r="BK32" i="2"/>
  <c r="AL32" i="2"/>
  <c r="AW32" i="2"/>
  <c r="BL26" i="2"/>
  <c r="BL40" i="2"/>
  <c r="N36" i="2"/>
  <c r="W26" i="2"/>
  <c r="N14" i="2"/>
  <c r="W40" i="2"/>
  <c r="F36" i="2"/>
  <c r="F26" i="2"/>
  <c r="F18" i="2"/>
  <c r="W10" i="2"/>
  <c r="W29" i="2"/>
  <c r="F57" i="2"/>
  <c r="AL26" i="2"/>
  <c r="AH18" i="2"/>
  <c r="AR18" i="2"/>
  <c r="AL29" i="2"/>
  <c r="AM10" i="2"/>
  <c r="AG18" i="2"/>
  <c r="AQ18" i="2"/>
  <c r="AR26" i="2"/>
  <c r="AM43" i="2"/>
  <c r="AG14" i="2"/>
  <c r="AR43" i="2"/>
  <c r="AG32" i="2"/>
  <c r="AQ43" i="2"/>
  <c r="AL14" i="2"/>
  <c r="AV43" i="2"/>
  <c r="AV32" i="2"/>
  <c r="BA43" i="2"/>
  <c r="BF40" i="2"/>
  <c r="BF18" i="2"/>
  <c r="BA18" i="2"/>
  <c r="BA10" i="2"/>
  <c r="AV53" i="2"/>
  <c r="BB57" i="2"/>
  <c r="AW18" i="2"/>
  <c r="AQ57" i="2"/>
  <c r="BK43" i="2"/>
  <c r="BK26" i="2"/>
  <c r="BL46" i="2"/>
  <c r="BB46" i="2"/>
  <c r="AL46" i="2"/>
  <c r="BK46" i="2"/>
  <c r="AR46" i="2"/>
  <c r="BB40" i="2"/>
  <c r="AR40" i="2"/>
  <c r="AM40" i="2"/>
  <c r="BA40" i="2"/>
  <c r="AW36" i="2"/>
  <c r="AQ32" i="2"/>
  <c r="AG36" i="2"/>
  <c r="AR32" i="2"/>
  <c r="BB32" i="2"/>
  <c r="AW57" i="2"/>
  <c r="BL10" i="2"/>
  <c r="AM12" i="2"/>
  <c r="F52" i="2"/>
  <c r="N12" i="2"/>
  <c r="W49" i="2"/>
  <c r="N38" i="2"/>
  <c r="N49" i="2"/>
  <c r="F25" i="2"/>
  <c r="AH49" i="2"/>
  <c r="AL6" i="2"/>
  <c r="AQ6" i="2"/>
  <c r="AQ35" i="2"/>
  <c r="AR52" i="2"/>
  <c r="AM38" i="2"/>
  <c r="AV12" i="2"/>
  <c r="AW25" i="2"/>
  <c r="BA49" i="2"/>
  <c r="AG49" i="2"/>
  <c r="BB49" i="2"/>
  <c r="BB6" i="2"/>
  <c r="AL25" i="2"/>
  <c r="BB25" i="2"/>
  <c r="AW19" i="2"/>
  <c r="BA35" i="2"/>
  <c r="BL35" i="2"/>
  <c r="AW6" i="2"/>
  <c r="AG16" i="2"/>
  <c r="BA16" i="2"/>
  <c r="AQ52" i="2"/>
  <c r="AH16" i="2"/>
  <c r="BB9" i="2"/>
  <c r="BB16" i="2"/>
  <c r="AW22" i="2"/>
  <c r="BG16" i="2"/>
  <c r="BK49" i="2"/>
  <c r="N16" i="2"/>
  <c r="W12" i="2"/>
  <c r="W25" i="2"/>
  <c r="F38" i="2"/>
  <c r="W6" i="2"/>
  <c r="F49" i="2"/>
  <c r="W19" i="2"/>
  <c r="AH19" i="2"/>
  <c r="AH35" i="2"/>
  <c r="AH38" i="2"/>
  <c r="AL38" i="2"/>
  <c r="AR6" i="2"/>
  <c r="AR19" i="2"/>
  <c r="AG12" i="2"/>
  <c r="AM19" i="2"/>
  <c r="AL56" i="2"/>
  <c r="AH12" i="2"/>
  <c r="AG6" i="2"/>
  <c r="AV19" i="2"/>
  <c r="BB19" i="2"/>
  <c r="BF38" i="2"/>
  <c r="BF49" i="2"/>
  <c r="BF19" i="2"/>
  <c r="AG38" i="2"/>
  <c r="AW38" i="2"/>
  <c r="AW35" i="2"/>
  <c r="BA19" i="2"/>
  <c r="BL19" i="2"/>
  <c r="BK6" i="2"/>
  <c r="AM6" i="2"/>
  <c r="BL25" i="2"/>
  <c r="BL6" i="2"/>
  <c r="AW12" i="2"/>
  <c r="BB12" i="2"/>
  <c r="BK16" i="2"/>
  <c r="BG12" i="2"/>
  <c r="AQ12" i="2"/>
  <c r="AM25" i="2"/>
  <c r="AQ49" i="2"/>
  <c r="BA25" i="2"/>
  <c r="BG49" i="2"/>
  <c r="N52" i="2"/>
  <c r="W16" i="2"/>
  <c r="F12" i="2"/>
  <c r="N19" i="2"/>
  <c r="N6" i="2"/>
  <c r="W35" i="2"/>
  <c r="F19" i="2"/>
  <c r="AL35" i="2"/>
  <c r="AL19" i="2"/>
  <c r="AH25" i="2"/>
  <c r="AM49" i="2"/>
  <c r="AQ38" i="2"/>
  <c r="AM35" i="2"/>
  <c r="AR16" i="2"/>
  <c r="AM52" i="2"/>
  <c r="AM16" i="2"/>
  <c r="AH52" i="2"/>
  <c r="AV52" i="2"/>
  <c r="AV35" i="2"/>
  <c r="AV16" i="2"/>
  <c r="BB35" i="2"/>
  <c r="BF16" i="2"/>
  <c r="BF6" i="2"/>
  <c r="BG19" i="2"/>
  <c r="BF35" i="2"/>
  <c r="BF25" i="2"/>
  <c r="AV25" i="2"/>
  <c r="AL49" i="2"/>
  <c r="AQ25" i="2"/>
  <c r="BK19" i="2"/>
  <c r="BK38" i="2"/>
  <c r="AV38" i="2"/>
  <c r="AG52" i="2"/>
  <c r="BK12" i="2"/>
  <c r="BG52" i="2"/>
  <c r="BL56" i="2"/>
  <c r="BB56" i="2"/>
  <c r="AL52" i="2"/>
  <c r="AQ16" i="2"/>
  <c r="BA12" i="2"/>
  <c r="AW49" i="2"/>
  <c r="N9" i="2"/>
  <c r="N56" i="2"/>
  <c r="AH22" i="2"/>
  <c r="BF56" i="2"/>
  <c r="AW9" i="2"/>
  <c r="AM56" i="2"/>
  <c r="AQ9" i="2"/>
  <c r="BL51" i="2"/>
  <c r="AW51" i="2"/>
  <c r="BA51" i="2"/>
  <c r="BB51" i="2"/>
  <c r="BK34" i="2"/>
  <c r="AV34" i="2"/>
  <c r="BF34" i="2"/>
  <c r="BA34" i="2"/>
  <c r="BG34" i="2"/>
  <c r="BB34" i="2"/>
  <c r="AW34" i="2"/>
  <c r="AM34" i="2"/>
  <c r="AQ34" i="2"/>
  <c r="AL24" i="2"/>
  <c r="AR24" i="2"/>
  <c r="BG24" i="2"/>
  <c r="AQ24" i="2"/>
  <c r="BA24" i="2"/>
  <c r="AH24" i="2"/>
  <c r="BK24" i="2"/>
  <c r="AW24" i="2"/>
  <c r="AV24" i="2"/>
  <c r="BG56" i="2"/>
  <c r="BK56" i="2"/>
  <c r="AG56" i="2"/>
  <c r="AH56" i="2"/>
  <c r="AQ56" i="2"/>
  <c r="AV56" i="2"/>
  <c r="AV22" i="2"/>
  <c r="AM22" i="2"/>
  <c r="BK22" i="2"/>
  <c r="BL22" i="2"/>
  <c r="BG22" i="2"/>
  <c r="BA22" i="2"/>
  <c r="BF22" i="2"/>
  <c r="AQ22" i="2"/>
  <c r="AG22" i="2"/>
  <c r="W56" i="2"/>
  <c r="W9" i="2"/>
  <c r="W22" i="2"/>
  <c r="AL22" i="2"/>
  <c r="AR22" i="2"/>
  <c r="BA56" i="2"/>
  <c r="BA58" i="2"/>
  <c r="BG58" i="2"/>
  <c r="BB58" i="2"/>
  <c r="BF58" i="2"/>
  <c r="AW58" i="2"/>
  <c r="AV58" i="2"/>
  <c r="BL58" i="2"/>
  <c r="BK58" i="2"/>
  <c r="BK39" i="2"/>
  <c r="BG39" i="2"/>
  <c r="AW39" i="2"/>
  <c r="BF39" i="2"/>
  <c r="AQ39" i="2"/>
  <c r="BL39" i="2"/>
  <c r="AR39" i="2"/>
  <c r="AM39" i="2"/>
  <c r="BL27" i="2"/>
  <c r="AW27" i="2"/>
  <c r="BB27" i="2"/>
  <c r="BK27" i="2"/>
  <c r="BG27" i="2"/>
  <c r="AQ27" i="2"/>
  <c r="BL14" i="2"/>
  <c r="BG14" i="2"/>
  <c r="BK14" i="2"/>
  <c r="BA14" i="2"/>
  <c r="BB14" i="2"/>
  <c r="BF14" i="2"/>
  <c r="AW4" i="2"/>
  <c r="AR4" i="2"/>
  <c r="BB4" i="2"/>
  <c r="AV4" i="2"/>
  <c r="BG4" i="2"/>
  <c r="BF4" i="2"/>
  <c r="BK4" i="2"/>
  <c r="AG4" i="2"/>
  <c r="AQ4" i="2"/>
  <c r="AL4" i="2"/>
  <c r="AG9" i="2"/>
  <c r="BA9" i="2"/>
  <c r="AM9" i="2"/>
  <c r="AV9" i="2"/>
  <c r="BK9" i="2"/>
  <c r="BL9" i="2"/>
  <c r="AL9" i="2"/>
  <c r="BF9" i="2"/>
  <c r="F56" i="2"/>
  <c r="N22" i="2"/>
  <c r="F9" i="2"/>
  <c r="AR9" i="2"/>
  <c r="AR56" i="2"/>
  <c r="BG9" i="2"/>
  <c r="BB53" i="2"/>
  <c r="AL53" i="2"/>
  <c r="AR53" i="2"/>
  <c r="BF53" i="2"/>
  <c r="BG53" i="2"/>
  <c r="AW53" i="2"/>
  <c r="AM53" i="2"/>
  <c r="BA53" i="2"/>
  <c r="AG53" i="2"/>
  <c r="BL44" i="2"/>
  <c r="AH44" i="2"/>
  <c r="AV44" i="2"/>
  <c r="AL44" i="2"/>
  <c r="AM44" i="2"/>
  <c r="BG44" i="2"/>
  <c r="AG44" i="2"/>
  <c r="AW44" i="2"/>
  <c r="BF44" i="2"/>
  <c r="AR44" i="2"/>
  <c r="BK44" i="2"/>
  <c r="BB44" i="2"/>
  <c r="AQ44" i="2"/>
  <c r="BL41" i="2"/>
  <c r="AL41" i="2"/>
  <c r="AM41" i="2"/>
  <c r="AV41" i="2"/>
  <c r="AW41" i="2"/>
  <c r="BK41" i="2"/>
  <c r="BG41" i="2"/>
  <c r="BA41" i="2"/>
  <c r="AG41" i="2"/>
  <c r="BF41" i="2"/>
  <c r="BL29" i="2"/>
  <c r="AQ29" i="2"/>
  <c r="BF29" i="2"/>
  <c r="BK29" i="2"/>
  <c r="BG29" i="2"/>
  <c r="AW29" i="2"/>
  <c r="BA29" i="2"/>
  <c r="AH29" i="2"/>
  <c r="AV29" i="2"/>
  <c r="AR29" i="2"/>
  <c r="BB29" i="2"/>
  <c r="BK7" i="2"/>
  <c r="BG7" i="2"/>
  <c r="BL7" i="2"/>
  <c r="BF7" i="2"/>
  <c r="AR7" i="2"/>
  <c r="AV7" i="2"/>
  <c r="AW7" i="2"/>
  <c r="AQ7" i="2"/>
  <c r="AM7" i="2"/>
  <c r="K59" i="3" l="1"/>
  <c r="J4" i="6" s="1"/>
  <c r="H4" i="6"/>
  <c r="N4" i="6"/>
  <c r="I4" i="6"/>
  <c r="O4" i="6"/>
  <c r="BA59" i="4"/>
  <c r="K11" i="6" s="1"/>
  <c r="K59" i="4"/>
  <c r="N59" i="5"/>
  <c r="L5" i="6" s="1"/>
  <c r="R5" i="6" s="1"/>
  <c r="K59" i="5"/>
  <c r="BK59" i="4"/>
  <c r="K13" i="6" s="1"/>
  <c r="N59" i="4"/>
  <c r="K5" i="6" s="1"/>
  <c r="Q5" i="6" s="1"/>
  <c r="BP59" i="2"/>
  <c r="I14" i="6" s="1"/>
  <c r="BQ59" i="2"/>
  <c r="O14" i="6" s="1"/>
  <c r="F59" i="3"/>
  <c r="J3" i="6" s="1"/>
  <c r="P3" i="6" s="1"/>
  <c r="BP59" i="3"/>
  <c r="J14" i="6" s="1"/>
  <c r="BV59" i="2"/>
  <c r="BU59" i="2"/>
  <c r="AM59" i="5"/>
  <c r="R8" i="6" s="1"/>
  <c r="BK59" i="5"/>
  <c r="L13" i="6" s="1"/>
  <c r="BB59" i="5"/>
  <c r="R11" i="6" s="1"/>
  <c r="AQ59" i="5"/>
  <c r="L9" i="6" s="1"/>
  <c r="BU59" i="5"/>
  <c r="L15" i="6" s="1"/>
  <c r="BP59" i="5"/>
  <c r="L14" i="6" s="1"/>
  <c r="AH59" i="5"/>
  <c r="R7" i="6" s="1"/>
  <c r="BG59" i="5"/>
  <c r="R12" i="6" s="1"/>
  <c r="AL59" i="5"/>
  <c r="L8" i="6" s="1"/>
  <c r="BL59" i="5"/>
  <c r="BQ59" i="5"/>
  <c r="R14" i="6" s="1"/>
  <c r="AR59" i="5"/>
  <c r="R9" i="6" s="1"/>
  <c r="AW59" i="5"/>
  <c r="R10" i="6" s="1"/>
  <c r="F59" i="5"/>
  <c r="L3" i="6" s="1"/>
  <c r="R3" i="6" s="1"/>
  <c r="BA59" i="5"/>
  <c r="L11" i="6" s="1"/>
  <c r="BV59" i="5"/>
  <c r="R15" i="6" s="1"/>
  <c r="BL59" i="4"/>
  <c r="Q13" i="6" s="1"/>
  <c r="BU59" i="4"/>
  <c r="BV59" i="4"/>
  <c r="BQ59" i="4"/>
  <c r="Q14" i="6" s="1"/>
  <c r="F59" i="4"/>
  <c r="K3" i="6" s="1"/>
  <c r="Q3" i="6" s="1"/>
  <c r="BG59" i="4"/>
  <c r="Q12" i="6" s="1"/>
  <c r="AW59" i="4"/>
  <c r="Q10" i="6" s="1"/>
  <c r="AR59" i="4"/>
  <c r="Q9" i="6" s="1"/>
  <c r="BP59" i="4"/>
  <c r="K14" i="6" s="1"/>
  <c r="BL59" i="3"/>
  <c r="P13" i="6" s="1"/>
  <c r="BV59" i="3"/>
  <c r="P15" i="6" s="1"/>
  <c r="S15" i="6" s="1"/>
  <c r="BK59" i="3"/>
  <c r="J13" i="6" s="1"/>
  <c r="BQ59" i="3"/>
  <c r="P14" i="6" s="1"/>
  <c r="BU59" i="3"/>
  <c r="J15" i="6" s="1"/>
  <c r="M15" i="6" s="1"/>
  <c r="BQ59" i="1"/>
  <c r="N14" i="6" s="1"/>
  <c r="BP59" i="1"/>
  <c r="H14" i="6" s="1"/>
  <c r="BV59" i="1"/>
  <c r="BK59" i="1"/>
  <c r="H13" i="6" s="1"/>
  <c r="BL59" i="1"/>
  <c r="N13" i="6" s="1"/>
  <c r="BU59" i="1"/>
  <c r="AL59" i="1"/>
  <c r="H8" i="6" s="1"/>
  <c r="AQ59" i="1"/>
  <c r="H9" i="6" s="1"/>
  <c r="BG59" i="1"/>
  <c r="N12" i="6" s="1"/>
  <c r="AG59" i="1"/>
  <c r="H7" i="6" s="1"/>
  <c r="F59" i="1"/>
  <c r="H3" i="6" s="1"/>
  <c r="N3" i="6" s="1"/>
  <c r="AW59" i="1"/>
  <c r="N10" i="6" s="1"/>
  <c r="BF59" i="3"/>
  <c r="J12" i="6" s="1"/>
  <c r="AM59" i="3"/>
  <c r="P8" i="6" s="1"/>
  <c r="W59" i="3"/>
  <c r="J6" i="6" s="1"/>
  <c r="P6" i="6" s="1"/>
  <c r="BG59" i="3"/>
  <c r="P12" i="6" s="1"/>
  <c r="N59" i="3"/>
  <c r="J5" i="6" s="1"/>
  <c r="P5" i="6" s="1"/>
  <c r="AH59" i="3"/>
  <c r="P7" i="6" s="1"/>
  <c r="AW59" i="3"/>
  <c r="P10" i="6" s="1"/>
  <c r="AQ59" i="3"/>
  <c r="J9" i="6" s="1"/>
  <c r="AG59" i="3"/>
  <c r="J7" i="6" s="1"/>
  <c r="AV59" i="3"/>
  <c r="J10" i="6" s="1"/>
  <c r="BB59" i="3"/>
  <c r="P11" i="6" s="1"/>
  <c r="AL59" i="3"/>
  <c r="J8" i="6" s="1"/>
  <c r="BA59" i="3"/>
  <c r="J11" i="6" s="1"/>
  <c r="AR59" i="3"/>
  <c r="P9" i="6" s="1"/>
  <c r="AM59" i="4"/>
  <c r="Q8" i="6" s="1"/>
  <c r="Y6" i="6"/>
  <c r="AV59" i="4"/>
  <c r="K10" i="6" s="1"/>
  <c r="W59" i="4"/>
  <c r="K6" i="6" s="1"/>
  <c r="Q6" i="6" s="1"/>
  <c r="AQ59" i="4"/>
  <c r="K9" i="6" s="1"/>
  <c r="AL59" i="4"/>
  <c r="K8" i="6" s="1"/>
  <c r="BF59" i="4"/>
  <c r="K12" i="6" s="1"/>
  <c r="AH59" i="4"/>
  <c r="Q7" i="6" s="1"/>
  <c r="AG59" i="4"/>
  <c r="K7" i="6" s="1"/>
  <c r="BB59" i="4"/>
  <c r="Q11" i="6" s="1"/>
  <c r="BF59" i="5"/>
  <c r="L12" i="6" s="1"/>
  <c r="AV59" i="5"/>
  <c r="L10" i="6" s="1"/>
  <c r="AG59" i="5"/>
  <c r="L7" i="6" s="1"/>
  <c r="W59" i="5"/>
  <c r="L6" i="6" s="1"/>
  <c r="R6" i="6" s="1"/>
  <c r="AM59" i="1"/>
  <c r="N8" i="6" s="1"/>
  <c r="AR59" i="1"/>
  <c r="N9" i="6" s="1"/>
  <c r="W59" i="1"/>
  <c r="H6" i="6" s="1"/>
  <c r="N6" i="6" s="1"/>
  <c r="AH59" i="1"/>
  <c r="N7" i="6" s="1"/>
  <c r="AV59" i="1"/>
  <c r="H10" i="6" s="1"/>
  <c r="BA59" i="1"/>
  <c r="H11" i="6" s="1"/>
  <c r="BB59" i="1"/>
  <c r="N11" i="6" s="1"/>
  <c r="N59" i="1"/>
  <c r="H5" i="6" s="1"/>
  <c r="N5" i="6" s="1"/>
  <c r="BF59" i="1"/>
  <c r="H12" i="6" s="1"/>
  <c r="BA59" i="2"/>
  <c r="I11" i="6" s="1"/>
  <c r="AL59" i="2"/>
  <c r="I8" i="6" s="1"/>
  <c r="AH59" i="2"/>
  <c r="O7" i="6" s="1"/>
  <c r="AM59" i="2"/>
  <c r="O8" i="6" s="1"/>
  <c r="F59" i="2"/>
  <c r="I3" i="6" s="1"/>
  <c r="O3" i="6" s="1"/>
  <c r="AG59" i="2"/>
  <c r="I7" i="6" s="1"/>
  <c r="AW59" i="2"/>
  <c r="O10" i="6" s="1"/>
  <c r="W59" i="2"/>
  <c r="I6" i="6" s="1"/>
  <c r="O6" i="6" s="1"/>
  <c r="BF59" i="2"/>
  <c r="BK59" i="2"/>
  <c r="I13" i="6" s="1"/>
  <c r="AV59" i="2"/>
  <c r="I10" i="6" s="1"/>
  <c r="N59" i="2"/>
  <c r="I5" i="6" s="1"/>
  <c r="BL59" i="2"/>
  <c r="O13" i="6" s="1"/>
  <c r="BG59" i="2"/>
  <c r="O12" i="6" s="1"/>
  <c r="BB59" i="2"/>
  <c r="O11" i="6" s="1"/>
  <c r="AQ59" i="2"/>
  <c r="I9" i="6" s="1"/>
  <c r="AR59" i="2"/>
  <c r="O9" i="6" s="1"/>
  <c r="P4" i="6" l="1"/>
  <c r="S14" i="6"/>
  <c r="M13" i="6"/>
  <c r="Q4" i="6"/>
  <c r="K4" i="6"/>
  <c r="R13" i="6"/>
  <c r="S13" i="6" s="1"/>
  <c r="M14" i="6"/>
  <c r="S3" i="6"/>
  <c r="L4" i="6"/>
  <c r="R4" i="6"/>
  <c r="M12" i="6"/>
  <c r="M8" i="6"/>
  <c r="M3" i="6"/>
  <c r="M11" i="6"/>
  <c r="S9" i="6"/>
  <c r="M9" i="6"/>
  <c r="S10" i="6"/>
  <c r="M7" i="6"/>
  <c r="S12" i="6"/>
  <c r="S8" i="6"/>
  <c r="M10" i="6"/>
  <c r="S6" i="6"/>
  <c r="S11" i="6"/>
  <c r="M6" i="6"/>
  <c r="S7" i="6"/>
  <c r="O5" i="6"/>
  <c r="S5" i="6" s="1"/>
  <c r="M5" i="6"/>
  <c r="M4" i="6" l="1"/>
  <c r="S4" i="6"/>
</calcChain>
</file>

<file path=xl/sharedStrings.xml><?xml version="1.0" encoding="utf-8"?>
<sst xmlns="http://schemas.openxmlformats.org/spreadsheetml/2006/main" count="787" uniqueCount="349">
  <si>
    <t>cplex</t>
  </si>
  <si>
    <t>instancia</t>
  </si>
  <si>
    <t>BKS</t>
  </si>
  <si>
    <t>LB</t>
  </si>
  <si>
    <t>UB</t>
  </si>
  <si>
    <t>gap</t>
  </si>
  <si>
    <t>gap_BKS</t>
  </si>
  <si>
    <t>costo</t>
  </si>
  <si>
    <t>tiempo</t>
  </si>
  <si>
    <t>min</t>
  </si>
  <si>
    <t>avg</t>
  </si>
  <si>
    <t>gap_min</t>
  </si>
  <si>
    <t>gap_avg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</si>
  <si>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</si>
  <si>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</si>
  <si>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</si>
  <si>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</si>
  <si>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</si>
  <si>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</si>
  <si>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</si>
  <si>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</si>
  <si>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</si>
  <si>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</si>
  <si>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</si>
  <si>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</si>
  <si>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</si>
  <si>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</si>
  <si>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</si>
  <si>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</si>
  <si>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</si>
  <si>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</si>
  <si>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</si>
  <si>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</si>
  <si>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</si>
  <si>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</si>
  <si>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</si>
  <si>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</si>
  <si>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</si>
  <si>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</si>
  <si>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</si>
  <si>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</si>
  <si>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</si>
  <si>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</si>
  <si>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</si>
  <si>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</si>
  <si>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</si>
  <si>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</si>
  <si>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</si>
  <si>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</si>
  <si>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</si>
  <si>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</si>
  <si>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</si>
  <si>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</si>
  <si>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</si>
  <si>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</si>
  <si>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</si>
  <si>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</si>
  <si>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</si>
  <si>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</si>
  <si>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</si>
  <si>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</si>
  <si>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</si>
  <si>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</si>
  <si>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</si>
  <si>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</si>
  <si>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</si>
  <si>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</si>
  <si>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</si>
  <si>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</si>
  <si>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</si>
  <si>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t_avg</t>
  </si>
  <si>
    <t>t_total</t>
  </si>
  <si>
    <t>LPDH fuerza bruta</t>
  </si>
  <si>
    <t>b2</t>
  </si>
  <si>
    <t>b3</t>
  </si>
  <si>
    <t>b4</t>
  </si>
  <si>
    <t>b5</t>
  </si>
  <si>
    <t>b6</t>
  </si>
  <si>
    <t>ESGH fuerza bruta</t>
  </si>
  <si>
    <t>C101-20</t>
  </si>
  <si>
    <t>C102-20</t>
  </si>
  <si>
    <t>C103-20</t>
  </si>
  <si>
    <t>C104-20</t>
  </si>
  <si>
    <t>C105-20</t>
  </si>
  <si>
    <t>C106-20</t>
  </si>
  <si>
    <t>C107-20</t>
  </si>
  <si>
    <t>C108-20</t>
  </si>
  <si>
    <t>C109-20</t>
  </si>
  <si>
    <t>C201-20</t>
  </si>
  <si>
    <t>C202-20</t>
  </si>
  <si>
    <t>C203-20</t>
  </si>
  <si>
    <t>C204-20</t>
  </si>
  <si>
    <t>C205-20</t>
  </si>
  <si>
    <t>C206-20</t>
  </si>
  <si>
    <t>C207-20</t>
  </si>
  <si>
    <t>C208-20</t>
  </si>
  <si>
    <t>R101-20</t>
  </si>
  <si>
    <t>R102-20</t>
  </si>
  <si>
    <t>R103-20</t>
  </si>
  <si>
    <t>R104-20</t>
  </si>
  <si>
    <t>R105-20</t>
  </si>
  <si>
    <t>R106-20</t>
  </si>
  <si>
    <t>R107-20</t>
  </si>
  <si>
    <t>R108-20</t>
  </si>
  <si>
    <t>R109-20</t>
  </si>
  <si>
    <t>R110-20</t>
  </si>
  <si>
    <t>R111-20</t>
  </si>
  <si>
    <t>R112-20</t>
  </si>
  <si>
    <t>R201-20</t>
  </si>
  <si>
    <t>R202-20</t>
  </si>
  <si>
    <t>R203-20</t>
  </si>
  <si>
    <t>R204-20</t>
  </si>
  <si>
    <t>R205-20</t>
  </si>
  <si>
    <t>R206-20</t>
  </si>
  <si>
    <t>R207-20</t>
  </si>
  <si>
    <t>R208-20</t>
  </si>
  <si>
    <t>R209-20</t>
  </si>
  <si>
    <t>R210-20</t>
  </si>
  <si>
    <t>R211-20</t>
  </si>
  <si>
    <t>RC101-20</t>
  </si>
  <si>
    <t>RC102-20</t>
  </si>
  <si>
    <t>RC103-20</t>
  </si>
  <si>
    <t>RC104-20</t>
  </si>
  <si>
    <t>RC105-20</t>
  </si>
  <si>
    <t>RC106-20</t>
  </si>
  <si>
    <t>RC107-20</t>
  </si>
  <si>
    <t>RC108-20</t>
  </si>
  <si>
    <t>RC201-20</t>
  </si>
  <si>
    <t>RC202-20</t>
  </si>
  <si>
    <t>RC203-20</t>
  </si>
  <si>
    <t>RC204-20</t>
  </si>
  <si>
    <t>RC205-20</t>
  </si>
  <si>
    <t>RC206-20</t>
  </si>
  <si>
    <t>RC207-20</t>
  </si>
  <si>
    <t>RC208-20</t>
  </si>
  <si>
    <t>C101-15</t>
  </si>
  <si>
    <t>C102-15</t>
  </si>
  <si>
    <t>C103-15</t>
  </si>
  <si>
    <t>C104-15</t>
  </si>
  <si>
    <t>C105-15</t>
  </si>
  <si>
    <t>C106-15</t>
  </si>
  <si>
    <t>C107-15</t>
  </si>
  <si>
    <t>C108-15</t>
  </si>
  <si>
    <t>C109-15</t>
  </si>
  <si>
    <t>C201-15</t>
  </si>
  <si>
    <t>C202-15</t>
  </si>
  <si>
    <t>C203-15</t>
  </si>
  <si>
    <t>C204-15</t>
  </si>
  <si>
    <t>C205-15</t>
  </si>
  <si>
    <t>C206-15</t>
  </si>
  <si>
    <t>C207-15</t>
  </si>
  <si>
    <t>C208-15</t>
  </si>
  <si>
    <t>R101-15</t>
  </si>
  <si>
    <t>R102-15</t>
  </si>
  <si>
    <t>R103-15</t>
  </si>
  <si>
    <t>R104-15</t>
  </si>
  <si>
    <t>R105-15</t>
  </si>
  <si>
    <t>R106-15</t>
  </si>
  <si>
    <t>R107-15</t>
  </si>
  <si>
    <t>R108-15</t>
  </si>
  <si>
    <t>R109-15</t>
  </si>
  <si>
    <t>R110-15</t>
  </si>
  <si>
    <t>R111-15</t>
  </si>
  <si>
    <t>R112-15</t>
  </si>
  <si>
    <t>R201-15</t>
  </si>
  <si>
    <t>R202-15</t>
  </si>
  <si>
    <t>R203-15</t>
  </si>
  <si>
    <t>R204-15</t>
  </si>
  <si>
    <t>R205-15</t>
  </si>
  <si>
    <t>R206-15</t>
  </si>
  <si>
    <t>R207-15</t>
  </si>
  <si>
    <t>R208-15</t>
  </si>
  <si>
    <t>R209-15</t>
  </si>
  <si>
    <t>R210-15</t>
  </si>
  <si>
    <t>R211-15</t>
  </si>
  <si>
    <t>RC101-15</t>
  </si>
  <si>
    <t>RC102-15</t>
  </si>
  <si>
    <t>RC103-15</t>
  </si>
  <si>
    <t>RC104-15</t>
  </si>
  <si>
    <t>RC105-15</t>
  </si>
  <si>
    <t>RC106-15</t>
  </si>
  <si>
    <t>RC107-15</t>
  </si>
  <si>
    <t>RC108-15</t>
  </si>
  <si>
    <t>RC201-15</t>
  </si>
  <si>
    <t>RC202-15</t>
  </si>
  <si>
    <t>RC203-15</t>
  </si>
  <si>
    <t>RC204-15</t>
  </si>
  <si>
    <t>RC205-15</t>
  </si>
  <si>
    <t>RC206-15</t>
  </si>
  <si>
    <t>RC207-15</t>
  </si>
  <si>
    <t>RC208-15</t>
  </si>
  <si>
    <t>C101-10</t>
  </si>
  <si>
    <t>C102-10</t>
  </si>
  <si>
    <t>C103-10</t>
  </si>
  <si>
    <t>C104-10</t>
  </si>
  <si>
    <t>C105-10</t>
  </si>
  <si>
    <t>C106-10</t>
  </si>
  <si>
    <t>C107-10</t>
  </si>
  <si>
    <t>C108-10</t>
  </si>
  <si>
    <t>C109-10</t>
  </si>
  <si>
    <t>C201-10</t>
  </si>
  <si>
    <t>C202-10</t>
  </si>
  <si>
    <t>C203-10</t>
  </si>
  <si>
    <t>C204-10</t>
  </si>
  <si>
    <t>C205-10</t>
  </si>
  <si>
    <t>C206-10</t>
  </si>
  <si>
    <t>C207-10</t>
  </si>
  <si>
    <t>C208-10</t>
  </si>
  <si>
    <t>R101-10</t>
  </si>
  <si>
    <t>R102-10</t>
  </si>
  <si>
    <t>R103-10</t>
  </si>
  <si>
    <t>R104-10</t>
  </si>
  <si>
    <t>R105-10</t>
  </si>
  <si>
    <t>R106-10</t>
  </si>
  <si>
    <t>R107-10</t>
  </si>
  <si>
    <t>R108-10</t>
  </si>
  <si>
    <t>R109-10</t>
  </si>
  <si>
    <t>R110-10</t>
  </si>
  <si>
    <t>R111-10</t>
  </si>
  <si>
    <t>R112-10</t>
  </si>
  <si>
    <t>R201-10</t>
  </si>
  <si>
    <t>R202-10</t>
  </si>
  <si>
    <t>R203-10</t>
  </si>
  <si>
    <t>R204-10</t>
  </si>
  <si>
    <t>R205-10</t>
  </si>
  <si>
    <t>R206-10</t>
  </si>
  <si>
    <t>R207-10</t>
  </si>
  <si>
    <t>R208-10</t>
  </si>
  <si>
    <t>R209-10</t>
  </si>
  <si>
    <t>R210-10</t>
  </si>
  <si>
    <t>R211-10</t>
  </si>
  <si>
    <t>RC101-10</t>
  </si>
  <si>
    <t>RC102-10</t>
  </si>
  <si>
    <t>RC103-10</t>
  </si>
  <si>
    <t>RC104-10</t>
  </si>
  <si>
    <t>RC105-10</t>
  </si>
  <si>
    <t>RC106-10</t>
  </si>
  <si>
    <t>RC107-10</t>
  </si>
  <si>
    <t>RC108-10</t>
  </si>
  <si>
    <t>RC201-10</t>
  </si>
  <si>
    <t>RC202-10</t>
  </si>
  <si>
    <t>RC203-10</t>
  </si>
  <si>
    <t>RC204-10</t>
  </si>
  <si>
    <t>RC205-10</t>
  </si>
  <si>
    <t>RC206-10</t>
  </si>
  <si>
    <t>RC207-10</t>
  </si>
  <si>
    <t>RC208-10</t>
  </si>
  <si>
    <t>C101-5</t>
  </si>
  <si>
    <t>C102-5</t>
  </si>
  <si>
    <t>C103-5</t>
  </si>
  <si>
    <t>C104-5</t>
  </si>
  <si>
    <t>C105-5</t>
  </si>
  <si>
    <t>C106-5</t>
  </si>
  <si>
    <t>C107-5</t>
  </si>
  <si>
    <t>C108-5</t>
  </si>
  <si>
    <t>C109-5</t>
  </si>
  <si>
    <t>C201-5</t>
  </si>
  <si>
    <t>C202-5</t>
  </si>
  <si>
    <t>C203-5</t>
  </si>
  <si>
    <t>C204-5</t>
  </si>
  <si>
    <t>C205-5</t>
  </si>
  <si>
    <t>C206-5</t>
  </si>
  <si>
    <t>C207-5</t>
  </si>
  <si>
    <t>C208-5</t>
  </si>
  <si>
    <t>R101-5</t>
  </si>
  <si>
    <t>R102-5</t>
  </si>
  <si>
    <t>R103-5</t>
  </si>
  <si>
    <t>R104-5</t>
  </si>
  <si>
    <t>R105-5</t>
  </si>
  <si>
    <t>R106-5</t>
  </si>
  <si>
    <t>R107-5</t>
  </si>
  <si>
    <t>R108-5</t>
  </si>
  <si>
    <t>R109-5</t>
  </si>
  <si>
    <t>R110-5</t>
  </si>
  <si>
    <t>R111-5</t>
  </si>
  <si>
    <t>R112-5</t>
  </si>
  <si>
    <t>R201-5</t>
  </si>
  <si>
    <t>R202-5</t>
  </si>
  <si>
    <t>R203-5</t>
  </si>
  <si>
    <t>R204-5</t>
  </si>
  <si>
    <t>R205-5</t>
  </si>
  <si>
    <t>R206-5</t>
  </si>
  <si>
    <t>R207-5</t>
  </si>
  <si>
    <t>R208-5</t>
  </si>
  <si>
    <t>R209-5</t>
  </si>
  <si>
    <t>R210-5</t>
  </si>
  <si>
    <t>R211-5</t>
  </si>
  <si>
    <t>RC101-5</t>
  </si>
  <si>
    <t>RC102-5</t>
  </si>
  <si>
    <t>RC103-5</t>
  </si>
  <si>
    <t>RC104-5</t>
  </si>
  <si>
    <t>RC105-5</t>
  </si>
  <si>
    <t>RC106-5</t>
  </si>
  <si>
    <t>RC107-5</t>
  </si>
  <si>
    <t>RC108-5</t>
  </si>
  <si>
    <t>RC201-5</t>
  </si>
  <si>
    <t>RC202-5</t>
  </si>
  <si>
    <t>RC203-5</t>
  </si>
  <si>
    <t>RC204-5</t>
  </si>
  <si>
    <t>RC205-5</t>
  </si>
  <si>
    <t>RC206-5</t>
  </si>
  <si>
    <t>RC207-5</t>
  </si>
  <si>
    <t>RC208-5</t>
  </si>
  <si>
    <t>ILS (con penalización 0.5)</t>
  </si>
  <si>
    <t>ILS (sin nada especial)</t>
  </si>
  <si>
    <t>ILS (con penalización + elite e infactible)</t>
  </si>
  <si>
    <t>Q = 20</t>
  </si>
  <si>
    <t>Q = 15</t>
  </si>
  <si>
    <t>Q = 10</t>
  </si>
  <si>
    <t>Q = 5</t>
  </si>
  <si>
    <t>CPLEX</t>
  </si>
  <si>
    <t>ESGH</t>
  </si>
  <si>
    <t>LPDH</t>
  </si>
  <si>
    <t>ILS Simple</t>
  </si>
  <si>
    <t>ILS Penalización</t>
  </si>
  <si>
    <t>Q = Inf</t>
  </si>
  <si>
    <t>Costo</t>
  </si>
  <si>
    <t>Tiempo</t>
  </si>
  <si>
    <t>Gap Mínimo</t>
  </si>
  <si>
    <t>Gap Promedio</t>
  </si>
  <si>
    <t>(*) Cplex compara con la BKS</t>
  </si>
  <si>
    <t>ILS Penalización + Infactibles +Elite</t>
  </si>
  <si>
    <t>(*) Para el ILS se consideró el tiempo de las 10 iteraciones</t>
  </si>
  <si>
    <t>ILS Prim</t>
  </si>
  <si>
    <t>ILS b 101000</t>
  </si>
  <si>
    <t>ILS PRIM (con penalización + elite e infactible)</t>
  </si>
  <si>
    <t>ILS Prim Penalización + Infactibles +Elite</t>
  </si>
  <si>
    <t>ILS PRIM (con penalización + elite e infactible) 15mil it y mejora elite</t>
  </si>
  <si>
    <t>[1]</t>
  </si>
  <si>
    <t>[2]</t>
  </si>
  <si>
    <t>[3]</t>
  </si>
  <si>
    <t>[4]</t>
  </si>
  <si>
    <t>[5]</t>
  </si>
  <si>
    <t>ILS PRIM (con penalización + elite e infactible) 15mil it y mejora elite y usqueda local intensiva</t>
  </si>
  <si>
    <t>ILS PRIM (con penalización + elite e infactible) 15mil it y mejora elite y 3 perturbaciones parejas</t>
  </si>
  <si>
    <t>ILS PRIM (con penalización + elite e infactible) 15mil it y mejora elite y perturbaciones 40-20-40</t>
  </si>
  <si>
    <t>ILS PRIM (con penalización + elite e infactible) 15mil it y mejora elite y perturbaciones 50-0-50</t>
  </si>
  <si>
    <t>[6]</t>
  </si>
  <si>
    <t>Combinar [2] y [4]</t>
  </si>
  <si>
    <t xml:space="preserve">[7] </t>
  </si>
  <si>
    <t>gurobi</t>
  </si>
  <si>
    <t>[7]</t>
  </si>
  <si>
    <t>Gurobi</t>
  </si>
  <si>
    <t>Experimento [6] pero con gurobi internamente</t>
  </si>
  <si>
    <t>[8]</t>
  </si>
  <si>
    <t>Resolver el modelo relajado y ver una heurística que arregle el modelo</t>
  </si>
  <si>
    <t>Ver que me entregaría el modelo relajado</t>
  </si>
  <si>
    <t>[9]</t>
  </si>
  <si>
    <t>Probar con solución inicial de los griegos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</si>
</sst>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10" fontId="2" fillId="0" borderId="0" xfId="1" applyNumberFormat="1" applyFont="1"/>
    <xf numFmtId="0" fontId="0" fillId="2" borderId="5" xfId="0" applyFill="1" applyBorder="1"/>
    <xf numFmtId="10" fontId="0" fillId="2" borderId="8" xfId="1" applyNumberFormat="1" applyFont="1" applyFill="1" applyBorder="1"/>
    <xf numFmtId="10" fontId="0" fillId="2" borderId="0" xfId="1" applyNumberFormat="1" applyFont="1" applyFill="1"/>
    <xf numFmtId="10" fontId="0" fillId="2" borderId="0" xfId="1" applyNumberFormat="1" applyFont="1" applyFill="1" applyBorder="1"/>
    <xf numFmtId="0" fontId="0" fillId="3" borderId="5" xfId="0" applyFill="1" applyBorder="1"/>
    <xf numFmtId="10" fontId="0" fillId="3" borderId="0" xfId="1" applyNumberFormat="1" applyFont="1" applyFill="1" applyBorder="1"/>
    <xf numFmtId="10" fontId="0" fillId="3" borderId="0" xfId="1" applyNumberFormat="1" applyFont="1" applyFill="1"/>
    <xf numFmtId="0" fontId="0" fillId="4" borderId="5" xfId="0" applyFill="1" applyBorder="1"/>
    <xf numFmtId="10" fontId="0" fillId="4" borderId="0" xfId="1" applyNumberFormat="1" applyFont="1" applyFill="1" applyBorder="1"/>
    <xf numFmtId="10" fontId="0" fillId="4" borderId="0" xfId="1" applyNumberFormat="1" applyFont="1" applyFill="1"/>
    <xf numFmtId="0" fontId="0" fillId="4" borderId="11" xfId="0" applyFill="1" applyBorder="1"/>
    <xf numFmtId="10" fontId="0" fillId="4" borderId="3" xfId="1" applyNumberFormat="1" applyFont="1" applyFill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4" xfId="0" applyFont="1" applyBorder="1" applyAlignment="1">
      <alignment horizontal="center" vertical="top"/>
    </xf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2" fontId="0" fillId="2" borderId="0" xfId="0" applyNumberFormat="1" applyFill="1"/>
    <xf numFmtId="2" fontId="0" fillId="3" borderId="6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/>
    <xf numFmtId="2" fontId="0" fillId="4" borderId="6" xfId="0" applyNumberFormat="1" applyFill="1" applyBorder="1"/>
    <xf numFmtId="2" fontId="0" fillId="4" borderId="10" xfId="0" applyNumberFormat="1" applyFill="1" applyBorder="1"/>
    <xf numFmtId="2" fontId="0" fillId="4" borderId="0" xfId="0" applyNumberFormat="1" applyFill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2" borderId="9" xfId="0" applyNumberForma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4" borderId="5" xfId="0" applyNumberFormat="1" applyFill="1" applyBorder="1"/>
    <xf numFmtId="2" fontId="0" fillId="4" borderId="11" xfId="0" applyNumberFormat="1" applyFill="1" applyBorder="1"/>
    <xf numFmtId="2" fontId="2" fillId="0" borderId="0" xfId="0" applyNumberFormat="1" applyFont="1"/>
    <xf numFmtId="2" fontId="2" fillId="0" borderId="5" xfId="0" applyNumberFormat="1" applyFont="1" applyBorder="1"/>
    <xf numFmtId="2" fontId="2" fillId="0" borderId="7" xfId="0" applyNumberFormat="1" applyFont="1" applyBorder="1"/>
    <xf numFmtId="0" fontId="0" fillId="2" borderId="8" xfId="1" applyNumberFormat="1" applyFont="1" applyFill="1" applyBorder="1"/>
    <xf numFmtId="0" fontId="0" fillId="2" borderId="0" xfId="1" applyNumberFormat="1" applyFont="1" applyFill="1" applyBorder="1"/>
    <xf numFmtId="0" fontId="0" fillId="3" borderId="0" xfId="1" applyNumberFormat="1" applyFont="1" applyFill="1" applyBorder="1"/>
    <xf numFmtId="0" fontId="0" fillId="4" borderId="0" xfId="1" applyNumberFormat="1" applyFont="1" applyFill="1" applyBorder="1"/>
    <xf numFmtId="0" fontId="0" fillId="4" borderId="3" xfId="1" applyNumberFormat="1" applyFont="1" applyFill="1" applyBorder="1"/>
    <xf numFmtId="164" fontId="0" fillId="2" borderId="8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4" borderId="3" xfId="0" applyNumberFormat="1" applyFill="1" applyBorder="1"/>
    <xf numFmtId="164" fontId="0" fillId="0" borderId="0" xfId="0" applyNumberFormat="1"/>
    <xf numFmtId="2" fontId="0" fillId="0" borderId="0" xfId="0" applyNumberFormat="1"/>
    <xf numFmtId="0" fontId="0" fillId="0" borderId="12" xfId="0" applyBorder="1"/>
    <xf numFmtId="2" fontId="0" fillId="0" borderId="16" xfId="0" applyNumberFormat="1" applyBorder="1"/>
    <xf numFmtId="2" fontId="0" fillId="0" borderId="18" xfId="0" applyNumberFormat="1" applyBorder="1"/>
    <xf numFmtId="0" fontId="0" fillId="0" borderId="1" xfId="0" applyBorder="1"/>
    <xf numFmtId="10" fontId="0" fillId="0" borderId="17" xfId="1" applyNumberFormat="1" applyFont="1" applyBorder="1"/>
    <xf numFmtId="10" fontId="0" fillId="0" borderId="17" xfId="1" applyNumberFormat="1" applyFont="1" applyFill="1" applyBorder="1"/>
    <xf numFmtId="10" fontId="0" fillId="0" borderId="20" xfId="1" applyNumberFormat="1" applyFont="1" applyBorder="1"/>
    <xf numFmtId="2" fontId="0" fillId="0" borderId="17" xfId="1" applyNumberFormat="1" applyFont="1" applyBorder="1"/>
    <xf numFmtId="2" fontId="0" fillId="0" borderId="17" xfId="1" applyNumberFormat="1" applyFont="1" applyFill="1" applyBorder="1"/>
    <xf numFmtId="2" fontId="0" fillId="0" borderId="20" xfId="1" applyNumberFormat="1" applyFont="1" applyBorder="1"/>
    <xf numFmtId="10" fontId="0" fillId="0" borderId="16" xfId="1" applyNumberFormat="1" applyFont="1" applyBorder="1"/>
    <xf numFmtId="10" fontId="0" fillId="0" borderId="0" xfId="1" applyNumberFormat="1" applyFont="1" applyBorder="1"/>
    <xf numFmtId="10" fontId="0" fillId="0" borderId="16" xfId="1" applyNumberFormat="1" applyFont="1" applyFill="1" applyBorder="1"/>
    <xf numFmtId="10" fontId="0" fillId="0" borderId="18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0" xfId="1" applyNumberFormat="1" applyFon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21" xfId="0" applyNumberForma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2" fontId="0" fillId="0" borderId="23" xfId="1" applyNumberFormat="1" applyFont="1" applyBorder="1"/>
    <xf numFmtId="10" fontId="0" fillId="0" borderId="19" xfId="1" applyNumberFormat="1" applyFont="1" applyBorder="1"/>
    <xf numFmtId="10" fontId="0" fillId="0" borderId="21" xfId="1" applyNumberFormat="1" applyFont="1" applyBorder="1"/>
    <xf numFmtId="2" fontId="0" fillId="0" borderId="1" xfId="0" applyNumberFormat="1" applyBorder="1"/>
    <xf numFmtId="10" fontId="0" fillId="0" borderId="1" xfId="1" applyNumberFormat="1" applyFon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0" fontId="0" fillId="0" borderId="29" xfId="1" applyNumberFormat="1" applyFont="1" applyBorder="1"/>
    <xf numFmtId="11" fontId="0" fillId="2" borderId="0" xfId="1" applyNumberFormat="1" applyFont="1" applyFill="1" applyBorder="1"/>
    <xf numFmtId="11" fontId="0" fillId="3" borderId="0" xfId="1" applyNumberFormat="1" applyFont="1" applyFill="1" applyBorder="1"/>
    <xf numFmtId="11" fontId="0" fillId="4" borderId="0" xfId="1" applyNumberFormat="1" applyFont="1" applyFill="1" applyBorder="1"/>
    <xf numFmtId="11" fontId="0" fillId="4" borderId="3" xfId="1" applyNumberFormat="1" applyFont="1" applyFill="1" applyBorder="1"/>
    <xf numFmtId="11" fontId="0" fillId="2" borderId="8" xfId="1" applyNumberFormat="1" applyFont="1" applyFill="1" applyBorder="1"/>
    <xf numFmtId="2" fontId="0" fillId="0" borderId="23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F71-FF35-401A-BF65-12EFA2B4DCD7}">
  <dimension ref="A1:Y30"/>
  <sheetViews>
    <sheetView tabSelected="1" topLeftCell="A6" workbookViewId="0">
      <selection activeCell="P19" sqref="P19"/>
    </sheetView>
  </sheetViews>
  <sheetFormatPr baseColWidth="10" defaultColWidth="10.77734375" defaultRowHeight="14.4" x14ac:dyDescent="0.3"/>
  <cols>
    <col min="1" max="1" width="38.5546875" bestFit="1" customWidth="1"/>
    <col min="2" max="2" width="6.44140625" bestFit="1" customWidth="1"/>
    <col min="3" max="3" width="7.88671875" bestFit="1" customWidth="1"/>
    <col min="4" max="7" width="8" bestFit="1" customWidth="1"/>
    <col min="8" max="8" width="8.88671875" bestFit="1" customWidth="1"/>
    <col min="9" max="12" width="8.5546875" bestFit="1" customWidth="1"/>
    <col min="13" max="13" width="7.6640625" bestFit="1" customWidth="1"/>
    <col min="14" max="14" width="6.88671875" bestFit="1" customWidth="1"/>
    <col min="15" max="15" width="8.5546875" bestFit="1" customWidth="1"/>
    <col min="16" max="16" width="6.88671875" bestFit="1" customWidth="1"/>
    <col min="17" max="18" width="8.5546875" bestFit="1" customWidth="1"/>
    <col min="19" max="19" width="7.6640625" bestFit="1" customWidth="1"/>
    <col min="20" max="20" width="7.44140625" bestFit="1" customWidth="1"/>
    <col min="21" max="21" width="7.88671875" bestFit="1" customWidth="1"/>
    <col min="22" max="25" width="8" bestFit="1" customWidth="1"/>
  </cols>
  <sheetData>
    <row r="1" spans="1:25" ht="15" thickBot="1" x14ac:dyDescent="0.35">
      <c r="B1" s="99" t="s">
        <v>316</v>
      </c>
      <c r="C1" s="94"/>
      <c r="D1" s="94"/>
      <c r="E1" s="94"/>
      <c r="F1" s="94"/>
      <c r="G1" s="95"/>
      <c r="H1" s="99" t="s">
        <v>318</v>
      </c>
      <c r="I1" s="94"/>
      <c r="J1" s="94"/>
      <c r="K1" s="94"/>
      <c r="L1" s="94"/>
      <c r="M1" s="95"/>
      <c r="N1" s="96" t="s">
        <v>319</v>
      </c>
      <c r="O1" s="97"/>
      <c r="P1" s="97"/>
      <c r="Q1" s="97"/>
      <c r="R1" s="97"/>
      <c r="S1" s="98"/>
      <c r="T1" s="94" t="s">
        <v>317</v>
      </c>
      <c r="U1" s="94"/>
      <c r="V1" s="94"/>
      <c r="W1" s="94"/>
      <c r="X1" s="94"/>
      <c r="Y1" s="95"/>
    </row>
    <row r="2" spans="1:25" ht="15" thickBot="1" x14ac:dyDescent="0.35">
      <c r="B2" s="68" t="s">
        <v>315</v>
      </c>
      <c r="C2" s="69" t="s">
        <v>306</v>
      </c>
      <c r="D2" s="69" t="s">
        <v>307</v>
      </c>
      <c r="E2" s="69" t="s">
        <v>308</v>
      </c>
      <c r="F2" s="69" t="s">
        <v>309</v>
      </c>
      <c r="G2" s="70" t="s">
        <v>10</v>
      </c>
      <c r="H2" s="64" t="s">
        <v>315</v>
      </c>
      <c r="I2" s="65" t="s">
        <v>306</v>
      </c>
      <c r="J2" s="65" t="s">
        <v>307</v>
      </c>
      <c r="K2" s="65" t="s">
        <v>308</v>
      </c>
      <c r="L2" s="65" t="s">
        <v>309</v>
      </c>
      <c r="M2" s="66" t="s">
        <v>10</v>
      </c>
      <c r="N2" s="68" t="s">
        <v>315</v>
      </c>
      <c r="O2" s="69" t="s">
        <v>306</v>
      </c>
      <c r="P2" s="69" t="s">
        <v>307</v>
      </c>
      <c r="Q2" s="69" t="s">
        <v>308</v>
      </c>
      <c r="R2" s="69" t="s">
        <v>309</v>
      </c>
      <c r="S2" s="70" t="s">
        <v>10</v>
      </c>
      <c r="T2" s="68" t="s">
        <v>315</v>
      </c>
      <c r="U2" s="69" t="s">
        <v>306</v>
      </c>
      <c r="V2" s="69" t="s">
        <v>307</v>
      </c>
      <c r="W2" s="69" t="s">
        <v>308</v>
      </c>
      <c r="X2" s="69" t="s">
        <v>309</v>
      </c>
      <c r="Y2" s="70" t="s">
        <v>10</v>
      </c>
    </row>
    <row r="3" spans="1:25" ht="15" thickBot="1" x14ac:dyDescent="0.35">
      <c r="A3" s="50" t="s">
        <v>310</v>
      </c>
      <c r="B3" s="71">
        <f>'Q = Infinito'!D59</f>
        <v>575.77086389263104</v>
      </c>
      <c r="C3" s="71">
        <f>'Q = 20'!D59</f>
        <v>601.4776957501482</v>
      </c>
      <c r="D3" s="71">
        <f>'Q = 15'!D59</f>
        <v>623.58189163673899</v>
      </c>
      <c r="E3" s="71">
        <f>'Q = 10'!D59</f>
        <v>680.47669867523075</v>
      </c>
      <c r="F3" s="71">
        <f>'Q = 5'!D59</f>
        <v>890.37020182148331</v>
      </c>
      <c r="G3" s="88">
        <f>AVERAGE(B3:F3)</f>
        <v>674.33547035524646</v>
      </c>
      <c r="H3" s="76">
        <f>'Q = Infinito'!F59</f>
        <v>3.4442811500888976E-4</v>
      </c>
      <c r="I3" s="72">
        <f>'Q = 20'!F59</f>
        <v>1.621001710666436E-3</v>
      </c>
      <c r="J3" s="72">
        <f>'Q = 15'!F59</f>
        <v>2.5699482319811477E-3</v>
      </c>
      <c r="K3" s="72">
        <f>'Q = 10'!F59</f>
        <v>4.6107237946746834E-3</v>
      </c>
      <c r="L3" s="72">
        <f>'Q = 5'!F59</f>
        <v>4.1252979283725021E-3</v>
      </c>
      <c r="M3" s="73">
        <f>AVERAGE(H3:L3)</f>
        <v>2.654279956140732E-3</v>
      </c>
      <c r="N3" s="76">
        <f>H3</f>
        <v>3.4442811500888976E-4</v>
      </c>
      <c r="O3" s="72">
        <f t="shared" ref="O3:R3" si="0">I3</f>
        <v>1.621001710666436E-3</v>
      </c>
      <c r="P3" s="72">
        <f t="shared" si="0"/>
        <v>2.5699482319811477E-3</v>
      </c>
      <c r="Q3" s="72">
        <f t="shared" si="0"/>
        <v>4.6107237946746834E-3</v>
      </c>
      <c r="R3" s="72">
        <f t="shared" si="0"/>
        <v>4.1252979283725021E-3</v>
      </c>
      <c r="S3" s="73">
        <f>AVERAGE(N3:R3)</f>
        <v>2.654279956140732E-3</v>
      </c>
      <c r="T3" s="71">
        <f>'Q = Infinito'!G59</f>
        <v>1698.1844516737121</v>
      </c>
      <c r="U3" s="71">
        <f>'Q = 20'!G59</f>
        <v>2818.1569284243242</v>
      </c>
      <c r="V3" s="71">
        <f>'Q = 15'!G59</f>
        <v>3202.7062677059853</v>
      </c>
      <c r="W3" s="71">
        <f>'Q = 10'!G59</f>
        <v>3204.4280520294392</v>
      </c>
      <c r="X3" s="71">
        <f>'Q = 5'!G59</f>
        <v>3536.2940355369024</v>
      </c>
      <c r="Y3" s="74">
        <f>AVERAGE(T3:X3)</f>
        <v>2891.9539470740729</v>
      </c>
    </row>
    <row r="4" spans="1:25" ht="15" thickBot="1" x14ac:dyDescent="0.35">
      <c r="A4" s="50" t="s">
        <v>342</v>
      </c>
      <c r="B4" s="51">
        <f>'Q = Infinito'!I59</f>
        <v>575.56277256036822</v>
      </c>
      <c r="C4" s="51">
        <f>'Q = 20'!I59</f>
        <v>600.4681931090646</v>
      </c>
      <c r="D4" s="51">
        <f>'Q = 15'!I59</f>
        <v>622.08758721620029</v>
      </c>
      <c r="E4" s="51">
        <f>'Q = 10'!I59</f>
        <v>677.37741977676967</v>
      </c>
      <c r="F4" s="51">
        <f>'Q = 5'!I59</f>
        <v>886.86642344912627</v>
      </c>
      <c r="G4" s="88">
        <f>AVERAGE(B4:F4)</f>
        <v>672.47247922230576</v>
      </c>
      <c r="H4" s="60">
        <f>'Q = Infinito'!K59</f>
        <v>3.7812415064856467E-16</v>
      </c>
      <c r="I4" s="61">
        <f>'Q = 20'!K59</f>
        <v>2.8410436856214557E-16</v>
      </c>
      <c r="J4" s="61">
        <f>'Q = 15'!K59</f>
        <v>2.1283948184609526E-4</v>
      </c>
      <c r="K4" s="61">
        <f>'Q = 10'!K59</f>
        <v>7.0657785779995743E-5</v>
      </c>
      <c r="L4" s="61">
        <f>'Q = 5'!K59</f>
        <v>9.4089069673384155E-5</v>
      </c>
      <c r="M4" s="73">
        <f>AVERAGE(H4:L4)</f>
        <v>7.5517267460027476E-5</v>
      </c>
      <c r="N4" s="60">
        <f>'Q = Infinito'!K59</f>
        <v>3.7812415064856467E-16</v>
      </c>
      <c r="O4" s="61">
        <f>'Q = 20'!K59</f>
        <v>2.8410436856214557E-16</v>
      </c>
      <c r="P4" s="61">
        <f>'Q = 15'!K59</f>
        <v>2.1283948184609526E-4</v>
      </c>
      <c r="Q4" s="61">
        <f>'Q = 10'!K59</f>
        <v>7.0657785779995743E-5</v>
      </c>
      <c r="R4" s="61">
        <f>'Q = 5'!K59</f>
        <v>9.4089069673384155E-5</v>
      </c>
      <c r="S4" s="73">
        <f>AVERAGE(N4:R4)</f>
        <v>7.5517267460027476E-5</v>
      </c>
      <c r="T4" s="51">
        <f>'Q = Infinito'!L59</f>
        <v>261.94169850434577</v>
      </c>
      <c r="U4" s="51">
        <f>'Q = 20'!L59</f>
        <v>1492.593802196639</v>
      </c>
      <c r="V4" s="51">
        <f>'Q = 15'!L59</f>
        <v>2317.8689753030026</v>
      </c>
      <c r="W4" s="51">
        <f>'Q = 10'!L59</f>
        <v>2962.1300847828388</v>
      </c>
      <c r="X4" s="51">
        <f>'Q = 5'!L59</f>
        <v>3200.1951350740023</v>
      </c>
      <c r="Y4" s="74">
        <f>AVERAGE(T4:X4)</f>
        <v>2046.9459391721655</v>
      </c>
    </row>
    <row r="5" spans="1:25" x14ac:dyDescent="0.3">
      <c r="A5" s="50" t="s">
        <v>311</v>
      </c>
      <c r="B5" s="51">
        <f>'Q = Infinito'!M59</f>
        <v>663.33847506876657</v>
      </c>
      <c r="C5" s="51">
        <f>'Q = 20'!M59</f>
        <v>759.08067277931764</v>
      </c>
      <c r="D5" s="51">
        <f>'Q = 15'!M59</f>
        <v>789.20091500483863</v>
      </c>
      <c r="E5" s="51">
        <f>'Q = 10'!M59</f>
        <v>834.74450729724663</v>
      </c>
      <c r="F5" s="51">
        <f>'Q = 5'!M59</f>
        <v>1048.2591990884323</v>
      </c>
      <c r="G5" s="89">
        <f t="shared" ref="G5:G9" si="1">AVERAGE(B5:F5)</f>
        <v>818.92475384772047</v>
      </c>
      <c r="H5" s="60">
        <f>'Q = Infinito'!N59</f>
        <v>0.14493091877823555</v>
      </c>
      <c r="I5" s="61">
        <f>'Q = 20'!N59</f>
        <v>0.26134399200384273</v>
      </c>
      <c r="J5" s="61">
        <f>'Q = 15'!N59</f>
        <v>0.26695848891856228</v>
      </c>
      <c r="K5" s="61">
        <f>'Q = 10'!N59</f>
        <v>0.23228962873355755</v>
      </c>
      <c r="L5" s="61">
        <f>'Q = 5'!N59</f>
        <v>0.18246088522764925</v>
      </c>
      <c r="M5" s="54">
        <f t="shared" ref="M5:M9" si="2">AVERAGE(H5:L5)</f>
        <v>0.21759678273236949</v>
      </c>
      <c r="N5" s="60">
        <f t="shared" ref="N5:N6" si="3">H5</f>
        <v>0.14493091877823555</v>
      </c>
      <c r="O5" s="61">
        <f t="shared" ref="O5:O6" si="4">I5</f>
        <v>0.26134399200384273</v>
      </c>
      <c r="P5" s="61">
        <f t="shared" ref="P5:P6" si="5">J5</f>
        <v>0.26695848891856228</v>
      </c>
      <c r="Q5" s="61">
        <f t="shared" ref="Q5:Q6" si="6">K5</f>
        <v>0.23228962873355755</v>
      </c>
      <c r="R5" s="61">
        <f t="shared" ref="R5:R6" si="7">L5</f>
        <v>0.18246088522764925</v>
      </c>
      <c r="S5" s="54">
        <f t="shared" ref="S5:S11" si="8">AVERAGE(N5:R5)</f>
        <v>0.21759678273236949</v>
      </c>
      <c r="T5" s="51">
        <f>'Q = Infinito'!O59</f>
        <v>40.815406678572671</v>
      </c>
      <c r="U5" s="51">
        <f>'Q = 20'!O59</f>
        <v>35.923179658928184</v>
      </c>
      <c r="V5" s="51">
        <f>'Q = 15'!O59</f>
        <v>35.359423194642886</v>
      </c>
      <c r="W5" s="51">
        <f>'Q = 10'!O59</f>
        <v>34.681341830355642</v>
      </c>
      <c r="X5" s="51">
        <f>'Q = 5'!O59</f>
        <v>33.722549903574091</v>
      </c>
      <c r="Y5" s="74">
        <f>AVERAGE(T5:X5)</f>
        <v>36.100380253214702</v>
      </c>
    </row>
    <row r="6" spans="1:25" x14ac:dyDescent="0.3">
      <c r="A6" s="50" t="s">
        <v>312</v>
      </c>
      <c r="B6" s="51">
        <f>'Q = Infinito'!V59</f>
        <v>673.31638897178686</v>
      </c>
      <c r="C6" s="51">
        <f>'Q = 20'!V59</f>
        <v>756.22674868181343</v>
      </c>
      <c r="D6" s="51">
        <f>'Q = 15'!V59</f>
        <v>788.75144468130179</v>
      </c>
      <c r="E6" s="51">
        <f>'Q = 10'!V59</f>
        <v>839.77741524401813</v>
      </c>
      <c r="F6" s="51">
        <f>'Q = 5'!V59</f>
        <v>1047.5552067677538</v>
      </c>
      <c r="G6" s="89">
        <f t="shared" si="1"/>
        <v>821.12544086933462</v>
      </c>
      <c r="H6" s="60">
        <f>'Q = Infinito'!W59</f>
        <v>0.16082969706188194</v>
      </c>
      <c r="I6" s="61">
        <f>'Q = 20'!W59</f>
        <v>0.25549995158504923</v>
      </c>
      <c r="J6" s="61">
        <f>'Q = 15'!W59</f>
        <v>0.26538349157220276</v>
      </c>
      <c r="K6" s="61">
        <f>'Q = 10'!W59</f>
        <v>0.23953435069475115</v>
      </c>
      <c r="L6" s="61">
        <f>'Q = 5'!W59</f>
        <v>0.18115696704572512</v>
      </c>
      <c r="M6" s="54">
        <f t="shared" si="2"/>
        <v>0.22048089159192202</v>
      </c>
      <c r="N6" s="60">
        <f t="shared" si="3"/>
        <v>0.16082969706188194</v>
      </c>
      <c r="O6" s="61">
        <f t="shared" si="4"/>
        <v>0.25549995158504923</v>
      </c>
      <c r="P6" s="61">
        <f t="shared" si="5"/>
        <v>0.26538349157220276</v>
      </c>
      <c r="Q6" s="61">
        <f t="shared" si="6"/>
        <v>0.23953435069475115</v>
      </c>
      <c r="R6" s="61">
        <f t="shared" si="7"/>
        <v>0.18115696704572512</v>
      </c>
      <c r="S6" s="54">
        <f t="shared" si="8"/>
        <v>0.22048089159192202</v>
      </c>
      <c r="T6" s="51">
        <f>'Q = Infinito'!X59</f>
        <v>39.777045285714046</v>
      </c>
      <c r="U6" s="51">
        <f>'Q = 20'!X59</f>
        <v>36.585941930357002</v>
      </c>
      <c r="V6" s="51">
        <f>'Q = 15'!X59</f>
        <v>35.79164148928362</v>
      </c>
      <c r="W6" s="51">
        <f>'Q = 10'!X59</f>
        <v>34.935786905357254</v>
      </c>
      <c r="X6" s="51">
        <f>'Q = 5'!X59</f>
        <v>34.488512757143781</v>
      </c>
      <c r="Y6" s="57">
        <f t="shared" ref="Y6:Y9" si="9">AVERAGE(T6:X6)</f>
        <v>36.315785673571142</v>
      </c>
    </row>
    <row r="7" spans="1:25" x14ac:dyDescent="0.3">
      <c r="A7" s="50" t="s">
        <v>313</v>
      </c>
      <c r="B7" s="51">
        <f>'Q = Infinito'!AE59</f>
        <v>615.0676392620669</v>
      </c>
      <c r="C7" s="51">
        <f>'Q = 20'!AE59</f>
        <v>663.04860010144876</v>
      </c>
      <c r="D7" s="51">
        <f>'Q = 15'!AE59</f>
        <v>697.554944056056</v>
      </c>
      <c r="E7" s="51">
        <f>'Q = 10'!AE59</f>
        <v>755.25879698320841</v>
      </c>
      <c r="F7" s="51">
        <f>'Q = 5'!AE59</f>
        <v>986.00557924103055</v>
      </c>
      <c r="G7" s="89">
        <f t="shared" si="1"/>
        <v>743.38711192876212</v>
      </c>
      <c r="H7" s="60">
        <f>'Q = Infinito'!AG59</f>
        <v>6.5963624229844905E-2</v>
      </c>
      <c r="I7" s="61">
        <f>'Q = 20'!AG59</f>
        <v>0.10313466348901035</v>
      </c>
      <c r="J7" s="61">
        <f>'Q = 15'!AG59</f>
        <v>0.12052175727440509</v>
      </c>
      <c r="K7" s="61">
        <f>'Q = 10'!AG59</f>
        <v>0.11400625520481385</v>
      </c>
      <c r="L7" s="61">
        <f>'Q = 5'!AG59</f>
        <v>0.11191623346601112</v>
      </c>
      <c r="M7" s="54">
        <f t="shared" si="2"/>
        <v>0.10310850673281706</v>
      </c>
      <c r="N7" s="60">
        <f>'Q = Infinito'!AH59</f>
        <v>8.1791382660944878E-2</v>
      </c>
      <c r="O7" s="61">
        <f>'Q = 20'!AH59</f>
        <v>0.14765356470791696</v>
      </c>
      <c r="P7" s="61">
        <f>'Q = 15'!AH59</f>
        <v>0.1616753711547794</v>
      </c>
      <c r="Q7" s="61">
        <f>'Q = 10'!AH59</f>
        <v>0.15523215249262118</v>
      </c>
      <c r="R7" s="61">
        <f>'Q = 5'!AH59</f>
        <v>0.13736323512274207</v>
      </c>
      <c r="S7" s="54">
        <f t="shared" si="8"/>
        <v>0.1367431412278009</v>
      </c>
      <c r="T7" s="51">
        <f>'Q = Infinito'!AI59</f>
        <v>11.199946854464287</v>
      </c>
      <c r="U7" s="51">
        <f>'Q = 20'!AI59</f>
        <v>11.113769936964287</v>
      </c>
      <c r="V7" s="51">
        <f>'Q = 15'!AI59</f>
        <v>11.132227919107107</v>
      </c>
      <c r="W7" s="51">
        <f>'Q = 10'!AI59</f>
        <v>11.108138884821502</v>
      </c>
      <c r="X7" s="51">
        <f>'Q = 5'!AI59</f>
        <v>11.264279618035953</v>
      </c>
      <c r="Y7" s="57">
        <f t="shared" si="9"/>
        <v>11.163672642678629</v>
      </c>
    </row>
    <row r="8" spans="1:25" x14ac:dyDescent="0.3">
      <c r="A8" s="50" t="s">
        <v>314</v>
      </c>
      <c r="B8" s="51">
        <f>'Q = Infinito'!AJ59</f>
        <v>615.0676392620669</v>
      </c>
      <c r="C8" s="51">
        <f>'Q = 20'!AJ59</f>
        <v>663.04860010144876</v>
      </c>
      <c r="D8" s="51">
        <f>'Q = 15'!AJ59</f>
        <v>697.554944056056</v>
      </c>
      <c r="E8" s="51">
        <f>'Q = 10'!AJ59</f>
        <v>755.25879698320841</v>
      </c>
      <c r="F8" s="51">
        <f>'Q = 5'!AJ59</f>
        <v>986.00557924103055</v>
      </c>
      <c r="G8" s="89">
        <f t="shared" si="1"/>
        <v>743.38711192876212</v>
      </c>
      <c r="H8" s="60">
        <f>'Q = Infinito'!AL59</f>
        <v>6.5963624229844905E-2</v>
      </c>
      <c r="I8" s="61">
        <f>'Q = 20'!AL59</f>
        <v>0.10313466348901035</v>
      </c>
      <c r="J8" s="61">
        <f>'Q = 15'!AL59</f>
        <v>0.12052175727440509</v>
      </c>
      <c r="K8" s="61">
        <f>'Q = 10'!AL59</f>
        <v>0.11400625520481385</v>
      </c>
      <c r="L8" s="61">
        <f>'Q = 5'!AL59</f>
        <v>0.11191623346601112</v>
      </c>
      <c r="M8" s="54">
        <f t="shared" si="2"/>
        <v>0.10310850673281706</v>
      </c>
      <c r="N8" s="60">
        <f>'Q = Infinito'!AM59</f>
        <v>8.1791382660944878E-2</v>
      </c>
      <c r="O8" s="61">
        <f>'Q = 20'!AM59</f>
        <v>0.14765356470791696</v>
      </c>
      <c r="P8" s="61">
        <f>'Q = 15'!AM59</f>
        <v>0.1616753711547794</v>
      </c>
      <c r="Q8" s="61">
        <f>'Q = 10'!AM59</f>
        <v>0.15523215249262118</v>
      </c>
      <c r="R8" s="61">
        <f>'Q = 5'!AM59</f>
        <v>0.13736323512274207</v>
      </c>
      <c r="S8" s="54">
        <f t="shared" si="8"/>
        <v>0.1367431412278009</v>
      </c>
      <c r="T8" s="51">
        <f>'Q = Infinito'!AN59</f>
        <v>11.196864967499979</v>
      </c>
      <c r="U8" s="51">
        <f>'Q = 20'!AN59</f>
        <v>11.155839971964239</v>
      </c>
      <c r="V8" s="51">
        <f>'Q = 15'!AN59</f>
        <v>11.093860222857174</v>
      </c>
      <c r="W8" s="51">
        <f>'Q = 10'!AN59</f>
        <v>11.092818899107144</v>
      </c>
      <c r="X8" s="51">
        <f>'Q = 5'!AN59</f>
        <v>11.277657538928542</v>
      </c>
      <c r="Y8" s="57">
        <f t="shared" si="9"/>
        <v>11.163408320071415</v>
      </c>
    </row>
    <row r="9" spans="1:25" x14ac:dyDescent="0.3">
      <c r="A9" s="50" t="s">
        <v>321</v>
      </c>
      <c r="B9" s="51">
        <f>'Q = Infinito'!AO59</f>
        <v>615.21065508440631</v>
      </c>
      <c r="C9" s="51">
        <f>'Q = 20'!AO59</f>
        <v>664.73326038108701</v>
      </c>
      <c r="D9" s="51">
        <f>'Q = 15'!AO59</f>
        <v>698.33261619178097</v>
      </c>
      <c r="E9" s="51">
        <f>'Q = 10'!AO59</f>
        <v>755.45777239165159</v>
      </c>
      <c r="F9" s="51">
        <f>'Q = 5'!AO59</f>
        <v>986.26405273941975</v>
      </c>
      <c r="G9" s="89">
        <f t="shared" si="1"/>
        <v>743.99967135766906</v>
      </c>
      <c r="H9" s="60">
        <f>'Q = Infinito'!AQ59</f>
        <v>6.6118014528613114E-2</v>
      </c>
      <c r="I9" s="61">
        <f>'Q = 20'!AQ59</f>
        <v>0.10570360739440265</v>
      </c>
      <c r="J9" s="61">
        <f>'Q = 15'!AQ59</f>
        <v>0.12190648991091781</v>
      </c>
      <c r="K9" s="61">
        <f>'Q = 10'!AQ59</f>
        <v>0.11498079819222813</v>
      </c>
      <c r="L9" s="61">
        <f>'Q = 5'!AQ59</f>
        <v>0.11252617000348754</v>
      </c>
      <c r="M9" s="54">
        <f t="shared" si="2"/>
        <v>0.10424701600592985</v>
      </c>
      <c r="N9" s="60">
        <f>'Q = Infinito'!AR59</f>
        <v>8.2013501609732337E-2</v>
      </c>
      <c r="O9" s="61">
        <f>'Q = 20'!AR59</f>
        <v>0.14890031400363804</v>
      </c>
      <c r="P9" s="61">
        <f>'Q = 15'!AR59</f>
        <v>0.161744421862659</v>
      </c>
      <c r="Q9" s="61">
        <f>'Q = 10'!AR59</f>
        <v>0.15771964751469661</v>
      </c>
      <c r="R9" s="61">
        <f>'Q = 5'!AR59</f>
        <v>0.13653939880898164</v>
      </c>
      <c r="S9" s="54">
        <f t="shared" si="8"/>
        <v>0.13738345675994151</v>
      </c>
      <c r="T9" s="51">
        <f>'Q = Infinito'!AS59</f>
        <v>11.155754980178537</v>
      </c>
      <c r="U9" s="51">
        <f>'Q = 20'!AS59</f>
        <v>11.10447704196425</v>
      </c>
      <c r="V9" s="51">
        <f>'Q = 15'!AS59</f>
        <v>11.124727703214308</v>
      </c>
      <c r="W9" s="51">
        <f>'Q = 10'!AS59</f>
        <v>11.147668287678659</v>
      </c>
      <c r="X9" s="51">
        <f>'Q = 5'!AS59</f>
        <v>11.28389743053558</v>
      </c>
      <c r="Y9" s="57">
        <f t="shared" si="9"/>
        <v>11.163305088714266</v>
      </c>
    </row>
    <row r="10" spans="1:25" x14ac:dyDescent="0.3">
      <c r="A10" s="53" t="s">
        <v>323</v>
      </c>
      <c r="B10" s="51">
        <f>'Q = Infinito'!AT59</f>
        <v>617.70154240665283</v>
      </c>
      <c r="C10" s="51">
        <f>'Q = 20'!AT59</f>
        <v>658.368190131809</v>
      </c>
      <c r="D10" s="51">
        <f>'Q = 15'!AT59</f>
        <v>689.5280913929231</v>
      </c>
      <c r="E10" s="51">
        <f>'Q = 10'!AT59</f>
        <v>752.00176821569312</v>
      </c>
      <c r="F10" s="51">
        <f>'Q = 5'!AT59</f>
        <v>977.34015721197557</v>
      </c>
      <c r="G10" s="89">
        <f t="shared" ref="G10:G11" si="10">AVERAGE(B10:F10)</f>
        <v>738.98794987181077</v>
      </c>
      <c r="H10" s="62">
        <f>'Q = Infinito'!AV59</f>
        <v>6.9775539403738998E-2</v>
      </c>
      <c r="I10" s="67">
        <f>'Q = 20'!AV59</f>
        <v>9.5169898831747965E-2</v>
      </c>
      <c r="J10" s="67">
        <f>'Q = 15'!AV59</f>
        <v>0.10802870102186504</v>
      </c>
      <c r="K10" s="67">
        <f>'Q = 10'!AV59</f>
        <v>0.10867633672544205</v>
      </c>
      <c r="L10" s="67">
        <f>'Q = 5'!AV59</f>
        <v>0.10257374762249465</v>
      </c>
      <c r="M10" s="55">
        <f t="shared" ref="M10:M11" si="11">AVERAGE(H10:L10)</f>
        <v>9.6844844721057755E-2</v>
      </c>
      <c r="N10" s="62">
        <f>'Q = Infinito'!AW59</f>
        <v>9.1092582332328878E-2</v>
      </c>
      <c r="O10" s="67">
        <f>'Q = 20'!AW59</f>
        <v>0.13703494137983144</v>
      </c>
      <c r="P10" s="67">
        <f>'Q = 15'!AW59</f>
        <v>0.15186553861686683</v>
      </c>
      <c r="Q10" s="67">
        <f>'Q = 10'!AW59</f>
        <v>0.14304153880463341</v>
      </c>
      <c r="R10" s="67">
        <f>'Q = 5'!AW59</f>
        <v>0.12679189399364127</v>
      </c>
      <c r="S10" s="55">
        <f t="shared" si="8"/>
        <v>0.12996529902546036</v>
      </c>
      <c r="T10" s="51">
        <f>'Q = Infinito'!AX59</f>
        <v>11.420318709107145</v>
      </c>
      <c r="U10" s="51">
        <f>'Q = 20'!AX59</f>
        <v>11.22867120089288</v>
      </c>
      <c r="V10" s="51">
        <f>'Q = 15'!AX59</f>
        <v>11.393815971249953</v>
      </c>
      <c r="W10" s="51">
        <f>'Q = 10'!AX59</f>
        <v>11.291240268214125</v>
      </c>
      <c r="X10" s="51">
        <f>'Q = 5'!AX59</f>
        <v>11.419758104642797</v>
      </c>
      <c r="Y10" s="58">
        <f t="shared" ref="Y10:Y11" si="12">AVERAGE(T10:X10)</f>
        <v>11.350760850821379</v>
      </c>
    </row>
    <row r="11" spans="1:25" ht="15" thickBot="1" x14ac:dyDescent="0.35">
      <c r="A11" s="53" t="s">
        <v>324</v>
      </c>
      <c r="B11" s="52">
        <f>'Q = Infinito'!AY59</f>
        <v>616.32777346345586</v>
      </c>
      <c r="C11" s="52">
        <f>'Q = 20'!AY59</f>
        <v>669.61047933556438</v>
      </c>
      <c r="D11" s="52">
        <f>'Q = 15'!AY59</f>
        <v>696.70454486364008</v>
      </c>
      <c r="E11" s="52">
        <f>'Q = 10'!AY59</f>
        <v>752.44899782163532</v>
      </c>
      <c r="F11" s="52">
        <f>'Q = 5'!AY59</f>
        <v>989.37242916760556</v>
      </c>
      <c r="G11" s="90">
        <f t="shared" si="10"/>
        <v>744.89284493038008</v>
      </c>
      <c r="H11" s="63">
        <f>'Q = Infinito'!BA59</f>
        <v>6.7846606387797839E-2</v>
      </c>
      <c r="I11" s="75">
        <f>'Q = 20'!BA59</f>
        <v>0.11403004343767488</v>
      </c>
      <c r="J11" s="75">
        <f>'Q = 15'!BA59</f>
        <v>0.11894339248789156</v>
      </c>
      <c r="K11" s="75">
        <f>'Q = 10'!BA59</f>
        <v>0.10984843746661725</v>
      </c>
      <c r="L11" s="75">
        <f>'Q = 5'!BA59</f>
        <v>0.11600158719295162</v>
      </c>
      <c r="M11" s="56">
        <f t="shared" si="11"/>
        <v>0.10533401339458663</v>
      </c>
      <c r="N11" s="63">
        <f>'Q = Infinito'!BB59</f>
        <v>8.3152161764596319E-2</v>
      </c>
      <c r="O11" s="75">
        <f>'Q = 20'!BB59</f>
        <v>0.15278128198513338</v>
      </c>
      <c r="P11" s="75">
        <f>'Q = 15'!BB59</f>
        <v>0.16262405982054523</v>
      </c>
      <c r="Q11" s="75">
        <f>'Q = 10'!BB59</f>
        <v>0.15205276347607061</v>
      </c>
      <c r="R11" s="75">
        <f>'Q = 5'!BB59</f>
        <v>0.14503080161428081</v>
      </c>
      <c r="S11" s="56">
        <f t="shared" si="8"/>
        <v>0.13912821373212528</v>
      </c>
      <c r="T11" s="52">
        <f>'Q = Infinito'!BC59</f>
        <v>11.353463621785707</v>
      </c>
      <c r="U11" s="52">
        <f>'Q = 20'!BC59</f>
        <v>11.312109776071367</v>
      </c>
      <c r="V11" s="52">
        <f>'Q = 15'!BC59</f>
        <v>11.342994290357163</v>
      </c>
      <c r="W11" s="52">
        <f>'Q = 10'!BC59</f>
        <v>11.3636657283927</v>
      </c>
      <c r="X11" s="52">
        <f>'Q = 5'!BC59</f>
        <v>11.545318371071323</v>
      </c>
      <c r="Y11" s="59">
        <f t="shared" si="12"/>
        <v>11.383510357535652</v>
      </c>
    </row>
    <row r="12" spans="1:25" x14ac:dyDescent="0.3">
      <c r="A12" s="50" t="s">
        <v>326</v>
      </c>
      <c r="B12" s="51">
        <f>'Q = Infinito'!BD59</f>
        <v>618.80704987986144</v>
      </c>
      <c r="C12" s="51">
        <f>'Q = 20'!BD59</f>
        <v>657.15267268098683</v>
      </c>
      <c r="D12" s="51">
        <f>'Q = 15'!BD59</f>
        <v>691.82564902593515</v>
      </c>
      <c r="E12" s="51">
        <f>'Q = 10'!BD59</f>
        <v>750.35390334375984</v>
      </c>
      <c r="F12" s="51">
        <f>'Q = 5'!BD59</f>
        <v>978.35475050783839</v>
      </c>
      <c r="G12" s="89">
        <f t="shared" ref="G12:G15" si="13">AVERAGE(B12:F12)</f>
        <v>739.29880508767633</v>
      </c>
      <c r="H12" s="60">
        <f>'Q = Infinito'!BF59</f>
        <v>7.1307432318863259E-2</v>
      </c>
      <c r="I12" s="61">
        <f>'Q = 20'!BF5</f>
        <v>7.8342685182649446E-2</v>
      </c>
      <c r="J12" s="61">
        <f>'Q = 15'!BF59</f>
        <v>0.11164645679191319</v>
      </c>
      <c r="K12" s="61">
        <f>'Q = 10'!BF59</f>
        <v>0.10620615838503646</v>
      </c>
      <c r="L12" s="61">
        <f>'Q = 5'!BF59</f>
        <v>0.10377299639650363</v>
      </c>
      <c r="M12" s="54">
        <f t="shared" ref="M12:M15" si="14">AVERAGE(H12:L12)</f>
        <v>9.4255145814993196E-2</v>
      </c>
      <c r="N12" s="60">
        <f>'Q = Infinito'!BG59</f>
        <v>8.9979230173374544E-2</v>
      </c>
      <c r="O12" s="61">
        <f>'Q = 20'!BG59</f>
        <v>0.13463997292502997</v>
      </c>
      <c r="P12" s="61">
        <f>'Q = 15'!BG59</f>
        <v>0.14939895643806894</v>
      </c>
      <c r="Q12" s="61">
        <f>'Q = 10'!BG59</f>
        <v>0.14233312961237904</v>
      </c>
      <c r="R12" s="61">
        <f>'Q = 5'!BG59</f>
        <v>0.12790066366644506</v>
      </c>
      <c r="S12" s="54">
        <f t="shared" ref="S12:S15" si="15">AVERAGE(N12:R12)</f>
        <v>0.1288503905630595</v>
      </c>
      <c r="T12" s="51">
        <f>'Q = Infinito'!BH59</f>
        <v>13.780000191964287</v>
      </c>
      <c r="U12" s="51">
        <f>'Q = 20'!BH59</f>
        <v>13.242436541785702</v>
      </c>
      <c r="V12" s="51">
        <f>'Q = 15'!BH59</f>
        <v>13.110292023214269</v>
      </c>
      <c r="W12" s="51">
        <f>'Q = 10'!BH59</f>
        <v>12.933931964107071</v>
      </c>
      <c r="X12" s="51">
        <f>'Q = 5'!BH59</f>
        <v>12.701463076071329</v>
      </c>
      <c r="Y12" s="57">
        <f t="shared" ref="Y12:Y15" si="16">AVERAGE(T12:X12)</f>
        <v>13.153624759428533</v>
      </c>
    </row>
    <row r="13" spans="1:25" x14ac:dyDescent="0.3">
      <c r="A13" s="50" t="s">
        <v>331</v>
      </c>
      <c r="B13" s="79">
        <f>'Q = Infinito'!BI59</f>
        <v>598.13976447336358</v>
      </c>
      <c r="C13" s="77">
        <f>'Q = 20'!BI59</f>
        <v>624.03880631070456</v>
      </c>
      <c r="D13" s="77">
        <f>'Q = 15'!BI59</f>
        <v>655.96703573957882</v>
      </c>
      <c r="E13" s="77">
        <f>'Q = 10'!BI59</f>
        <v>723.86921222909518</v>
      </c>
      <c r="F13" s="77">
        <f>'Q = 5'!BI59</f>
        <v>953.42692367469215</v>
      </c>
      <c r="G13" s="89">
        <f t="shared" si="13"/>
        <v>711.0883484854869</v>
      </c>
      <c r="H13" s="91">
        <f>'Q = Infinito'!BK59</f>
        <v>3.7647754525157999E-2</v>
      </c>
      <c r="I13" s="78">
        <f>'Q = 20'!BK59</f>
        <v>3.8626067747860211E-2</v>
      </c>
      <c r="J13" s="78">
        <f>'Q = 15'!BK59</f>
        <v>5.4217293590418374E-2</v>
      </c>
      <c r="K13" s="78">
        <f>'Q = 10'!BK59</f>
        <v>6.7371960967662223E-2</v>
      </c>
      <c r="L13" s="78">
        <f>'Q = 5'!BK59</f>
        <v>7.5172616588326704E-2</v>
      </c>
      <c r="M13" s="54">
        <f t="shared" si="14"/>
        <v>5.4607138683885101E-2</v>
      </c>
      <c r="N13" s="91">
        <f>'Q = Infinito'!BL59</f>
        <v>5.8986315930650381E-2</v>
      </c>
      <c r="O13" s="78">
        <f>'Q = 20'!BL59</f>
        <v>6.9380635435477775E-2</v>
      </c>
      <c r="P13" s="78">
        <f>'Q = 15'!BL59</f>
        <v>9.0272084012341311E-2</v>
      </c>
      <c r="Q13" s="78">
        <f>'Q = 10'!BL59</f>
        <v>0.10407532176631518</v>
      </c>
      <c r="R13" s="78">
        <f>'Q = 5'!BL59</f>
        <v>0.1010224808461776</v>
      </c>
      <c r="S13" s="54">
        <f t="shared" si="15"/>
        <v>8.4747367598192444E-2</v>
      </c>
      <c r="T13" s="79">
        <f>'Q = Infinito'!BM59</f>
        <v>28.954618883821443</v>
      </c>
      <c r="U13" s="77">
        <f>'Q = 20'!BM59</f>
        <v>86.409169162982764</v>
      </c>
      <c r="V13" s="77">
        <f>'Q = 15'!BM59</f>
        <v>86.440456137114353</v>
      </c>
      <c r="W13" s="77">
        <f>'Q = 10'!BM59</f>
        <v>80.242658375423161</v>
      </c>
      <c r="X13" s="77">
        <f>'Q = 5'!BM59</f>
        <v>34.691449580428056</v>
      </c>
      <c r="Y13" s="57">
        <f t="shared" si="16"/>
        <v>63.347670427953958</v>
      </c>
    </row>
    <row r="14" spans="1:25" x14ac:dyDescent="0.3">
      <c r="A14" s="50" t="s">
        <v>337</v>
      </c>
      <c r="B14" s="79">
        <f>'Q = Infinito'!BN59</f>
        <v>597.69028835979532</v>
      </c>
      <c r="C14" s="77">
        <f>'Q = 20'!BN59</f>
        <v>621.90030273337129</v>
      </c>
      <c r="D14" s="77">
        <f>'Q = 15'!BN59</f>
        <v>652.19328217406076</v>
      </c>
      <c r="E14" s="77">
        <f>'Q = 10'!BN59</f>
        <v>718.04128302078323</v>
      </c>
      <c r="F14" s="77">
        <f>'Q = 5'!BN59</f>
        <v>944.52238085582974</v>
      </c>
      <c r="G14" s="89">
        <f t="shared" si="13"/>
        <v>706.86950742876809</v>
      </c>
      <c r="H14" s="91">
        <f>'Q = Infinito'!BP59</f>
        <v>3.6758190751617861E-2</v>
      </c>
      <c r="I14" s="78">
        <f>'Q = 20'!BP59</f>
        <v>3.503214630476776E-2</v>
      </c>
      <c r="J14" s="78">
        <f>'Q = 15'!BP59</f>
        <v>4.8305218044217633E-2</v>
      </c>
      <c r="K14" s="78">
        <f>'Q = 10'!BP59</f>
        <v>5.8808725819519479E-2</v>
      </c>
      <c r="L14" s="78">
        <f>'Q = 5'!BP59</f>
        <v>6.5521150244159845E-2</v>
      </c>
      <c r="M14" s="54">
        <f t="shared" si="14"/>
        <v>4.888508623285652E-2</v>
      </c>
      <c r="N14" s="91">
        <f>'Q = Infinito'!BQ59</f>
        <v>5.7799602459890138E-2</v>
      </c>
      <c r="O14" s="78">
        <f>'Q = 20'!BQ59</f>
        <v>6.0946710748885406E-2</v>
      </c>
      <c r="P14" s="78">
        <f>'Q = 15'!BQ59</f>
        <v>8.1379192861162589E-2</v>
      </c>
      <c r="Q14" s="78">
        <f>'Q = 10'!BQ59</f>
        <v>9.3521331450808015E-2</v>
      </c>
      <c r="R14" s="78">
        <f>'Q = 5'!BQ59</f>
        <v>9.0683216307876971E-2</v>
      </c>
      <c r="S14" s="54">
        <f t="shared" si="15"/>
        <v>7.6866010765724621E-2</v>
      </c>
      <c r="T14" s="79">
        <f>'Q = Infinito'!BR59</f>
        <v>33.61863228830709</v>
      </c>
      <c r="U14" s="77">
        <f>'Q = 20'!BR59</f>
        <v>91.113569698831995</v>
      </c>
      <c r="V14" s="77">
        <f>'Q = 15'!BR59</f>
        <v>95.504542940485862</v>
      </c>
      <c r="W14" s="77">
        <f>'Q = 10'!BR59</f>
        <v>85.393503319299086</v>
      </c>
      <c r="X14" s="77">
        <f>'Q = 5'!BR59</f>
        <v>40.265829903898506</v>
      </c>
      <c r="Y14" s="57">
        <f t="shared" si="16"/>
        <v>69.179215630164521</v>
      </c>
    </row>
    <row r="15" spans="1:25" ht="15" thickBot="1" x14ac:dyDescent="0.35">
      <c r="A15" s="50" t="s">
        <v>341</v>
      </c>
      <c r="B15" s="80">
        <f>'Q = Infinito'!BS59</f>
        <v>598.71148362291387</v>
      </c>
      <c r="C15" s="81">
        <f>'Q = 20'!BS59</f>
        <v>619.78094416700492</v>
      </c>
      <c r="D15" s="81">
        <f>'Q = 15'!BS59</f>
        <v>651.10326193233652</v>
      </c>
      <c r="E15" s="81">
        <f>'Q = 10'!BS59</f>
        <v>718.44855708941918</v>
      </c>
      <c r="F15" s="81">
        <f>'Q = 5'!BS59</f>
        <v>946.74475648390569</v>
      </c>
      <c r="G15" s="89">
        <f t="shared" si="13"/>
        <v>706.95780065911606</v>
      </c>
      <c r="H15" s="92">
        <f>'Q = Infinito'!BU59</f>
        <v>3.813515080973006E-2</v>
      </c>
      <c r="I15" s="82">
        <f>'Q = 20'!BU59</f>
        <v>3.1009921410196099E-2</v>
      </c>
      <c r="J15" s="82">
        <f>'Q = 15'!BU59</f>
        <v>4.6294873007981872E-2</v>
      </c>
      <c r="K15" s="82">
        <f>'Q = 10'!BU59</f>
        <v>5.9603572868093424E-2</v>
      </c>
      <c r="L15" s="82">
        <f>'Q = 5'!BU59</f>
        <v>6.7813298463157548E-2</v>
      </c>
      <c r="M15" s="54">
        <f t="shared" si="14"/>
        <v>4.8571363311831803E-2</v>
      </c>
      <c r="N15" s="92">
        <f>'Q = Infinito'!BV59</f>
        <v>5.7317223059088741E-2</v>
      </c>
      <c r="O15" s="82">
        <f>'Q = 20'!BV59</f>
        <v>5.6397676288358803E-2</v>
      </c>
      <c r="P15" s="82">
        <f>'Q = 15'!BV59</f>
        <v>7.9255630054667972E-2</v>
      </c>
      <c r="Q15" s="82">
        <f>'Q = 10'!BV59</f>
        <v>9.0754786265693096E-2</v>
      </c>
      <c r="R15" s="82">
        <f>'Q = 5'!BV59</f>
        <v>9.0448660666827815E-2</v>
      </c>
      <c r="S15" s="54">
        <f t="shared" si="15"/>
        <v>7.4834795266927295E-2</v>
      </c>
      <c r="T15" s="80">
        <f>'Q = Infinito'!BW59</f>
        <v>21.360660974708821</v>
      </c>
      <c r="U15" s="81">
        <f>'Q = 20'!BW59</f>
        <v>30.659379907244247</v>
      </c>
      <c r="V15" s="81">
        <f>'Q = 15'!BW59</f>
        <v>26.729739841693238</v>
      </c>
      <c r="W15" s="81">
        <f>'Q = 10'!BW59</f>
        <v>22.529347253681461</v>
      </c>
      <c r="X15" s="81">
        <f>'Q = 5'!BW59</f>
        <v>18.76137887518437</v>
      </c>
      <c r="Y15" s="57">
        <f t="shared" si="16"/>
        <v>24.008101370502423</v>
      </c>
    </row>
    <row r="18" spans="1:25" x14ac:dyDescent="0.3">
      <c r="C18" s="49"/>
      <c r="H18" s="93" t="s">
        <v>320</v>
      </c>
      <c r="I18" s="93"/>
      <c r="J18" s="93"/>
      <c r="K18" s="93"/>
      <c r="L18" s="93"/>
      <c r="M18" s="93"/>
      <c r="T18" s="93" t="s">
        <v>322</v>
      </c>
      <c r="U18" s="93"/>
      <c r="V18" s="93"/>
      <c r="W18" s="93"/>
      <c r="X18" s="93"/>
      <c r="Y18" s="93"/>
    </row>
    <row r="20" spans="1:25" x14ac:dyDescent="0.3">
      <c r="B20" t="s">
        <v>328</v>
      </c>
      <c r="C20" t="s">
        <v>327</v>
      </c>
    </row>
    <row r="21" spans="1:25" x14ac:dyDescent="0.3">
      <c r="B21" t="s">
        <v>329</v>
      </c>
      <c r="C21" t="s">
        <v>333</v>
      </c>
    </row>
    <row r="22" spans="1:25" x14ac:dyDescent="0.3">
      <c r="B22" t="s">
        <v>330</v>
      </c>
      <c r="C22" t="s">
        <v>334</v>
      </c>
    </row>
    <row r="23" spans="1:25" x14ac:dyDescent="0.3">
      <c r="B23" t="s">
        <v>331</v>
      </c>
      <c r="C23" t="s">
        <v>335</v>
      </c>
    </row>
    <row r="24" spans="1:25" x14ac:dyDescent="0.3">
      <c r="B24" t="s">
        <v>332</v>
      </c>
      <c r="C24" t="s">
        <v>336</v>
      </c>
    </row>
    <row r="25" spans="1:25" x14ac:dyDescent="0.3">
      <c r="B25" t="s">
        <v>337</v>
      </c>
      <c r="C25" t="s">
        <v>338</v>
      </c>
    </row>
    <row r="26" spans="1:25" x14ac:dyDescent="0.3">
      <c r="B26" t="s">
        <v>339</v>
      </c>
      <c r="C26" t="s">
        <v>343</v>
      </c>
    </row>
    <row r="27" spans="1:25" x14ac:dyDescent="0.3">
      <c r="B27" t="s">
        <v>344</v>
      </c>
      <c r="C27" t="s">
        <v>348</v>
      </c>
    </row>
    <row r="28" spans="1:25" x14ac:dyDescent="0.3">
      <c r="B28" t="s">
        <v>347</v>
      </c>
      <c r="C28" t="s">
        <v>345</v>
      </c>
    </row>
    <row r="30" spans="1:25" x14ac:dyDescent="0.3">
      <c r="A30" t="s">
        <v>346</v>
      </c>
    </row>
  </sheetData>
  <mergeCells count="6">
    <mergeCell ref="H18:M18"/>
    <mergeCell ref="T1:Y1"/>
    <mergeCell ref="N1:S1"/>
    <mergeCell ref="H1:M1"/>
    <mergeCell ref="B1:G1"/>
    <mergeCell ref="T18:Y18"/>
  </mergeCells>
  <conditionalFormatting sqref="G5:G15">
    <cfRule type="top10" dxfId="43" priority="186" bottom="1" rank="1"/>
  </conditionalFormatting>
  <conditionalFormatting sqref="M5:M15">
    <cfRule type="top10" dxfId="42" priority="188" bottom="1" rank="1"/>
  </conditionalFormatting>
  <conditionalFormatting sqref="Y6:Y15">
    <cfRule type="top10" dxfId="41" priority="190" bottom="1" rank="1"/>
  </conditionalFormatting>
  <conditionalFormatting sqref="B3:B15">
    <cfRule type="top10" dxfId="40" priority="192" percent="1" rank="10"/>
  </conditionalFormatting>
  <conditionalFormatting sqref="B5:B15">
    <cfRule type="top10" dxfId="39" priority="194" percent="1" bottom="1" rank="10"/>
  </conditionalFormatting>
  <conditionalFormatting sqref="D5:D15">
    <cfRule type="top10" dxfId="38" priority="196" percent="1" rank="10"/>
  </conditionalFormatting>
  <conditionalFormatting sqref="D5:D15">
    <cfRule type="top10" dxfId="37" priority="198" percent="1" bottom="1" rank="10"/>
  </conditionalFormatting>
  <conditionalFormatting sqref="E5:E15">
    <cfRule type="top10" dxfId="36" priority="200" percent="1" rank="10"/>
  </conditionalFormatting>
  <conditionalFormatting sqref="E5:E15">
    <cfRule type="top10" dxfId="35" priority="202" percent="1" bottom="1" rank="10"/>
  </conditionalFormatting>
  <conditionalFormatting sqref="F5:F15">
    <cfRule type="top10" dxfId="34" priority="204" percent="1" rank="10"/>
  </conditionalFormatting>
  <conditionalFormatting sqref="F5:F15">
    <cfRule type="top10" dxfId="33" priority="206" percent="1" bottom="1" rank="10"/>
  </conditionalFormatting>
  <conditionalFormatting sqref="H5:H15">
    <cfRule type="top10" dxfId="32" priority="208" percent="1" rank="10"/>
  </conditionalFormatting>
  <conditionalFormatting sqref="H5:H15">
    <cfRule type="top10" dxfId="31" priority="210" percent="1" bottom="1" rank="10"/>
  </conditionalFormatting>
  <conditionalFormatting sqref="I5:I15">
    <cfRule type="top10" dxfId="30" priority="212" percent="1" rank="10"/>
  </conditionalFormatting>
  <conditionalFormatting sqref="I5:I15">
    <cfRule type="top10" dxfId="29" priority="214" percent="1" bottom="1" rank="10"/>
  </conditionalFormatting>
  <conditionalFormatting sqref="J5:J15">
    <cfRule type="top10" dxfId="28" priority="216" percent="1" rank="10"/>
  </conditionalFormatting>
  <conditionalFormatting sqref="J5:J15">
    <cfRule type="top10" dxfId="27" priority="218" percent="1" bottom="1" rank="10"/>
  </conditionalFormatting>
  <conditionalFormatting sqref="K5:K15">
    <cfRule type="top10" dxfId="26" priority="220" percent="1" rank="10"/>
  </conditionalFormatting>
  <conditionalFormatting sqref="K5:K15">
    <cfRule type="top10" dxfId="25" priority="222" percent="1" bottom="1" rank="10"/>
  </conditionalFormatting>
  <conditionalFormatting sqref="L5:L15">
    <cfRule type="top10" dxfId="24" priority="224" percent="1" rank="10"/>
  </conditionalFormatting>
  <conditionalFormatting sqref="L5:L15">
    <cfRule type="top10" dxfId="23" priority="226" percent="1" bottom="1" rank="10"/>
  </conditionalFormatting>
  <conditionalFormatting sqref="S5:S15">
    <cfRule type="top10" dxfId="22" priority="228" bottom="1" rank="1"/>
  </conditionalFormatting>
  <conditionalFormatting sqref="N5:N15">
    <cfRule type="top10" dxfId="21" priority="230" percent="1" rank="10"/>
  </conditionalFormatting>
  <conditionalFormatting sqref="N5:N15">
    <cfRule type="top10" dxfId="20" priority="232" percent="1" bottom="1" rank="10"/>
  </conditionalFormatting>
  <conditionalFormatting sqref="O5:O15">
    <cfRule type="top10" dxfId="19" priority="234" percent="1" rank="10"/>
  </conditionalFormatting>
  <conditionalFormatting sqref="O5:O15">
    <cfRule type="top10" dxfId="18" priority="236" percent="1" bottom="1" rank="10"/>
  </conditionalFormatting>
  <conditionalFormatting sqref="P5:P15">
    <cfRule type="top10" dxfId="17" priority="238" percent="1" rank="10"/>
  </conditionalFormatting>
  <conditionalFormatting sqref="P5:P15">
    <cfRule type="top10" dxfId="16" priority="240" percent="1" bottom="1" rank="10"/>
  </conditionalFormatting>
  <conditionalFormatting sqref="Q5:Q15">
    <cfRule type="top10" dxfId="15" priority="242" percent="1" rank="10"/>
  </conditionalFormatting>
  <conditionalFormatting sqref="Q5:Q15">
    <cfRule type="top10" dxfId="14" priority="244" percent="1" bottom="1" rank="10"/>
  </conditionalFormatting>
  <conditionalFormatting sqref="R5:R15">
    <cfRule type="top10" dxfId="13" priority="246" percent="1" rank="10"/>
  </conditionalFormatting>
  <conditionalFormatting sqref="R5:R15">
    <cfRule type="top10" dxfId="12" priority="248" percent="1" bottom="1" rank="10"/>
  </conditionalFormatting>
  <conditionalFormatting sqref="T3:T15">
    <cfRule type="top10" dxfId="11" priority="250" percent="1" rank="10"/>
  </conditionalFormatting>
  <conditionalFormatting sqref="T5:T15">
    <cfRule type="top10" dxfId="10" priority="252" percent="1" bottom="1" rank="10"/>
  </conditionalFormatting>
  <conditionalFormatting sqref="U5:U15">
    <cfRule type="top10" dxfId="9" priority="254" percent="1" rank="10"/>
  </conditionalFormatting>
  <conditionalFormatting sqref="U5:U15">
    <cfRule type="top10" dxfId="8" priority="256" percent="1" bottom="1" rank="10"/>
  </conditionalFormatting>
  <conditionalFormatting sqref="V5:V15">
    <cfRule type="top10" dxfId="7" priority="258" percent="1" rank="10"/>
  </conditionalFormatting>
  <conditionalFormatting sqref="V5:V15">
    <cfRule type="top10" dxfId="6" priority="260" percent="1" bottom="1" rank="10"/>
  </conditionalFormatting>
  <conditionalFormatting sqref="W5:W15">
    <cfRule type="top10" dxfId="5" priority="262" percent="1" rank="10"/>
  </conditionalFormatting>
  <conditionalFormatting sqref="W5:W15">
    <cfRule type="top10" dxfId="4" priority="264" percent="1" bottom="1" rank="10"/>
  </conditionalFormatting>
  <conditionalFormatting sqref="X5:X15">
    <cfRule type="top10" dxfId="3" priority="266" percent="1" rank="10"/>
  </conditionalFormatting>
  <conditionalFormatting sqref="X5:X15">
    <cfRule type="top10" dxfId="2" priority="268" percent="1" bottom="1" rank="10"/>
  </conditionalFormatting>
  <conditionalFormatting sqref="C18 C5:C15">
    <cfRule type="top10" dxfId="1" priority="270" percent="1" rank="10"/>
  </conditionalFormatting>
  <conditionalFormatting sqref="C18 C5:C15">
    <cfRule type="top10" dxfId="0" priority="273" percent="1" bottom="1" rank="10"/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0"/>
  <sheetViews>
    <sheetView topLeftCell="A31" zoomScale="70" zoomScaleNormal="70" workbookViewId="0">
      <selection activeCell="BW3" sqref="BW3:BW58"/>
    </sheetView>
  </sheetViews>
  <sheetFormatPr baseColWidth="10" defaultColWidth="8.88671875" defaultRowHeight="14.4" x14ac:dyDescent="0.3"/>
  <cols>
    <col min="1" max="1" width="9.33203125" bestFit="1" customWidth="1"/>
    <col min="2" max="2" width="7.44140625" bestFit="1" customWidth="1"/>
    <col min="3" max="4" width="7.109375" bestFit="1" customWidth="1"/>
    <col min="5" max="5" width="9" bestFit="1" customWidth="1"/>
    <col min="6" max="6" width="8.33203125" bestFit="1" customWidth="1"/>
    <col min="7" max="7" width="8.21875" bestFit="1" customWidth="1"/>
    <col min="8" max="9" width="7.109375" bestFit="1" customWidth="1"/>
    <col min="10" max="10" width="9" bestFit="1" customWidth="1"/>
    <col min="11" max="11" width="10.77734375" bestFit="1" customWidth="1"/>
    <col min="12" max="12" width="8.21875" bestFit="1" customWidth="1"/>
    <col min="13" max="13" width="6.6640625" bestFit="1" customWidth="1"/>
    <col min="14" max="14" width="7.21875" bestFit="1" customWidth="1"/>
    <col min="15" max="15" width="7" bestFit="1" customWidth="1"/>
    <col min="16" max="16" width="5.88671875" bestFit="1" customWidth="1"/>
    <col min="17" max="21" width="4.5546875" bestFit="1" customWidth="1"/>
    <col min="22" max="22" width="6.6640625" bestFit="1" customWidth="1"/>
    <col min="23" max="23" width="7.21875" bestFit="1" customWidth="1"/>
    <col min="24" max="24" width="7" bestFit="1" customWidth="1"/>
    <col min="25" max="25" width="5.88671875" bestFit="1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5" width="9" bestFit="1" customWidth="1"/>
    <col min="66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0" t="s">
        <v>0</v>
      </c>
      <c r="D1" s="100"/>
      <c r="E1" s="100"/>
      <c r="F1" s="100"/>
      <c r="G1" s="100"/>
      <c r="H1" s="100" t="s">
        <v>340</v>
      </c>
      <c r="I1" s="100"/>
      <c r="J1" s="100"/>
      <c r="K1" s="100"/>
      <c r="L1" s="100"/>
      <c r="M1" s="100" t="s">
        <v>78</v>
      </c>
      <c r="N1" s="100"/>
      <c r="O1" s="100"/>
      <c r="P1" s="100"/>
      <c r="Q1" s="100"/>
      <c r="R1" s="100"/>
      <c r="S1" s="100"/>
      <c r="T1" s="100"/>
      <c r="U1" s="100"/>
      <c r="V1" s="100" t="s">
        <v>72</v>
      </c>
      <c r="W1" s="100"/>
      <c r="X1" s="100"/>
      <c r="Y1" s="100"/>
      <c r="Z1" s="100"/>
      <c r="AA1" s="100"/>
      <c r="AB1" s="100"/>
      <c r="AC1" s="100"/>
      <c r="AD1" s="100"/>
      <c r="AE1" s="100" t="s">
        <v>304</v>
      </c>
      <c r="AF1" s="101"/>
      <c r="AG1" s="101"/>
      <c r="AH1" s="101"/>
      <c r="AI1" s="101"/>
      <c r="AJ1" s="100" t="s">
        <v>303</v>
      </c>
      <c r="AK1" s="101"/>
      <c r="AL1" s="101"/>
      <c r="AM1" s="101"/>
      <c r="AN1" s="101"/>
      <c r="AO1" s="100" t="s">
        <v>305</v>
      </c>
      <c r="AP1" s="101"/>
      <c r="AQ1" s="101"/>
      <c r="AR1" s="101"/>
      <c r="AS1" s="101"/>
      <c r="AT1" s="100" t="s">
        <v>323</v>
      </c>
      <c r="AU1" s="101"/>
      <c r="AV1" s="101"/>
      <c r="AW1" s="101"/>
      <c r="AX1" s="101"/>
      <c r="AY1" s="100" t="s">
        <v>324</v>
      </c>
      <c r="AZ1" s="101"/>
      <c r="BA1" s="101"/>
      <c r="BB1" s="101"/>
      <c r="BC1" s="101"/>
      <c r="BD1" s="100" t="s">
        <v>325</v>
      </c>
      <c r="BE1" s="101"/>
      <c r="BF1" s="101"/>
      <c r="BG1" s="101"/>
      <c r="BH1" s="101"/>
      <c r="BI1" s="100" t="s">
        <v>331</v>
      </c>
      <c r="BJ1" s="101"/>
      <c r="BK1" s="101"/>
      <c r="BL1" s="101"/>
      <c r="BM1" s="101"/>
      <c r="BN1" s="100" t="s">
        <v>337</v>
      </c>
      <c r="BO1" s="101"/>
      <c r="BP1" s="101"/>
      <c r="BQ1" s="101"/>
      <c r="BR1" s="101"/>
      <c r="BS1" s="100" t="s">
        <v>341</v>
      </c>
      <c r="BT1" s="101"/>
      <c r="BU1" s="101"/>
      <c r="BV1" s="101"/>
      <c r="BW1" s="101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2" t="s">
        <v>13</v>
      </c>
      <c r="B3" s="2">
        <f>MIN(D3,I3,M3,V3,AE3,AJ3,AO3,AT3,AY3,BD3,BI3,BN3,BS3)</f>
        <v>466.52144258854679</v>
      </c>
      <c r="C3" s="18">
        <v>466.5214425885469</v>
      </c>
      <c r="D3" s="19">
        <v>466.52144258854679</v>
      </c>
      <c r="E3" s="87">
        <v>0</v>
      </c>
      <c r="F3" s="3">
        <f>(D3-B3)/B3</f>
        <v>0</v>
      </c>
      <c r="G3" s="30">
        <v>0.97050595283508301</v>
      </c>
      <c r="H3" s="18">
        <v>466.5214425885469</v>
      </c>
      <c r="I3" s="19">
        <v>466.52144258854702</v>
      </c>
      <c r="J3" s="3">
        <v>0</v>
      </c>
      <c r="K3" s="3">
        <f>(I3-$B3)/$B3</f>
        <v>4.873809747771155E-16</v>
      </c>
      <c r="L3" s="30">
        <v>0.34111189842224121</v>
      </c>
      <c r="M3" s="18">
        <v>520.16921885711974</v>
      </c>
      <c r="N3" s="3">
        <f>(M3-B3)/B3</f>
        <v>0.11499530647702327</v>
      </c>
      <c r="O3" s="19">
        <f>243*P3</f>
        <v>41.929239100002178</v>
      </c>
      <c r="P3" s="19">
        <v>0.1725483090535069</v>
      </c>
      <c r="Q3" s="43">
        <v>0</v>
      </c>
      <c r="R3" s="43">
        <v>0.5</v>
      </c>
      <c r="S3" s="43">
        <v>0</v>
      </c>
      <c r="T3" s="43">
        <v>0.5</v>
      </c>
      <c r="U3" s="43">
        <v>0</v>
      </c>
      <c r="V3" s="18">
        <v>520.16921885711974</v>
      </c>
      <c r="W3" s="4">
        <f t="shared" ref="W3:W34" si="0">(V3-B3)/B3</f>
        <v>0.11499530647702327</v>
      </c>
      <c r="X3" s="19">
        <v>53.972377199999407</v>
      </c>
      <c r="Y3" s="19">
        <v>0.22210854814814571</v>
      </c>
      <c r="Z3" s="43">
        <v>0</v>
      </c>
      <c r="AA3" s="43">
        <v>0.5</v>
      </c>
      <c r="AB3" s="43">
        <v>0</v>
      </c>
      <c r="AC3" s="43">
        <v>0.5</v>
      </c>
      <c r="AD3" s="43">
        <v>0</v>
      </c>
      <c r="AE3" s="18">
        <v>466.52144258854702</v>
      </c>
      <c r="AF3" s="19">
        <v>469.44661753499912</v>
      </c>
      <c r="AG3" s="4">
        <f>(AE3-$B3)/$B3</f>
        <v>4.873809747771155E-16</v>
      </c>
      <c r="AH3" s="4">
        <f>(AF3-$B3)/$B3</f>
        <v>6.2701832743671275E-3</v>
      </c>
      <c r="AI3" s="30">
        <v>11.20331436</v>
      </c>
      <c r="AJ3" s="20">
        <v>466.52144258854702</v>
      </c>
      <c r="AK3" s="21">
        <v>469.44661753499912</v>
      </c>
      <c r="AL3" s="4">
        <f>(AJ3-$B3)/$B3</f>
        <v>4.873809747771155E-16</v>
      </c>
      <c r="AM3" s="4">
        <f>(AK3-$B3)/$B3</f>
        <v>6.2701832743671275E-3</v>
      </c>
      <c r="AN3" s="31">
        <v>11.065373759999879</v>
      </c>
      <c r="AO3" s="20">
        <v>466.52144258854702</v>
      </c>
      <c r="AP3" s="21">
        <v>469.63544629134611</v>
      </c>
      <c r="AQ3" s="4">
        <f t="shared" ref="AQ3:AQ34" si="1">(AO3-$B3)/$B3</f>
        <v>4.873809747771155E-16</v>
      </c>
      <c r="AR3" s="4">
        <f t="shared" ref="AR3:AR34" si="2">(AP3-$B3)/$B3</f>
        <v>6.6749422824402722E-3</v>
      </c>
      <c r="AS3" s="31">
        <v>11.11743812999975</v>
      </c>
      <c r="AT3" s="20">
        <v>466.52144258854702</v>
      </c>
      <c r="AU3" s="21">
        <v>467.86377482252448</v>
      </c>
      <c r="AV3" s="4">
        <f t="shared" ref="AV3:AV58" si="3">(AT3-$B3)/$B3</f>
        <v>4.873809747771155E-16</v>
      </c>
      <c r="AW3" s="4">
        <f t="shared" ref="AW3:AW58" si="4">(AU3-$B3)/$B3</f>
        <v>2.8773216221951222E-3</v>
      </c>
      <c r="AX3" s="31">
        <v>12.99488433</v>
      </c>
      <c r="AY3" s="20">
        <v>466.52144258854702</v>
      </c>
      <c r="AZ3" s="21">
        <v>469.54370928530079</v>
      </c>
      <c r="BA3" s="4">
        <f t="shared" ref="BA3:BA58" si="5">(AY3-$B3)/$B3</f>
        <v>4.873809747771155E-16</v>
      </c>
      <c r="BB3" s="4">
        <f t="shared" ref="BB3:BB58" si="6">(AZ3-$B3)/$B3</f>
        <v>6.4783017903413285E-3</v>
      </c>
      <c r="BC3" s="31">
        <v>11.267658269999901</v>
      </c>
      <c r="BD3" s="20">
        <v>466.52144258854702</v>
      </c>
      <c r="BE3" s="21">
        <v>470.05298403718928</v>
      </c>
      <c r="BF3" s="4">
        <f t="shared" ref="BF3:BF58" si="7">(BD3-$B3)/$B3</f>
        <v>4.873809747771155E-16</v>
      </c>
      <c r="BG3" s="4">
        <f t="shared" ref="BG3:BG58" si="8">(BE3-$B3)/$B3</f>
        <v>7.5699445432718592E-3</v>
      </c>
      <c r="BH3" s="31">
        <v>14.560804020000001</v>
      </c>
      <c r="BI3" s="20">
        <v>466.52144258854702</v>
      </c>
      <c r="BJ3" s="21">
        <v>467.08775211658252</v>
      </c>
      <c r="BK3" s="4">
        <f t="shared" ref="BK3:BL58" si="9">(BI3-$B3)/$B3</f>
        <v>4.873809747771155E-16</v>
      </c>
      <c r="BL3" s="4">
        <f t="shared" si="9"/>
        <v>1.2138981755983151E-3</v>
      </c>
      <c r="BM3" s="31">
        <v>19.095656435191628</v>
      </c>
      <c r="BN3" s="20">
        <v>466.52144258854702</v>
      </c>
      <c r="BO3" s="21">
        <v>469.07807566673972</v>
      </c>
      <c r="BP3" s="4">
        <f t="shared" ref="BP3:BQ58" si="10">(BN3-$B3)/$B3</f>
        <v>4.873809747771155E-16</v>
      </c>
      <c r="BQ3" s="4">
        <f t="shared" si="10"/>
        <v>5.4802048626257441E-3</v>
      </c>
      <c r="BR3" s="31">
        <v>25.17336699012667</v>
      </c>
      <c r="BS3" s="20">
        <v>466.52144258854702</v>
      </c>
      <c r="BT3" s="21">
        <v>467.45944797076783</v>
      </c>
      <c r="BU3" s="4">
        <f t="shared" ref="BU3:BU58" si="11">(BS3-$B3)/$B3</f>
        <v>4.873809747771155E-16</v>
      </c>
      <c r="BV3" s="4">
        <f t="shared" ref="BV3:BV58" si="12">(BT3-$B3)/$B3</f>
        <v>2.0106372324847645E-3</v>
      </c>
      <c r="BW3" s="31">
        <v>20.03119062543847</v>
      </c>
    </row>
    <row r="4" spans="1:75" x14ac:dyDescent="0.3">
      <c r="A4" s="2" t="s">
        <v>14</v>
      </c>
      <c r="B4" s="2">
        <f t="shared" ref="B4:B58" si="13">MIN(D4,I4,M4,V4,AE4,AJ4,AO4,AT4,AY4,BD4,BI4,BN4,BS4)</f>
        <v>449.96380050801082</v>
      </c>
      <c r="C4" s="20">
        <v>446.32976897366132</v>
      </c>
      <c r="D4" s="21">
        <v>449.96380050801082</v>
      </c>
      <c r="E4" s="5">
        <v>8.0762753142495404E-3</v>
      </c>
      <c r="F4" s="5">
        <f t="shared" ref="F4:F58" si="14">(D4-B4)/B4</f>
        <v>0</v>
      </c>
      <c r="G4" s="31">
        <v>3600.0109550952911</v>
      </c>
      <c r="H4" s="20">
        <v>449.96380050801338</v>
      </c>
      <c r="I4" s="21">
        <v>449.96380050801349</v>
      </c>
      <c r="J4" s="5">
        <v>0</v>
      </c>
      <c r="K4" s="5">
        <f t="shared" ref="K4:K58" si="15">(I4-$B4)/$B4</f>
        <v>5.937456931961381E-15</v>
      </c>
      <c r="L4" s="31">
        <v>13.32033586502075</v>
      </c>
      <c r="M4" s="20">
        <v>508.09031031134492</v>
      </c>
      <c r="N4" s="4">
        <f t="shared" ref="N4:N58" si="16">(M4-B4)/B4</f>
        <v>0.12918041348594944</v>
      </c>
      <c r="O4" s="21">
        <f t="shared" ref="O4:O58" si="17">243*P4</f>
        <v>45.372643200000311</v>
      </c>
      <c r="P4" s="21">
        <v>0.18671869629629759</v>
      </c>
      <c r="Q4" s="44">
        <v>0</v>
      </c>
      <c r="R4" s="44">
        <v>1</v>
      </c>
      <c r="S4" s="44">
        <v>0</v>
      </c>
      <c r="T4" s="44">
        <v>0</v>
      </c>
      <c r="U4" s="44">
        <v>0</v>
      </c>
      <c r="V4" s="20">
        <v>507.91486461442139</v>
      </c>
      <c r="W4" s="4">
        <f t="shared" si="0"/>
        <v>0.12879050279374385</v>
      </c>
      <c r="X4" s="21">
        <v>40.319268700000059</v>
      </c>
      <c r="Y4" s="21">
        <v>0.1659229164609056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455.60679200340212</v>
      </c>
      <c r="AF4" s="21">
        <v>458.68550937682051</v>
      </c>
      <c r="AG4" s="4">
        <f t="shared" ref="AG4:AH58" si="18">(AE4-$B4)/$B4</f>
        <v>1.254098993968035E-2</v>
      </c>
      <c r="AH4" s="4">
        <f t="shared" si="18"/>
        <v>1.9383134507626708E-2</v>
      </c>
      <c r="AI4" s="31">
        <v>11.17493938999999</v>
      </c>
      <c r="AJ4" s="20">
        <v>455.60679200340212</v>
      </c>
      <c r="AK4" s="21">
        <v>458.68550937682051</v>
      </c>
      <c r="AL4" s="4">
        <f t="shared" ref="AL4:AM58" si="19">(AJ4-$B4)/$B4</f>
        <v>1.254098993968035E-2</v>
      </c>
      <c r="AM4" s="4">
        <f t="shared" si="19"/>
        <v>1.9383134507626708E-2</v>
      </c>
      <c r="AN4" s="31">
        <v>11.134321760000059</v>
      </c>
      <c r="AO4" s="20">
        <v>456.21234327886611</v>
      </c>
      <c r="AP4" s="21">
        <v>458.81525124716171</v>
      </c>
      <c r="AQ4" s="4">
        <f t="shared" si="1"/>
        <v>1.3886767699536421E-2</v>
      </c>
      <c r="AR4" s="4">
        <f t="shared" si="2"/>
        <v>1.9671472969953516E-2</v>
      </c>
      <c r="AS4" s="31">
        <v>11.13817786000018</v>
      </c>
      <c r="AT4" s="20">
        <v>484.38036606281429</v>
      </c>
      <c r="AU4" s="21">
        <v>489.86149128345409</v>
      </c>
      <c r="AV4" s="4">
        <f t="shared" si="3"/>
        <v>7.6487409689283983E-2</v>
      </c>
      <c r="AW4" s="4">
        <f t="shared" si="4"/>
        <v>8.8668667858166864E-2</v>
      </c>
      <c r="AX4" s="31">
        <v>11.29459152000001</v>
      </c>
      <c r="AY4" s="20">
        <v>455.43521912814828</v>
      </c>
      <c r="AZ4" s="21">
        <v>457.94761829558411</v>
      </c>
      <c r="BA4" s="4">
        <f t="shared" si="5"/>
        <v>1.2159686210224476E-2</v>
      </c>
      <c r="BB4" s="4">
        <f t="shared" si="6"/>
        <v>1.7743244631144833E-2</v>
      </c>
      <c r="BC4" s="31">
        <v>11.248154470000101</v>
      </c>
      <c r="BD4" s="20">
        <v>484.4476201697417</v>
      </c>
      <c r="BE4" s="21">
        <v>488.6567168211015</v>
      </c>
      <c r="BF4" s="4">
        <f t="shared" si="7"/>
        <v>7.6636875283741746E-2</v>
      </c>
      <c r="BG4" s="4">
        <f t="shared" si="8"/>
        <v>8.5991175888829791E-2</v>
      </c>
      <c r="BH4" s="31">
        <v>13.74919772</v>
      </c>
      <c r="BI4" s="20">
        <v>462.49476338331459</v>
      </c>
      <c r="BJ4" s="21">
        <v>472.88843709361282</v>
      </c>
      <c r="BK4" s="4">
        <f t="shared" si="9"/>
        <v>2.7848824419111642E-2</v>
      </c>
      <c r="BL4" s="4">
        <f t="shared" si="9"/>
        <v>5.0947735261636602E-2</v>
      </c>
      <c r="BM4" s="31">
        <v>41.811354544572531</v>
      </c>
      <c r="BN4" s="20">
        <v>460.24432918941369</v>
      </c>
      <c r="BO4" s="21">
        <v>473.80714779542819</v>
      </c>
      <c r="BP4" s="4">
        <f t="shared" si="10"/>
        <v>2.2847457217216396E-2</v>
      </c>
      <c r="BQ4" s="4">
        <f t="shared" si="10"/>
        <v>5.29894788436273E-2</v>
      </c>
      <c r="BR4" s="31">
        <v>40.532468022033569</v>
      </c>
      <c r="BS4" s="20">
        <v>454.4929432559415</v>
      </c>
      <c r="BT4" s="21">
        <v>471.69735986944698</v>
      </c>
      <c r="BU4" s="4">
        <f t="shared" si="11"/>
        <v>1.0065571370001894E-2</v>
      </c>
      <c r="BV4" s="4">
        <f t="shared" si="12"/>
        <v>4.8300684048136526E-2</v>
      </c>
      <c r="BW4" s="31">
        <v>20.277658409439031</v>
      </c>
    </row>
    <row r="5" spans="1:75" x14ac:dyDescent="0.3">
      <c r="A5" s="2" t="s">
        <v>15</v>
      </c>
      <c r="B5" s="2">
        <f t="shared" si="13"/>
        <v>441.35614834788089</v>
      </c>
      <c r="C5" s="20">
        <v>418.29304928728658</v>
      </c>
      <c r="D5" s="21">
        <v>441.35614834788089</v>
      </c>
      <c r="E5" s="83">
        <v>5.225507596738075E-2</v>
      </c>
      <c r="F5" s="5">
        <f t="shared" si="14"/>
        <v>0</v>
      </c>
      <c r="G5" s="31">
        <v>3600.014439105988</v>
      </c>
      <c r="H5" s="20">
        <v>441.35614834788089</v>
      </c>
      <c r="I5" s="21">
        <v>441.356148347881</v>
      </c>
      <c r="J5" s="83">
        <v>0</v>
      </c>
      <c r="K5" s="83">
        <f t="shared" si="15"/>
        <v>2.5758525885994239E-16</v>
      </c>
      <c r="L5" s="31">
        <v>14.319127082824711</v>
      </c>
      <c r="M5" s="20">
        <v>520.94200186009994</v>
      </c>
      <c r="N5" s="4">
        <f t="shared" si="16"/>
        <v>0.18032116196892484</v>
      </c>
      <c r="O5" s="21">
        <f t="shared" si="17"/>
        <v>46.327835599997357</v>
      </c>
      <c r="P5" s="21">
        <v>0.19064952921809611</v>
      </c>
      <c r="Q5" s="44">
        <v>0</v>
      </c>
      <c r="R5" s="44">
        <v>0</v>
      </c>
      <c r="S5" s="44">
        <v>0</v>
      </c>
      <c r="T5" s="44">
        <v>0</v>
      </c>
      <c r="U5" s="44">
        <v>0.5</v>
      </c>
      <c r="V5" s="20">
        <v>521.13914354520659</v>
      </c>
      <c r="W5" s="4">
        <f t="shared" si="0"/>
        <v>0.18076783453901277</v>
      </c>
      <c r="X5" s="21">
        <v>44.406283400000689</v>
      </c>
      <c r="Y5" s="21">
        <v>0.1827419069958876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458.82904902826562</v>
      </c>
      <c r="AF5" s="21">
        <v>465.81034390568601</v>
      </c>
      <c r="AG5" s="4">
        <f t="shared" si="18"/>
        <v>3.9589118098367189E-2</v>
      </c>
      <c r="AH5" s="4">
        <f t="shared" si="18"/>
        <v>5.5406944367590645E-2</v>
      </c>
      <c r="AI5" s="31">
        <v>11.727895449999989</v>
      </c>
      <c r="AJ5" s="20">
        <v>458.82904902826562</v>
      </c>
      <c r="AK5" s="21">
        <v>465.81034390568601</v>
      </c>
      <c r="AL5" s="4">
        <f t="shared" si="19"/>
        <v>3.9589118098367189E-2</v>
      </c>
      <c r="AM5" s="4">
        <f t="shared" si="19"/>
        <v>5.5406944367590645E-2</v>
      </c>
      <c r="AN5" s="31">
        <v>11.204237019999979</v>
      </c>
      <c r="AO5" s="20">
        <v>460.7412858219916</v>
      </c>
      <c r="AP5" s="21">
        <v>464.80832191460809</v>
      </c>
      <c r="AQ5" s="4">
        <f t="shared" si="1"/>
        <v>4.3921756945438914E-2</v>
      </c>
      <c r="AR5" s="4">
        <f t="shared" si="2"/>
        <v>5.3136619155562281E-2</v>
      </c>
      <c r="AS5" s="31">
        <v>11.219146619999989</v>
      </c>
      <c r="AT5" s="20">
        <v>468.51569791447213</v>
      </c>
      <c r="AU5" s="21">
        <v>493.25216608441951</v>
      </c>
      <c r="AV5" s="4">
        <f t="shared" si="3"/>
        <v>6.1536583705148334E-2</v>
      </c>
      <c r="AW5" s="4">
        <f t="shared" si="4"/>
        <v>0.11758308552129587</v>
      </c>
      <c r="AX5" s="31">
        <v>11.535171350000009</v>
      </c>
      <c r="AY5" s="20">
        <v>458.84538582960118</v>
      </c>
      <c r="AZ5" s="21">
        <v>464.40579331160541</v>
      </c>
      <c r="BA5" s="4">
        <f t="shared" si="5"/>
        <v>3.9626133106307429E-2</v>
      </c>
      <c r="BB5" s="4">
        <f t="shared" si="6"/>
        <v>5.222459242950566E-2</v>
      </c>
      <c r="BC5" s="31">
        <v>11.428088679999931</v>
      </c>
      <c r="BD5" s="20">
        <v>468.45119078440149</v>
      </c>
      <c r="BE5" s="21">
        <v>489.99009232442728</v>
      </c>
      <c r="BF5" s="4">
        <f t="shared" si="7"/>
        <v>6.1390427068808033E-2</v>
      </c>
      <c r="BG5" s="4">
        <f t="shared" si="8"/>
        <v>0.11019206180450143</v>
      </c>
      <c r="BH5" s="31">
        <v>13.73170127</v>
      </c>
      <c r="BI5" s="20">
        <v>461.27138931496478</v>
      </c>
      <c r="BJ5" s="21">
        <v>472.51226242744133</v>
      </c>
      <c r="BK5" s="4">
        <f t="shared" si="9"/>
        <v>4.5122835699994639E-2</v>
      </c>
      <c r="BL5" s="4">
        <f t="shared" si="9"/>
        <v>7.0591775363697679E-2</v>
      </c>
      <c r="BM5" s="31">
        <v>48.67486633006483</v>
      </c>
      <c r="BN5" s="20">
        <v>462.85175153259081</v>
      </c>
      <c r="BO5" s="21">
        <v>473.29997360217749</v>
      </c>
      <c r="BP5" s="4">
        <f t="shared" si="10"/>
        <v>4.8703531751339492E-2</v>
      </c>
      <c r="BQ5" s="4">
        <f t="shared" si="10"/>
        <v>7.237652715130681E-2</v>
      </c>
      <c r="BR5" s="31">
        <v>48.645905057899647</v>
      </c>
      <c r="BS5" s="20">
        <v>459.52242328504968</v>
      </c>
      <c r="BT5" s="21">
        <v>471.43962155857059</v>
      </c>
      <c r="BU5" s="4">
        <f t="shared" si="11"/>
        <v>4.1160126589762543E-2</v>
      </c>
      <c r="BV5" s="4">
        <f t="shared" si="12"/>
        <v>6.8161445860220896E-2</v>
      </c>
      <c r="BW5" s="31">
        <v>20.937455761805179</v>
      </c>
    </row>
    <row r="6" spans="1:75" x14ac:dyDescent="0.3">
      <c r="A6" s="2" t="s">
        <v>16</v>
      </c>
      <c r="B6" s="2">
        <f t="shared" si="13"/>
        <v>425.54415736273182</v>
      </c>
      <c r="C6" s="20">
        <v>407.69601644944112</v>
      </c>
      <c r="D6" s="21">
        <v>425.81083456587498</v>
      </c>
      <c r="E6" s="5">
        <v>4.2541937982621299E-2</v>
      </c>
      <c r="F6" s="5">
        <f t="shared" si="14"/>
        <v>6.2667339811658181E-4</v>
      </c>
      <c r="G6" s="31">
        <v>3600.0137310028081</v>
      </c>
      <c r="H6" s="20">
        <v>425.50364859668031</v>
      </c>
      <c r="I6" s="21">
        <v>425.54415736273182</v>
      </c>
      <c r="J6" s="5">
        <v>9.5192861540844599E-5</v>
      </c>
      <c r="K6" s="5">
        <f t="shared" si="15"/>
        <v>0</v>
      </c>
      <c r="L6" s="31">
        <v>20.70529317855835</v>
      </c>
      <c r="M6" s="20">
        <v>451.95400155228168</v>
      </c>
      <c r="N6" s="4">
        <f t="shared" si="16"/>
        <v>6.2061348352712153E-2</v>
      </c>
      <c r="O6" s="21">
        <f t="shared" si="17"/>
        <v>46.322412800002901</v>
      </c>
      <c r="P6" s="21">
        <v>0.19062721316873621</v>
      </c>
      <c r="Q6" s="44">
        <v>0</v>
      </c>
      <c r="R6" s="44">
        <v>0</v>
      </c>
      <c r="S6" s="44">
        <v>0</v>
      </c>
      <c r="T6" s="44">
        <v>0</v>
      </c>
      <c r="U6" s="44">
        <v>0.5</v>
      </c>
      <c r="V6" s="20">
        <v>448.49839519980719</v>
      </c>
      <c r="W6" s="4">
        <f t="shared" si="0"/>
        <v>5.3940907047889002E-2</v>
      </c>
      <c r="X6" s="21">
        <v>44.561246899999688</v>
      </c>
      <c r="Y6" s="21">
        <v>0.18337961687242671</v>
      </c>
      <c r="Z6" s="44">
        <v>0</v>
      </c>
      <c r="AA6" s="44">
        <v>1</v>
      </c>
      <c r="AB6" s="44">
        <v>1</v>
      </c>
      <c r="AC6" s="44">
        <v>0</v>
      </c>
      <c r="AD6" s="44">
        <v>0</v>
      </c>
      <c r="AE6" s="20">
        <v>441.31237090309799</v>
      </c>
      <c r="AF6" s="21">
        <v>442.86518447734443</v>
      </c>
      <c r="AG6" s="4">
        <f t="shared" si="18"/>
        <v>3.7054235776818364E-2</v>
      </c>
      <c r="AH6" s="4">
        <f t="shared" si="18"/>
        <v>4.0703242695089438E-2</v>
      </c>
      <c r="AI6" s="31">
        <v>11.363550509999991</v>
      </c>
      <c r="AJ6" s="20">
        <v>441.31237090309799</v>
      </c>
      <c r="AK6" s="21">
        <v>442.86518447734443</v>
      </c>
      <c r="AL6" s="4">
        <f t="shared" si="19"/>
        <v>3.7054235776818364E-2</v>
      </c>
      <c r="AM6" s="4">
        <f t="shared" si="19"/>
        <v>4.0703242695089438E-2</v>
      </c>
      <c r="AN6" s="31">
        <v>11.18669300999991</v>
      </c>
      <c r="AO6" s="20">
        <v>442.68185420106221</v>
      </c>
      <c r="AP6" s="21">
        <v>443.79713160291709</v>
      </c>
      <c r="AQ6" s="4">
        <f t="shared" si="1"/>
        <v>4.0272428940252826E-2</v>
      </c>
      <c r="AR6" s="4">
        <f t="shared" si="2"/>
        <v>4.2893255433951401E-2</v>
      </c>
      <c r="AS6" s="31">
        <v>11.170549580000079</v>
      </c>
      <c r="AT6" s="20">
        <v>455.74299118230908</v>
      </c>
      <c r="AU6" s="21">
        <v>464.8347020797346</v>
      </c>
      <c r="AV6" s="4">
        <f t="shared" si="3"/>
        <v>7.0965217820711177E-2</v>
      </c>
      <c r="AW6" s="4">
        <f t="shared" si="4"/>
        <v>9.2330123765538397E-2</v>
      </c>
      <c r="AX6" s="31">
        <v>11.361143630000001</v>
      </c>
      <c r="AY6" s="20">
        <v>439.61966491977881</v>
      </c>
      <c r="AZ6" s="21">
        <v>441.85510463465522</v>
      </c>
      <c r="BA6" s="4">
        <f t="shared" si="5"/>
        <v>3.307649115494516E-2</v>
      </c>
      <c r="BB6" s="4">
        <f t="shared" si="6"/>
        <v>3.8329623353329283E-2</v>
      </c>
      <c r="BC6" s="31">
        <v>11.32284580000014</v>
      </c>
      <c r="BD6" s="20">
        <v>453.66089493210552</v>
      </c>
      <c r="BE6" s="21">
        <v>460.52159676993381</v>
      </c>
      <c r="BF6" s="4">
        <f t="shared" si="7"/>
        <v>6.6072432397202729E-2</v>
      </c>
      <c r="BG6" s="4">
        <f t="shared" si="8"/>
        <v>8.219461788400817E-2</v>
      </c>
      <c r="BH6" s="31">
        <v>13.57607018</v>
      </c>
      <c r="BI6" s="20">
        <v>447.74790681795082</v>
      </c>
      <c r="BJ6" s="21">
        <v>465.54369453417161</v>
      </c>
      <c r="BK6" s="4">
        <f t="shared" si="9"/>
        <v>5.2177310088862588E-2</v>
      </c>
      <c r="BL6" s="4">
        <f t="shared" si="9"/>
        <v>9.3996208100548234E-2</v>
      </c>
      <c r="BM6" s="31">
        <v>41.853453652001917</v>
      </c>
      <c r="BN6" s="20">
        <v>453.75099138902362</v>
      </c>
      <c r="BO6" s="21">
        <v>463.86639903722579</v>
      </c>
      <c r="BP6" s="4">
        <f t="shared" si="10"/>
        <v>6.6284152979800948E-2</v>
      </c>
      <c r="BQ6" s="4">
        <f t="shared" si="10"/>
        <v>9.0054677079794254E-2</v>
      </c>
      <c r="BR6" s="31">
        <v>55.644251123815778</v>
      </c>
      <c r="BS6" s="20">
        <v>452.19360301966742</v>
      </c>
      <c r="BT6" s="21">
        <v>457.45098818083841</v>
      </c>
      <c r="BU6" s="4">
        <f t="shared" si="11"/>
        <v>6.262439560231052E-2</v>
      </c>
      <c r="BV6" s="4">
        <f t="shared" si="12"/>
        <v>7.4978895294547196E-2</v>
      </c>
      <c r="BW6" s="31">
        <v>20.480074193840849</v>
      </c>
    </row>
    <row r="7" spans="1:75" x14ac:dyDescent="0.3">
      <c r="A7" s="2" t="s">
        <v>17</v>
      </c>
      <c r="B7" s="2">
        <f t="shared" si="13"/>
        <v>460.29561762211432</v>
      </c>
      <c r="C7" s="20">
        <v>460.29561762211438</v>
      </c>
      <c r="D7" s="21">
        <v>460.29561762211432</v>
      </c>
      <c r="E7" s="83">
        <v>0</v>
      </c>
      <c r="F7" s="5">
        <f t="shared" si="14"/>
        <v>0</v>
      </c>
      <c r="G7" s="31">
        <v>24.375142812728878</v>
      </c>
      <c r="H7" s="20">
        <v>460.29561762211432</v>
      </c>
      <c r="I7" s="21">
        <v>460.29561762211438</v>
      </c>
      <c r="J7" s="5">
        <v>0</v>
      </c>
      <c r="K7" s="5">
        <f t="shared" si="15"/>
        <v>1.2349328710636207E-16</v>
      </c>
      <c r="L7" s="31">
        <v>2.9032080173492432</v>
      </c>
      <c r="M7" s="20">
        <v>485.26165439586288</v>
      </c>
      <c r="N7" s="4">
        <f t="shared" si="16"/>
        <v>5.4239136367891183E-2</v>
      </c>
      <c r="O7" s="21">
        <f t="shared" si="17"/>
        <v>42.552903199994489</v>
      </c>
      <c r="P7" s="21">
        <v>0.17511482798351641</v>
      </c>
      <c r="Q7" s="44">
        <v>0.5</v>
      </c>
      <c r="R7" s="44">
        <v>1</v>
      </c>
      <c r="S7" s="44">
        <v>0</v>
      </c>
      <c r="T7" s="44">
        <v>0</v>
      </c>
      <c r="U7" s="44">
        <v>0</v>
      </c>
      <c r="V7" s="20">
        <v>480.82767326380628</v>
      </c>
      <c r="W7" s="4">
        <f t="shared" si="0"/>
        <v>4.4606237503977311E-2</v>
      </c>
      <c r="X7" s="21">
        <v>39.393512700000095</v>
      </c>
      <c r="Y7" s="21">
        <v>0.16211322098765471</v>
      </c>
      <c r="Z7" s="44">
        <v>0.5</v>
      </c>
      <c r="AA7" s="44">
        <v>1</v>
      </c>
      <c r="AB7" s="44">
        <v>0</v>
      </c>
      <c r="AC7" s="44">
        <v>0</v>
      </c>
      <c r="AD7" s="44">
        <v>0</v>
      </c>
      <c r="AE7" s="20">
        <v>470.71065800008938</v>
      </c>
      <c r="AF7" s="21">
        <v>471.7335953113091</v>
      </c>
      <c r="AG7" s="4">
        <f t="shared" si="18"/>
        <v>2.2626851047983305E-2</v>
      </c>
      <c r="AH7" s="4">
        <f t="shared" si="18"/>
        <v>2.4849199625847706E-2</v>
      </c>
      <c r="AI7" s="31">
        <v>11.30440388000001</v>
      </c>
      <c r="AJ7" s="20">
        <v>470.71065800008938</v>
      </c>
      <c r="AK7" s="21">
        <v>471.7335953113091</v>
      </c>
      <c r="AL7" s="4">
        <f t="shared" si="19"/>
        <v>2.2626851047983305E-2</v>
      </c>
      <c r="AM7" s="4">
        <f t="shared" si="19"/>
        <v>2.4849199625847706E-2</v>
      </c>
      <c r="AN7" s="31">
        <v>11.17692137000004</v>
      </c>
      <c r="AO7" s="20">
        <v>469.91129092826583</v>
      </c>
      <c r="AP7" s="21">
        <v>472.67974908585973</v>
      </c>
      <c r="AQ7" s="4">
        <f t="shared" si="1"/>
        <v>2.0890212589522457E-2</v>
      </c>
      <c r="AR7" s="4">
        <f t="shared" si="2"/>
        <v>2.6904734674037933E-2</v>
      </c>
      <c r="AS7" s="31">
        <v>11.113488250000231</v>
      </c>
      <c r="AT7" s="20">
        <v>470.53556165065322</v>
      </c>
      <c r="AU7" s="21">
        <v>474.28765416816378</v>
      </c>
      <c r="AV7" s="4">
        <f t="shared" si="3"/>
        <v>2.2246451272854646E-2</v>
      </c>
      <c r="AW7" s="4">
        <f t="shared" si="4"/>
        <v>3.0397935610015751E-2</v>
      </c>
      <c r="AX7" s="31">
        <v>11.373166669999989</v>
      </c>
      <c r="AY7" s="20">
        <v>470.32550449063888</v>
      </c>
      <c r="AZ7" s="21">
        <v>471.52852439778309</v>
      </c>
      <c r="BA7" s="4">
        <f t="shared" si="5"/>
        <v>2.1790098546536071E-2</v>
      </c>
      <c r="BB7" s="4">
        <f t="shared" si="6"/>
        <v>2.4403679604202897E-2</v>
      </c>
      <c r="BC7" s="31">
        <v>11.31658887999993</v>
      </c>
      <c r="BD7" s="20">
        <v>468.86247733519008</v>
      </c>
      <c r="BE7" s="21">
        <v>470.61448372997597</v>
      </c>
      <c r="BF7" s="4">
        <f t="shared" si="7"/>
        <v>1.8611647352482146E-2</v>
      </c>
      <c r="BG7" s="4">
        <f t="shared" si="8"/>
        <v>2.2417910822546783E-2</v>
      </c>
      <c r="BH7" s="31">
        <v>13.67533193</v>
      </c>
      <c r="BI7" s="20">
        <v>462.29561762211449</v>
      </c>
      <c r="BJ7" s="21">
        <v>466.19056614344288</v>
      </c>
      <c r="BK7" s="4">
        <f t="shared" si="9"/>
        <v>4.3450337640235726E-3</v>
      </c>
      <c r="BL7" s="4">
        <f t="shared" si="9"/>
        <v>1.2806875181175618E-2</v>
      </c>
      <c r="BM7" s="31">
        <v>18.27299573179334</v>
      </c>
      <c r="BN7" s="20">
        <v>462.21727569537597</v>
      </c>
      <c r="BO7" s="21">
        <v>468.79370099236769</v>
      </c>
      <c r="BP7" s="4">
        <f t="shared" si="10"/>
        <v>4.1748346056148288E-3</v>
      </c>
      <c r="BQ7" s="4">
        <f t="shared" si="10"/>
        <v>1.8462229586617487E-2</v>
      </c>
      <c r="BR7" s="31">
        <v>23.410963023267691</v>
      </c>
      <c r="BS7" s="20">
        <v>463.34145390612372</v>
      </c>
      <c r="BT7" s="21">
        <v>468.33795179485412</v>
      </c>
      <c r="BU7" s="4">
        <f t="shared" si="11"/>
        <v>6.6171307468538961E-3</v>
      </c>
      <c r="BV7" s="4">
        <f t="shared" si="12"/>
        <v>1.7472106761056018E-2</v>
      </c>
      <c r="BW7" s="31">
        <v>19.982795153884219</v>
      </c>
    </row>
    <row r="8" spans="1:75" x14ac:dyDescent="0.3">
      <c r="A8" s="2" t="s">
        <v>18</v>
      </c>
      <c r="B8" s="2">
        <f t="shared" si="13"/>
        <v>457.39279161560307</v>
      </c>
      <c r="C8" s="20">
        <v>457.39279161560307</v>
      </c>
      <c r="D8" s="21">
        <v>457.39279161560307</v>
      </c>
      <c r="E8" s="5">
        <v>0</v>
      </c>
      <c r="F8" s="5">
        <f t="shared" si="14"/>
        <v>0</v>
      </c>
      <c r="G8" s="31">
        <v>26.73808479309082</v>
      </c>
      <c r="H8" s="20">
        <v>457.39279161560307</v>
      </c>
      <c r="I8" s="21">
        <v>457.39279161560319</v>
      </c>
      <c r="J8" s="5">
        <v>0</v>
      </c>
      <c r="K8" s="5">
        <f t="shared" si="15"/>
        <v>2.4855406513961736E-16</v>
      </c>
      <c r="L8" s="31">
        <v>3.285587072372437</v>
      </c>
      <c r="M8" s="20">
        <v>490.18444536991342</v>
      </c>
      <c r="N8" s="4">
        <f t="shared" si="16"/>
        <v>7.1692546002930319E-2</v>
      </c>
      <c r="O8" s="21">
        <f t="shared" si="17"/>
        <v>43.680478799996322</v>
      </c>
      <c r="P8" s="21">
        <v>0.17975505679010831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485.75046423785682</v>
      </c>
      <c r="W8" s="4">
        <f t="shared" si="0"/>
        <v>6.1998512311680201E-2</v>
      </c>
      <c r="X8" s="21">
        <v>38.780585700000294</v>
      </c>
      <c r="Y8" s="21">
        <v>0.15959088765432219</v>
      </c>
      <c r="Z8" s="44">
        <v>0.5</v>
      </c>
      <c r="AA8" s="44">
        <v>1</v>
      </c>
      <c r="AB8" s="44">
        <v>0</v>
      </c>
      <c r="AC8" s="44">
        <v>0</v>
      </c>
      <c r="AD8" s="44">
        <v>0</v>
      </c>
      <c r="AE8" s="20">
        <v>461.55927758032772</v>
      </c>
      <c r="AF8" s="21">
        <v>463.90666073730807</v>
      </c>
      <c r="AG8" s="4">
        <f t="shared" si="18"/>
        <v>9.10920775556558E-3</v>
      </c>
      <c r="AH8" s="4">
        <f t="shared" si="18"/>
        <v>1.4241302532767749E-2</v>
      </c>
      <c r="AI8" s="31">
        <v>11.421262540000001</v>
      </c>
      <c r="AJ8" s="20">
        <v>461.55927758032772</v>
      </c>
      <c r="AK8" s="21">
        <v>463.90666073730807</v>
      </c>
      <c r="AL8" s="4">
        <f t="shared" si="19"/>
        <v>9.10920775556558E-3</v>
      </c>
      <c r="AM8" s="4">
        <f t="shared" si="19"/>
        <v>1.4241302532767749E-2</v>
      </c>
      <c r="AN8" s="31">
        <v>11.18765330000015</v>
      </c>
      <c r="AO8" s="20">
        <v>461.55927758032772</v>
      </c>
      <c r="AP8" s="21">
        <v>463.31584004583863</v>
      </c>
      <c r="AQ8" s="4">
        <f t="shared" si="1"/>
        <v>9.10920775556558E-3</v>
      </c>
      <c r="AR8" s="4">
        <f t="shared" si="2"/>
        <v>1.294958849113944E-2</v>
      </c>
      <c r="AS8" s="31">
        <v>11.124638849999791</v>
      </c>
      <c r="AT8" s="20">
        <v>458.78724034013919</v>
      </c>
      <c r="AU8" s="21">
        <v>460.55192456279241</v>
      </c>
      <c r="AV8" s="4">
        <f t="shared" si="3"/>
        <v>3.0486897697067903E-3</v>
      </c>
      <c r="AW8" s="4">
        <f t="shared" si="4"/>
        <v>6.9068271409145812E-3</v>
      </c>
      <c r="AX8" s="31">
        <v>11.420303360000011</v>
      </c>
      <c r="AY8" s="20">
        <v>460.7308504555815</v>
      </c>
      <c r="AZ8" s="21">
        <v>462.88989023998028</v>
      </c>
      <c r="BA8" s="4">
        <f t="shared" si="5"/>
        <v>7.298013657337574E-3</v>
      </c>
      <c r="BB8" s="4">
        <f t="shared" si="6"/>
        <v>1.201833243799131E-2</v>
      </c>
      <c r="BC8" s="31">
        <v>11.45234780999999</v>
      </c>
      <c r="BD8" s="20">
        <v>458.78724034013919</v>
      </c>
      <c r="BE8" s="21">
        <v>460.31735196752601</v>
      </c>
      <c r="BF8" s="4">
        <f t="shared" si="7"/>
        <v>3.0486897697067903E-3</v>
      </c>
      <c r="BG8" s="4">
        <f t="shared" si="8"/>
        <v>6.393979978549293E-3</v>
      </c>
      <c r="BH8" s="31">
        <v>13.96143015</v>
      </c>
      <c r="BI8" s="20">
        <v>457.99834289106718</v>
      </c>
      <c r="BJ8" s="21">
        <v>461.71219059469911</v>
      </c>
      <c r="BK8" s="4">
        <f t="shared" si="9"/>
        <v>1.3239195863257486E-3</v>
      </c>
      <c r="BL8" s="4">
        <f t="shared" si="9"/>
        <v>9.4435221942152873E-3</v>
      </c>
      <c r="BM8" s="31">
        <v>18.199384195916359</v>
      </c>
      <c r="BN8" s="20">
        <v>457.39279161560319</v>
      </c>
      <c r="BO8" s="21">
        <v>461.49632926816378</v>
      </c>
      <c r="BP8" s="4">
        <f t="shared" si="10"/>
        <v>2.4855406513961736E-16</v>
      </c>
      <c r="BQ8" s="4">
        <f t="shared" si="10"/>
        <v>8.9715835662083476E-3</v>
      </c>
      <c r="BR8" s="31">
        <v>24.857158183492722</v>
      </c>
      <c r="BS8" s="20">
        <v>457.39279161560319</v>
      </c>
      <c r="BT8" s="21">
        <v>461.44528901682111</v>
      </c>
      <c r="BU8" s="4">
        <f t="shared" si="11"/>
        <v>2.4855406513961736E-16</v>
      </c>
      <c r="BV8" s="4">
        <f t="shared" si="12"/>
        <v>8.8599940259307536E-3</v>
      </c>
      <c r="BW8" s="31">
        <v>19.536324473191051</v>
      </c>
    </row>
    <row r="9" spans="1:75" x14ac:dyDescent="0.3">
      <c r="A9" s="2" t="s">
        <v>19</v>
      </c>
      <c r="B9" s="2">
        <f t="shared" si="13"/>
        <v>456.1983060755291</v>
      </c>
      <c r="C9" s="20">
        <v>456.19830607552922</v>
      </c>
      <c r="D9" s="21">
        <v>456.1983060755291</v>
      </c>
      <c r="E9" s="5">
        <v>0</v>
      </c>
      <c r="F9" s="5">
        <f t="shared" si="14"/>
        <v>0</v>
      </c>
      <c r="G9" s="31">
        <v>27.33157300949097</v>
      </c>
      <c r="H9" s="20">
        <v>456.1983060755291</v>
      </c>
      <c r="I9" s="21">
        <v>456.19830607552922</v>
      </c>
      <c r="J9" s="83">
        <v>0</v>
      </c>
      <c r="K9" s="83">
        <f t="shared" si="15"/>
        <v>2.4920486597070749E-16</v>
      </c>
      <c r="L9" s="31">
        <v>6.6059150695800781</v>
      </c>
      <c r="M9" s="20">
        <v>489.71369618200902</v>
      </c>
      <c r="N9" s="4">
        <f t="shared" si="16"/>
        <v>7.3466713181813165E-2</v>
      </c>
      <c r="O9" s="21">
        <f t="shared" si="17"/>
        <v>44.254040100001021</v>
      </c>
      <c r="P9" s="21">
        <v>0.1821153913580289</v>
      </c>
      <c r="Q9" s="44">
        <v>0.5</v>
      </c>
      <c r="R9" s="44">
        <v>1</v>
      </c>
      <c r="S9" s="44">
        <v>0</v>
      </c>
      <c r="T9" s="44">
        <v>0</v>
      </c>
      <c r="U9" s="44">
        <v>0</v>
      </c>
      <c r="V9" s="20">
        <v>485.27971504995247</v>
      </c>
      <c r="W9" s="4">
        <f t="shared" si="0"/>
        <v>6.3747297144958248E-2</v>
      </c>
      <c r="X9" s="21">
        <v>39.329880099998157</v>
      </c>
      <c r="Y9" s="21">
        <v>0.16185135843620641</v>
      </c>
      <c r="Z9" s="44">
        <v>0.5</v>
      </c>
      <c r="AA9" s="44">
        <v>1</v>
      </c>
      <c r="AB9" s="44">
        <v>0</v>
      </c>
      <c r="AC9" s="44">
        <v>0</v>
      </c>
      <c r="AD9" s="44">
        <v>0</v>
      </c>
      <c r="AE9" s="20">
        <v>459.73241234052739</v>
      </c>
      <c r="AF9" s="21">
        <v>460.9902169956199</v>
      </c>
      <c r="AG9" s="4">
        <f t="shared" si="18"/>
        <v>7.746864067516227E-3</v>
      </c>
      <c r="AH9" s="4">
        <f t="shared" si="18"/>
        <v>1.0504008577571179E-2</v>
      </c>
      <c r="AI9" s="31">
        <v>11.24963270000001</v>
      </c>
      <c r="AJ9" s="20">
        <v>459.73241234052739</v>
      </c>
      <c r="AK9" s="21">
        <v>460.9902169956199</v>
      </c>
      <c r="AL9" s="4">
        <f t="shared" si="19"/>
        <v>7.746864067516227E-3</v>
      </c>
      <c r="AM9" s="4">
        <f t="shared" si="19"/>
        <v>1.0504008577571179E-2</v>
      </c>
      <c r="AN9" s="31">
        <v>11.16593426999998</v>
      </c>
      <c r="AO9" s="20">
        <v>460.33796361599138</v>
      </c>
      <c r="AP9" s="21">
        <v>462.19213793506623</v>
      </c>
      <c r="AQ9" s="4">
        <f t="shared" si="1"/>
        <v>9.0742501349334488E-3</v>
      </c>
      <c r="AR9" s="4">
        <f t="shared" si="2"/>
        <v>1.313865435209392E-2</v>
      </c>
      <c r="AS9" s="31">
        <v>11.15860629000035</v>
      </c>
      <c r="AT9" s="20">
        <v>458.64157969082493</v>
      </c>
      <c r="AU9" s="21">
        <v>459.86503494680579</v>
      </c>
      <c r="AV9" s="4">
        <f t="shared" si="3"/>
        <v>5.3557270659644E-3</v>
      </c>
      <c r="AW9" s="4">
        <f t="shared" si="4"/>
        <v>8.0375766907596052E-3</v>
      </c>
      <c r="AX9" s="31">
        <v>11.313240760000021</v>
      </c>
      <c r="AY9" s="20">
        <v>459.09532292887212</v>
      </c>
      <c r="AZ9" s="21">
        <v>460.80215661467253</v>
      </c>
      <c r="BA9" s="4">
        <f t="shared" si="5"/>
        <v>6.3503454852008642E-3</v>
      </c>
      <c r="BB9" s="4">
        <f t="shared" si="6"/>
        <v>1.009177473443139E-2</v>
      </c>
      <c r="BC9" s="31">
        <v>11.43745679999993</v>
      </c>
      <c r="BD9" s="20">
        <v>457.80386864867722</v>
      </c>
      <c r="BE9" s="21">
        <v>460.26177288576918</v>
      </c>
      <c r="BF9" s="4">
        <f t="shared" si="7"/>
        <v>3.5194400149357414E-3</v>
      </c>
      <c r="BG9" s="4">
        <f t="shared" si="8"/>
        <v>8.9072378308377945E-3</v>
      </c>
      <c r="BH9" s="31">
        <v>13.77133757</v>
      </c>
      <c r="BI9" s="20">
        <v>456.80385735099321</v>
      </c>
      <c r="BJ9" s="21">
        <v>457.88875173662962</v>
      </c>
      <c r="BK9" s="4">
        <f t="shared" si="9"/>
        <v>1.3273860674174716E-3</v>
      </c>
      <c r="BL9" s="4">
        <f t="shared" si="9"/>
        <v>3.7055062208421223E-3</v>
      </c>
      <c r="BM9" s="31">
        <v>17.83109723757952</v>
      </c>
      <c r="BN9" s="20">
        <v>456.79799893466122</v>
      </c>
      <c r="BO9" s="21">
        <v>458.18867706032142</v>
      </c>
      <c r="BP9" s="4">
        <f t="shared" si="10"/>
        <v>1.3145442478535486E-3</v>
      </c>
      <c r="BQ9" s="4">
        <f t="shared" si="10"/>
        <v>4.3629512829948805E-3</v>
      </c>
      <c r="BR9" s="31">
        <v>23.688241427205501</v>
      </c>
      <c r="BS9" s="20">
        <v>456.80385735099321</v>
      </c>
      <c r="BT9" s="21">
        <v>457.7512725132168</v>
      </c>
      <c r="BU9" s="4">
        <f t="shared" si="11"/>
        <v>1.3273860674174716E-3</v>
      </c>
      <c r="BV9" s="4">
        <f t="shared" si="12"/>
        <v>3.4041477511110893E-3</v>
      </c>
      <c r="BW9" s="31">
        <v>20.80563950343058</v>
      </c>
    </row>
    <row r="10" spans="1:75" x14ac:dyDescent="0.3">
      <c r="A10" s="2" t="s">
        <v>20</v>
      </c>
      <c r="B10" s="2">
        <f t="shared" si="13"/>
        <v>447.56082869989609</v>
      </c>
      <c r="C10" s="20">
        <v>447.51851972982178</v>
      </c>
      <c r="D10" s="21">
        <v>447.56082869989609</v>
      </c>
      <c r="E10" s="5">
        <v>9.45323347379434E-5</v>
      </c>
      <c r="F10" s="5">
        <f t="shared" si="14"/>
        <v>0</v>
      </c>
      <c r="G10" s="31">
        <v>116.6657848358154</v>
      </c>
      <c r="H10" s="20">
        <v>447.56082869989638</v>
      </c>
      <c r="I10" s="21">
        <v>447.56082869989649</v>
      </c>
      <c r="J10" s="83">
        <v>0</v>
      </c>
      <c r="K10" s="83">
        <f t="shared" si="15"/>
        <v>8.8904994921363735E-16</v>
      </c>
      <c r="L10" s="31">
        <v>6.7869172096252441</v>
      </c>
      <c r="M10" s="20">
        <v>497.69675476795243</v>
      </c>
      <c r="N10" s="4">
        <f t="shared" si="16"/>
        <v>0.11202036204485197</v>
      </c>
      <c r="O10" s="21">
        <f t="shared" si="17"/>
        <v>43.623113199998443</v>
      </c>
      <c r="P10" s="21">
        <v>0.17951898436213351</v>
      </c>
      <c r="Q10" s="44">
        <v>1</v>
      </c>
      <c r="R10" s="44">
        <v>1</v>
      </c>
      <c r="S10" s="44">
        <v>0</v>
      </c>
      <c r="T10" s="44">
        <v>0</v>
      </c>
      <c r="U10" s="44">
        <v>0</v>
      </c>
      <c r="V10" s="20">
        <v>496.84180365806668</v>
      </c>
      <c r="W10" s="4">
        <f t="shared" si="0"/>
        <v>0.11011011643115681</v>
      </c>
      <c r="X10" s="21">
        <v>40.549924899999723</v>
      </c>
      <c r="Y10" s="21">
        <v>0.16687211893004</v>
      </c>
      <c r="Z10" s="44">
        <v>1</v>
      </c>
      <c r="AA10" s="44">
        <v>1</v>
      </c>
      <c r="AB10" s="44">
        <v>0</v>
      </c>
      <c r="AC10" s="44">
        <v>0</v>
      </c>
      <c r="AD10" s="44">
        <v>0</v>
      </c>
      <c r="AE10" s="20">
        <v>457.11270292855892</v>
      </c>
      <c r="AF10" s="21">
        <v>458.52629352853597</v>
      </c>
      <c r="AG10" s="4">
        <f t="shared" si="18"/>
        <v>2.1342069314711328E-2</v>
      </c>
      <c r="AH10" s="4">
        <f t="shared" si="18"/>
        <v>2.4500501664752653E-2</v>
      </c>
      <c r="AI10" s="31">
        <v>11.29211202999999</v>
      </c>
      <c r="AJ10" s="20">
        <v>457.11270292855892</v>
      </c>
      <c r="AK10" s="21">
        <v>458.52629352853597</v>
      </c>
      <c r="AL10" s="4">
        <f t="shared" si="19"/>
        <v>2.1342069314711328E-2</v>
      </c>
      <c r="AM10" s="4">
        <f t="shared" si="19"/>
        <v>2.4500501664752653E-2</v>
      </c>
      <c r="AN10" s="31">
        <v>11.115626019999951</v>
      </c>
      <c r="AO10" s="20">
        <v>455.54249191284089</v>
      </c>
      <c r="AP10" s="21">
        <v>458.39532561628567</v>
      </c>
      <c r="AQ10" s="4">
        <f t="shared" si="1"/>
        <v>1.7833694776485359E-2</v>
      </c>
      <c r="AR10" s="4">
        <f t="shared" si="2"/>
        <v>2.4207875715715196E-2</v>
      </c>
      <c r="AS10" s="31">
        <v>11.089417840000349</v>
      </c>
      <c r="AT10" s="20">
        <v>450.71405349041078</v>
      </c>
      <c r="AU10" s="21">
        <v>455.53270043698132</v>
      </c>
      <c r="AV10" s="4">
        <f t="shared" si="3"/>
        <v>7.0453547055813123E-3</v>
      </c>
      <c r="AW10" s="4">
        <f t="shared" si="4"/>
        <v>1.781181735730188E-2</v>
      </c>
      <c r="AX10" s="31">
        <v>11.26368134000001</v>
      </c>
      <c r="AY10" s="20">
        <v>452.13105860424241</v>
      </c>
      <c r="AZ10" s="21">
        <v>456.59030106824969</v>
      </c>
      <c r="BA10" s="4">
        <f t="shared" si="5"/>
        <v>1.0211416217148007E-2</v>
      </c>
      <c r="BB10" s="4">
        <f t="shared" si="6"/>
        <v>2.0174849516171902E-2</v>
      </c>
      <c r="BC10" s="31">
        <v>11.26544714000002</v>
      </c>
      <c r="BD10" s="20">
        <v>452.10850221494678</v>
      </c>
      <c r="BE10" s="21">
        <v>457.01572932279112</v>
      </c>
      <c r="BF10" s="4">
        <f t="shared" si="7"/>
        <v>1.0161017728609245E-2</v>
      </c>
      <c r="BG10" s="4">
        <f t="shared" si="8"/>
        <v>2.1125397971847173E-2</v>
      </c>
      <c r="BH10" s="31">
        <v>13.732365229999999</v>
      </c>
      <c r="BI10" s="20">
        <v>447.56082869989649</v>
      </c>
      <c r="BJ10" s="21">
        <v>451.26545983176408</v>
      </c>
      <c r="BK10" s="4">
        <f t="shared" si="9"/>
        <v>8.8904994921363735E-16</v>
      </c>
      <c r="BL10" s="4">
        <f t="shared" si="9"/>
        <v>8.2773801778619413E-3</v>
      </c>
      <c r="BM10" s="31">
        <v>29.23374783154577</v>
      </c>
      <c r="BN10" s="20">
        <v>447.56082869989649</v>
      </c>
      <c r="BO10" s="21">
        <v>450.3717607620797</v>
      </c>
      <c r="BP10" s="4">
        <f t="shared" si="10"/>
        <v>8.8904994921363735E-16</v>
      </c>
      <c r="BQ10" s="4">
        <f t="shared" si="10"/>
        <v>6.2805587127653453E-3</v>
      </c>
      <c r="BR10" s="31">
        <v>33.877290749549857</v>
      </c>
      <c r="BS10" s="20">
        <v>447.56082869989649</v>
      </c>
      <c r="BT10" s="21">
        <v>450.75044491542519</v>
      </c>
      <c r="BU10" s="4">
        <f t="shared" si="11"/>
        <v>8.8904994921363735E-16</v>
      </c>
      <c r="BV10" s="4">
        <f t="shared" si="12"/>
        <v>7.1266652731752792E-3</v>
      </c>
      <c r="BW10" s="31">
        <v>21.26866474365816</v>
      </c>
    </row>
    <row r="11" spans="1:75" x14ac:dyDescent="0.3">
      <c r="A11" s="2" t="s">
        <v>21</v>
      </c>
      <c r="B11" s="2">
        <f t="shared" si="13"/>
        <v>438.37168906862149</v>
      </c>
      <c r="C11" s="20">
        <v>421.05079435922198</v>
      </c>
      <c r="D11" s="21">
        <v>438.37168906862303</v>
      </c>
      <c r="E11" s="83">
        <v>3.9511891714990907E-2</v>
      </c>
      <c r="F11" s="5">
        <f t="shared" si="14"/>
        <v>3.5010753374668029E-15</v>
      </c>
      <c r="G11" s="31">
        <v>3600.0122549533839</v>
      </c>
      <c r="H11" s="20">
        <v>438.37168906862132</v>
      </c>
      <c r="I11" s="21">
        <v>438.37168906862149</v>
      </c>
      <c r="J11" s="5">
        <v>0</v>
      </c>
      <c r="K11" s="5">
        <f t="shared" si="15"/>
        <v>0</v>
      </c>
      <c r="L11" s="31">
        <v>9.2841560840606689</v>
      </c>
      <c r="M11" s="20">
        <v>467.94000165053598</v>
      </c>
      <c r="N11" s="4">
        <f t="shared" si="16"/>
        <v>6.7450324277866264E-2</v>
      </c>
      <c r="O11" s="21">
        <f t="shared" si="17"/>
        <v>43.365636699998049</v>
      </c>
      <c r="P11" s="21">
        <v>0.17845941028805781</v>
      </c>
      <c r="Q11" s="44">
        <v>1</v>
      </c>
      <c r="R11" s="44">
        <v>1</v>
      </c>
      <c r="S11" s="44">
        <v>0</v>
      </c>
      <c r="T11" s="44">
        <v>0</v>
      </c>
      <c r="U11" s="44">
        <v>0</v>
      </c>
      <c r="V11" s="20">
        <v>469.25409864580502</v>
      </c>
      <c r="W11" s="4">
        <f t="shared" si="0"/>
        <v>7.0448001883509581E-2</v>
      </c>
      <c r="X11" s="21">
        <v>40.604656400002114</v>
      </c>
      <c r="Y11" s="21">
        <v>0.16709735144033791</v>
      </c>
      <c r="Z11" s="44">
        <v>1</v>
      </c>
      <c r="AA11" s="44">
        <v>1</v>
      </c>
      <c r="AB11" s="44">
        <v>0</v>
      </c>
      <c r="AC11" s="44">
        <v>0</v>
      </c>
      <c r="AD11" s="44">
        <v>0</v>
      </c>
      <c r="AE11" s="20">
        <v>440.81496268391709</v>
      </c>
      <c r="AF11" s="21">
        <v>443.57010198368027</v>
      </c>
      <c r="AG11" s="4">
        <f t="shared" si="18"/>
        <v>5.5735205448295549E-3</v>
      </c>
      <c r="AH11" s="4">
        <f t="shared" si="18"/>
        <v>1.1858459486978952E-2</v>
      </c>
      <c r="AI11" s="31">
        <v>11.14772704000001</v>
      </c>
      <c r="AJ11" s="20">
        <v>440.81496268391709</v>
      </c>
      <c r="AK11" s="21">
        <v>443.57010198368027</v>
      </c>
      <c r="AL11" s="4">
        <f t="shared" si="19"/>
        <v>5.5735205448295549E-3</v>
      </c>
      <c r="AM11" s="4">
        <f t="shared" si="19"/>
        <v>1.1858459486978952E-2</v>
      </c>
      <c r="AN11" s="31">
        <v>11.136579179999989</v>
      </c>
      <c r="AO11" s="20">
        <v>440.81496268391709</v>
      </c>
      <c r="AP11" s="21">
        <v>443.57001807564939</v>
      </c>
      <c r="AQ11" s="4">
        <f t="shared" si="1"/>
        <v>5.5735205448295549E-3</v>
      </c>
      <c r="AR11" s="4">
        <f t="shared" si="2"/>
        <v>1.1858268078562349E-2</v>
      </c>
      <c r="AS11" s="31">
        <v>11.071000119999921</v>
      </c>
      <c r="AT11" s="20">
        <v>440.82363819681387</v>
      </c>
      <c r="AU11" s="21">
        <v>443.89179491772478</v>
      </c>
      <c r="AV11" s="4">
        <f t="shared" si="3"/>
        <v>5.5933108577378059E-3</v>
      </c>
      <c r="AW11" s="4">
        <f t="shared" si="4"/>
        <v>1.2592295503460731E-2</v>
      </c>
      <c r="AX11" s="31">
        <v>11.295907619999991</v>
      </c>
      <c r="AY11" s="20">
        <v>441.42051395938108</v>
      </c>
      <c r="AZ11" s="21">
        <v>443.01070021456587</v>
      </c>
      <c r="BA11" s="4">
        <f t="shared" si="5"/>
        <v>6.9548854699928754E-3</v>
      </c>
      <c r="BB11" s="4">
        <f t="shared" si="6"/>
        <v>1.0582369394795023E-2</v>
      </c>
      <c r="BC11" s="31">
        <v>11.22529559000022</v>
      </c>
      <c r="BD11" s="20">
        <v>441.75621361756441</v>
      </c>
      <c r="BE11" s="21">
        <v>443.60686420428527</v>
      </c>
      <c r="BF11" s="4">
        <f t="shared" si="7"/>
        <v>7.7206731943246371E-3</v>
      </c>
      <c r="BG11" s="4">
        <f t="shared" si="8"/>
        <v>1.1942320332744574E-2</v>
      </c>
      <c r="BH11" s="31">
        <v>14.09725457</v>
      </c>
      <c r="BI11" s="20">
        <v>440.82615166922898</v>
      </c>
      <c r="BJ11" s="21">
        <v>443.00942838606409</v>
      </c>
      <c r="BK11" s="4">
        <f t="shared" si="9"/>
        <v>5.599044513623393E-3</v>
      </c>
      <c r="BL11" s="4">
        <f t="shared" si="9"/>
        <v>1.0579468138775302E-2</v>
      </c>
      <c r="BM11" s="31">
        <v>28.659419096820059</v>
      </c>
      <c r="BN11" s="20">
        <v>441.36240515121989</v>
      </c>
      <c r="BO11" s="21">
        <v>442.60010440367807</v>
      </c>
      <c r="BP11" s="4">
        <f t="shared" si="10"/>
        <v>6.8223294459379153E-3</v>
      </c>
      <c r="BQ11" s="4">
        <f t="shared" si="10"/>
        <v>9.6457308729046981E-3</v>
      </c>
      <c r="BR11" s="31">
        <v>35.380631269700828</v>
      </c>
      <c r="BS11" s="20">
        <v>438.97724034408537</v>
      </c>
      <c r="BT11" s="21">
        <v>441.4956262782116</v>
      </c>
      <c r="BU11" s="4">
        <f t="shared" si="11"/>
        <v>1.3813649251630616E-3</v>
      </c>
      <c r="BV11" s="4">
        <f t="shared" si="12"/>
        <v>7.1262293790626107E-3</v>
      </c>
      <c r="BW11" s="31">
        <v>22.416025773482399</v>
      </c>
    </row>
    <row r="12" spans="1:75" x14ac:dyDescent="0.3">
      <c r="A12" s="2" t="s">
        <v>22</v>
      </c>
      <c r="B12" s="2">
        <f t="shared" si="13"/>
        <v>514.68673230835748</v>
      </c>
      <c r="C12" s="20">
        <v>514.68673230835759</v>
      </c>
      <c r="D12" s="21">
        <v>514.68673230835748</v>
      </c>
      <c r="E12" s="5">
        <v>0</v>
      </c>
      <c r="F12" s="5">
        <f t="shared" si="14"/>
        <v>0</v>
      </c>
      <c r="G12" s="31">
        <v>1.8570001125335689</v>
      </c>
      <c r="H12" s="20">
        <v>514.68673230835748</v>
      </c>
      <c r="I12" s="21">
        <v>514.6867323083577</v>
      </c>
      <c r="J12" s="5">
        <v>0</v>
      </c>
      <c r="K12" s="5">
        <f t="shared" si="15"/>
        <v>4.417710058766556E-16</v>
      </c>
      <c r="L12" s="31">
        <v>1.966060876846313</v>
      </c>
      <c r="M12" s="20">
        <v>547.33196888924851</v>
      </c>
      <c r="N12" s="4">
        <f t="shared" si="16"/>
        <v>6.3427390938324654E-2</v>
      </c>
      <c r="O12" s="21">
        <f t="shared" si="17"/>
        <v>39.718472200002907</v>
      </c>
      <c r="P12" s="21">
        <v>0.1634505028806704</v>
      </c>
      <c r="Q12" s="44">
        <v>0</v>
      </c>
      <c r="R12" s="44">
        <v>0</v>
      </c>
      <c r="S12" s="44">
        <v>0</v>
      </c>
      <c r="T12" s="44">
        <v>1</v>
      </c>
      <c r="U12" s="44">
        <v>0</v>
      </c>
      <c r="V12" s="20">
        <v>547.33196888924851</v>
      </c>
      <c r="W12" s="4">
        <f t="shared" si="0"/>
        <v>6.3427390938324654E-2</v>
      </c>
      <c r="X12" s="21">
        <v>37.143305100000482</v>
      </c>
      <c r="Y12" s="21">
        <v>0.1528531074074094</v>
      </c>
      <c r="Z12" s="44">
        <v>0</v>
      </c>
      <c r="AA12" s="44">
        <v>0</v>
      </c>
      <c r="AB12" s="44">
        <v>0</v>
      </c>
      <c r="AC12" s="44">
        <v>1</v>
      </c>
      <c r="AD12" s="44">
        <v>0</v>
      </c>
      <c r="AE12" s="20">
        <v>528.07952422069764</v>
      </c>
      <c r="AF12" s="21">
        <v>531.21405496401394</v>
      </c>
      <c r="AG12" s="4">
        <f t="shared" si="18"/>
        <v>2.6021249571120304E-2</v>
      </c>
      <c r="AH12" s="4">
        <f t="shared" si="18"/>
        <v>3.2111421605005866E-2</v>
      </c>
      <c r="AI12" s="31">
        <v>11.15666331000002</v>
      </c>
      <c r="AJ12" s="20">
        <v>528.07952422069764</v>
      </c>
      <c r="AK12" s="21">
        <v>531.21405496401394</v>
      </c>
      <c r="AL12" s="4">
        <f t="shared" si="19"/>
        <v>2.6021249571120304E-2</v>
      </c>
      <c r="AM12" s="4">
        <f t="shared" si="19"/>
        <v>3.2111421605005866E-2</v>
      </c>
      <c r="AN12" s="31">
        <v>11.111620519999811</v>
      </c>
      <c r="AO12" s="20">
        <v>527.14014650127388</v>
      </c>
      <c r="AP12" s="21">
        <v>530.79470085638536</v>
      </c>
      <c r="AQ12" s="4">
        <f t="shared" si="1"/>
        <v>2.4196104953129717E-2</v>
      </c>
      <c r="AR12" s="4">
        <f t="shared" si="2"/>
        <v>3.1296646167240483E-2</v>
      </c>
      <c r="AS12" s="31">
        <v>11.122892459999459</v>
      </c>
      <c r="AT12" s="20">
        <v>516.00989795291548</v>
      </c>
      <c r="AU12" s="21">
        <v>521.72534689234567</v>
      </c>
      <c r="AV12" s="4">
        <f t="shared" si="3"/>
        <v>2.5708174730357572E-3</v>
      </c>
      <c r="AW12" s="4">
        <f t="shared" si="4"/>
        <v>1.3675531429419555E-2</v>
      </c>
      <c r="AX12" s="31">
        <v>11.284002179999989</v>
      </c>
      <c r="AY12" s="20">
        <v>524.81710737590902</v>
      </c>
      <c r="AZ12" s="21">
        <v>531.43642845047384</v>
      </c>
      <c r="BA12" s="4">
        <f t="shared" si="5"/>
        <v>1.9682603866855192E-2</v>
      </c>
      <c r="BB12" s="4">
        <f t="shared" si="6"/>
        <v>3.2543477596545738E-2</v>
      </c>
      <c r="BC12" s="31">
        <v>11.28715296000018</v>
      </c>
      <c r="BD12" s="20">
        <v>517.9710695155635</v>
      </c>
      <c r="BE12" s="21">
        <v>521.39868021017196</v>
      </c>
      <c r="BF12" s="4">
        <f t="shared" si="7"/>
        <v>6.3812354215463246E-3</v>
      </c>
      <c r="BG12" s="4">
        <f t="shared" si="8"/>
        <v>1.3040841118463575E-2</v>
      </c>
      <c r="BH12" s="31">
        <v>13.7180108</v>
      </c>
      <c r="BI12" s="20">
        <v>519.75068304723402</v>
      </c>
      <c r="BJ12" s="21">
        <v>520.63277942448451</v>
      </c>
      <c r="BK12" s="4">
        <f t="shared" si="9"/>
        <v>9.838898928217649E-3</v>
      </c>
      <c r="BL12" s="4">
        <f t="shared" si="9"/>
        <v>1.1552749940646725E-2</v>
      </c>
      <c r="BM12" s="31">
        <v>15.824221700243649</v>
      </c>
      <c r="BN12" s="20">
        <v>517.9710695155635</v>
      </c>
      <c r="BO12" s="21">
        <v>519.16095201266251</v>
      </c>
      <c r="BP12" s="4">
        <f t="shared" si="10"/>
        <v>6.3812354215463246E-3</v>
      </c>
      <c r="BQ12" s="4">
        <f t="shared" si="10"/>
        <v>8.6930931447139932E-3</v>
      </c>
      <c r="BR12" s="31">
        <v>21.136516458727421</v>
      </c>
      <c r="BS12" s="20">
        <v>517.9710695155635</v>
      </c>
      <c r="BT12" s="21">
        <v>519.16095201266251</v>
      </c>
      <c r="BU12" s="4">
        <f t="shared" si="11"/>
        <v>6.3812354215463246E-3</v>
      </c>
      <c r="BV12" s="4">
        <f t="shared" si="12"/>
        <v>8.6930931447139932E-3</v>
      </c>
      <c r="BW12" s="31">
        <v>18.263526421971619</v>
      </c>
    </row>
    <row r="13" spans="1:75" x14ac:dyDescent="0.3">
      <c r="A13" s="2" t="s">
        <v>23</v>
      </c>
      <c r="B13" s="2">
        <f t="shared" si="13"/>
        <v>514.24094522064684</v>
      </c>
      <c r="C13" s="20">
        <v>514.24094522064729</v>
      </c>
      <c r="D13" s="21">
        <v>514.24094522064729</v>
      </c>
      <c r="E13" s="83">
        <v>0</v>
      </c>
      <c r="F13" s="5">
        <f t="shared" si="14"/>
        <v>8.843079399119889E-16</v>
      </c>
      <c r="G13" s="31">
        <v>61.971379995346069</v>
      </c>
      <c r="H13" s="20">
        <v>514.24094522064672</v>
      </c>
      <c r="I13" s="21">
        <v>514.24094522064684</v>
      </c>
      <c r="J13" s="83">
        <v>0</v>
      </c>
      <c r="K13" s="83">
        <f t="shared" si="15"/>
        <v>0</v>
      </c>
      <c r="L13" s="31">
        <v>7.6587040424346924</v>
      </c>
      <c r="M13" s="20">
        <v>565.88933973323515</v>
      </c>
      <c r="N13" s="4">
        <f t="shared" si="16"/>
        <v>0.10043617684007521</v>
      </c>
      <c r="O13" s="21">
        <f t="shared" si="17"/>
        <v>42.933772400001537</v>
      </c>
      <c r="P13" s="21">
        <v>0.17668219094650839</v>
      </c>
      <c r="Q13" s="44">
        <v>0</v>
      </c>
      <c r="R13" s="44">
        <v>0</v>
      </c>
      <c r="S13" s="44">
        <v>0</v>
      </c>
      <c r="T13" s="44">
        <v>1</v>
      </c>
      <c r="U13" s="44">
        <v>0</v>
      </c>
      <c r="V13" s="20">
        <v>565.88933973323515</v>
      </c>
      <c r="W13" s="4">
        <f t="shared" si="0"/>
        <v>0.10043617684007521</v>
      </c>
      <c r="X13" s="21">
        <v>38.002896500002414</v>
      </c>
      <c r="Y13" s="21">
        <v>0.15639052057614161</v>
      </c>
      <c r="Z13" s="44">
        <v>0</v>
      </c>
      <c r="AA13" s="44">
        <v>0</v>
      </c>
      <c r="AB13" s="44">
        <v>0</v>
      </c>
      <c r="AC13" s="44">
        <v>1</v>
      </c>
      <c r="AD13" s="44">
        <v>0</v>
      </c>
      <c r="AE13" s="20">
        <v>554.45627227468492</v>
      </c>
      <c r="AF13" s="21">
        <v>561.73208250826087</v>
      </c>
      <c r="AG13" s="4">
        <f t="shared" si="18"/>
        <v>7.8203276942062208E-2</v>
      </c>
      <c r="AH13" s="4">
        <f t="shared" si="18"/>
        <v>9.2351917382301946E-2</v>
      </c>
      <c r="AI13" s="31">
        <v>11.140117459999971</v>
      </c>
      <c r="AJ13" s="20">
        <v>554.45627227468492</v>
      </c>
      <c r="AK13" s="21">
        <v>561.73208250826087</v>
      </c>
      <c r="AL13" s="4">
        <f t="shared" si="19"/>
        <v>7.8203276942062208E-2</v>
      </c>
      <c r="AM13" s="4">
        <f t="shared" si="19"/>
        <v>9.2351917382301946E-2</v>
      </c>
      <c r="AN13" s="31">
        <v>11.12773196999979</v>
      </c>
      <c r="AO13" s="20">
        <v>553.79142087317769</v>
      </c>
      <c r="AP13" s="21">
        <v>558.29600755687045</v>
      </c>
      <c r="AQ13" s="4">
        <f t="shared" si="1"/>
        <v>7.6910397781648474E-2</v>
      </c>
      <c r="AR13" s="4">
        <f t="shared" si="2"/>
        <v>8.5670078871920213E-2</v>
      </c>
      <c r="AS13" s="31">
        <v>11.215795649999739</v>
      </c>
      <c r="AT13" s="20">
        <v>528.24911368433311</v>
      </c>
      <c r="AU13" s="21">
        <v>534.87933766778042</v>
      </c>
      <c r="AV13" s="4">
        <f t="shared" si="3"/>
        <v>2.7240476655696386E-2</v>
      </c>
      <c r="AW13" s="4">
        <f t="shared" si="4"/>
        <v>4.0133701213306165E-2</v>
      </c>
      <c r="AX13" s="31">
        <v>11.24721130000003</v>
      </c>
      <c r="AY13" s="20">
        <v>555.23113409191194</v>
      </c>
      <c r="AZ13" s="21">
        <v>560.29522783948528</v>
      </c>
      <c r="BA13" s="4">
        <f t="shared" si="5"/>
        <v>7.9710083866770517E-2</v>
      </c>
      <c r="BB13" s="4">
        <f t="shared" si="6"/>
        <v>8.9557790072662916E-2</v>
      </c>
      <c r="BC13" s="31">
        <v>11.32176951999991</v>
      </c>
      <c r="BD13" s="20">
        <v>529.80793127170296</v>
      </c>
      <c r="BE13" s="21">
        <v>534.83698884797184</v>
      </c>
      <c r="BF13" s="4">
        <f t="shared" si="7"/>
        <v>3.0271774730767011E-2</v>
      </c>
      <c r="BG13" s="4">
        <f t="shared" si="8"/>
        <v>4.0051349117071568E-2</v>
      </c>
      <c r="BH13" s="31">
        <v>13.87223743</v>
      </c>
      <c r="BI13" s="20">
        <v>525.1601242382535</v>
      </c>
      <c r="BJ13" s="21">
        <v>533.56593669829704</v>
      </c>
      <c r="BK13" s="4">
        <f t="shared" si="9"/>
        <v>2.123358538266832E-2</v>
      </c>
      <c r="BL13" s="4">
        <f t="shared" si="9"/>
        <v>3.7579643661704867E-2</v>
      </c>
      <c r="BM13" s="31">
        <v>16.327192866243418</v>
      </c>
      <c r="BN13" s="20">
        <v>530.55424011787909</v>
      </c>
      <c r="BO13" s="21">
        <v>533.07229447834777</v>
      </c>
      <c r="BP13" s="4">
        <f t="shared" si="10"/>
        <v>3.1723057156082084E-2</v>
      </c>
      <c r="BQ13" s="4">
        <f t="shared" si="10"/>
        <v>3.6619700225583779E-2</v>
      </c>
      <c r="BR13" s="31">
        <v>21.915866157971319</v>
      </c>
      <c r="BS13" s="20">
        <v>530.55424011787909</v>
      </c>
      <c r="BT13" s="21">
        <v>533.07229447834777</v>
      </c>
      <c r="BU13" s="4">
        <f t="shared" si="11"/>
        <v>3.1723057156082084E-2</v>
      </c>
      <c r="BV13" s="4">
        <f t="shared" si="12"/>
        <v>3.6619700225583779E-2</v>
      </c>
      <c r="BW13" s="31">
        <v>18.30110906544142</v>
      </c>
    </row>
    <row r="14" spans="1:75" x14ac:dyDescent="0.3">
      <c r="A14" s="2" t="s">
        <v>24</v>
      </c>
      <c r="B14" s="2">
        <f t="shared" si="13"/>
        <v>510.11608979071292</v>
      </c>
      <c r="C14" s="20">
        <v>510.11608979071292</v>
      </c>
      <c r="D14" s="21">
        <v>510.11608979071292</v>
      </c>
      <c r="E14" s="5">
        <v>0</v>
      </c>
      <c r="F14" s="5">
        <f t="shared" si="14"/>
        <v>0</v>
      </c>
      <c r="G14" s="31">
        <v>124.39286422729489</v>
      </c>
      <c r="H14" s="20">
        <v>510.11608979071292</v>
      </c>
      <c r="I14" s="21">
        <v>510.11608979071298</v>
      </c>
      <c r="J14" s="5">
        <v>0</v>
      </c>
      <c r="K14" s="5">
        <f t="shared" si="15"/>
        <v>1.1143231903179011E-16</v>
      </c>
      <c r="L14" s="31">
        <v>21.40883898735046</v>
      </c>
      <c r="M14" s="20">
        <v>588.52776400353491</v>
      </c>
      <c r="N14" s="4">
        <f t="shared" si="16"/>
        <v>0.15371339148504848</v>
      </c>
      <c r="O14" s="21">
        <f t="shared" si="17"/>
        <v>44.268816899999834</v>
      </c>
      <c r="P14" s="21">
        <v>0.18217620123456721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20">
        <v>588.52776400353491</v>
      </c>
      <c r="W14" s="4">
        <f t="shared" si="0"/>
        <v>0.15371339148504848</v>
      </c>
      <c r="X14" s="21">
        <v>40.151888700000995</v>
      </c>
      <c r="Y14" s="21">
        <v>0.1652341098765473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20">
        <v>552.5648198350118</v>
      </c>
      <c r="AF14" s="21">
        <v>565.88079902832988</v>
      </c>
      <c r="AG14" s="4">
        <f t="shared" si="18"/>
        <v>8.3213862283219628E-2</v>
      </c>
      <c r="AH14" s="4">
        <f t="shared" si="18"/>
        <v>0.10931768347180684</v>
      </c>
      <c r="AI14" s="31">
        <v>11.223172139999971</v>
      </c>
      <c r="AJ14" s="20">
        <v>552.5648198350118</v>
      </c>
      <c r="AK14" s="21">
        <v>565.88079902832988</v>
      </c>
      <c r="AL14" s="4">
        <f t="shared" si="19"/>
        <v>8.3213862283219628E-2</v>
      </c>
      <c r="AM14" s="4">
        <f t="shared" si="19"/>
        <v>0.10931768347180684</v>
      </c>
      <c r="AN14" s="31">
        <v>11.20139924000023</v>
      </c>
      <c r="AO14" s="20">
        <v>550.81406697659315</v>
      </c>
      <c r="AP14" s="21">
        <v>564.27250482265413</v>
      </c>
      <c r="AQ14" s="4">
        <f t="shared" si="1"/>
        <v>7.9781794772592909E-2</v>
      </c>
      <c r="AR14" s="4">
        <f t="shared" si="2"/>
        <v>0.10616488308408414</v>
      </c>
      <c r="AS14" s="31">
        <v>11.094459990000001</v>
      </c>
      <c r="AT14" s="20">
        <v>531.28184420701496</v>
      </c>
      <c r="AU14" s="21">
        <v>536.98750859402344</v>
      </c>
      <c r="AV14" s="4">
        <f t="shared" si="3"/>
        <v>4.1492034538619986E-2</v>
      </c>
      <c r="AW14" s="4">
        <f t="shared" si="4"/>
        <v>5.2677065752494E-2</v>
      </c>
      <c r="AX14" s="31">
        <v>11.235519199999979</v>
      </c>
      <c r="AY14" s="20">
        <v>553.02547359468224</v>
      </c>
      <c r="AZ14" s="21">
        <v>566.07755966219599</v>
      </c>
      <c r="BA14" s="4">
        <f t="shared" si="5"/>
        <v>8.4116899393575098E-2</v>
      </c>
      <c r="BB14" s="4">
        <f t="shared" si="6"/>
        <v>0.10970340083654798</v>
      </c>
      <c r="BC14" s="31">
        <v>11.30126139000004</v>
      </c>
      <c r="BD14" s="20">
        <v>526.66700901414936</v>
      </c>
      <c r="BE14" s="21">
        <v>536.43878040750792</v>
      </c>
      <c r="BF14" s="4">
        <f t="shared" si="7"/>
        <v>3.244539734127351E-2</v>
      </c>
      <c r="BG14" s="4">
        <f t="shared" si="8"/>
        <v>5.1601372988635784E-2</v>
      </c>
      <c r="BH14" s="31">
        <v>13.792135760000001</v>
      </c>
      <c r="BI14" s="20">
        <v>531.55328814818199</v>
      </c>
      <c r="BJ14" s="21">
        <v>534.74689384103783</v>
      </c>
      <c r="BK14" s="4">
        <f t="shared" si="9"/>
        <v>4.2024156435183577E-2</v>
      </c>
      <c r="BL14" s="4">
        <f t="shared" si="9"/>
        <v>4.8284703312201499E-2</v>
      </c>
      <c r="BM14" s="31">
        <v>21.384806662797931</v>
      </c>
      <c r="BN14" s="20">
        <v>527.23455335948063</v>
      </c>
      <c r="BO14" s="21">
        <v>535.25824351265669</v>
      </c>
      <c r="BP14" s="4">
        <f t="shared" si="10"/>
        <v>3.3557976137923738E-2</v>
      </c>
      <c r="BQ14" s="4">
        <f t="shared" si="10"/>
        <v>4.9287121549643591E-2</v>
      </c>
      <c r="BR14" s="31">
        <v>21.632084943912918</v>
      </c>
      <c r="BS14" s="20">
        <v>527.23455335948063</v>
      </c>
      <c r="BT14" s="21">
        <v>535.25824351265669</v>
      </c>
      <c r="BU14" s="4">
        <f t="shared" si="11"/>
        <v>3.3557976137923738E-2</v>
      </c>
      <c r="BV14" s="4">
        <f t="shared" si="12"/>
        <v>4.9287121549643591E-2</v>
      </c>
      <c r="BW14" s="31">
        <v>18.39271351685748</v>
      </c>
    </row>
    <row r="15" spans="1:75" x14ac:dyDescent="0.3">
      <c r="A15" s="2" t="s">
        <v>25</v>
      </c>
      <c r="B15" s="2">
        <f t="shared" si="13"/>
        <v>506.38982950550837</v>
      </c>
      <c r="C15" s="20">
        <v>506.33935514565928</v>
      </c>
      <c r="D15" s="21">
        <v>506.38982950550837</v>
      </c>
      <c r="E15" s="5">
        <v>9.9674908357399018E-5</v>
      </c>
      <c r="F15" s="5">
        <f t="shared" si="14"/>
        <v>0</v>
      </c>
      <c r="G15" s="31">
        <v>2537.2335350513458</v>
      </c>
      <c r="H15" s="20">
        <v>506.34165263515303</v>
      </c>
      <c r="I15" s="21">
        <v>506.38982950550849</v>
      </c>
      <c r="J15" s="83">
        <v>9.5137910653748773E-5</v>
      </c>
      <c r="K15" s="83">
        <f t="shared" si="15"/>
        <v>2.2450458342070507E-16</v>
      </c>
      <c r="L15" s="31">
        <v>30.120584011077881</v>
      </c>
      <c r="M15" s="20">
        <v>584.25220362435641</v>
      </c>
      <c r="N15" s="4">
        <f t="shared" si="16"/>
        <v>0.15375975104966255</v>
      </c>
      <c r="O15" s="21">
        <f t="shared" si="17"/>
        <v>44.544739400002079</v>
      </c>
      <c r="P15" s="21">
        <v>0.1833116847736711</v>
      </c>
      <c r="Q15" s="44">
        <v>0</v>
      </c>
      <c r="R15" s="44">
        <v>0</v>
      </c>
      <c r="S15" s="44">
        <v>0</v>
      </c>
      <c r="T15" s="44">
        <v>0</v>
      </c>
      <c r="U15" s="44">
        <v>0.5</v>
      </c>
      <c r="V15" s="20">
        <v>613.45471638199024</v>
      </c>
      <c r="W15" s="4">
        <f t="shared" si="0"/>
        <v>0.21142779858164043</v>
      </c>
      <c r="X15" s="21">
        <v>43.034823599999747</v>
      </c>
      <c r="Y15" s="21">
        <v>0.17709803950617181</v>
      </c>
      <c r="Z15" s="44">
        <v>0.5</v>
      </c>
      <c r="AA15" s="44">
        <v>0</v>
      </c>
      <c r="AB15" s="44">
        <v>0</v>
      </c>
      <c r="AC15" s="44">
        <v>0.5</v>
      </c>
      <c r="AD15" s="44">
        <v>0</v>
      </c>
      <c r="AE15" s="20">
        <v>567.63577147805074</v>
      </c>
      <c r="AF15" s="21">
        <v>578.13391060936954</v>
      </c>
      <c r="AG15" s="4">
        <f t="shared" si="18"/>
        <v>0.12094623233714877</v>
      </c>
      <c r="AH15" s="4">
        <f t="shared" si="18"/>
        <v>0.14167757115880375</v>
      </c>
      <c r="AI15" s="31">
        <v>11.15229415000006</v>
      </c>
      <c r="AJ15" s="20">
        <v>567.63577147805074</v>
      </c>
      <c r="AK15" s="21">
        <v>578.13391060936954</v>
      </c>
      <c r="AL15" s="4">
        <f t="shared" si="19"/>
        <v>0.12094623233714877</v>
      </c>
      <c r="AM15" s="4">
        <f t="shared" si="19"/>
        <v>0.14167757115880375</v>
      </c>
      <c r="AN15" s="31">
        <v>11.11200618999974</v>
      </c>
      <c r="AO15" s="20">
        <v>569.03956919366988</v>
      </c>
      <c r="AP15" s="21">
        <v>578.43169031592265</v>
      </c>
      <c r="AQ15" s="4">
        <f t="shared" si="1"/>
        <v>0.12371840040574909</v>
      </c>
      <c r="AR15" s="4">
        <f t="shared" si="2"/>
        <v>0.14226561556491651</v>
      </c>
      <c r="AS15" s="31">
        <v>11.008699779999731</v>
      </c>
      <c r="AT15" s="20">
        <v>536.31016518400463</v>
      </c>
      <c r="AU15" s="21">
        <v>561.30860238477544</v>
      </c>
      <c r="AV15" s="4">
        <f t="shared" si="3"/>
        <v>5.9085577819984227E-2</v>
      </c>
      <c r="AW15" s="4">
        <f t="shared" si="4"/>
        <v>0.10845157165359237</v>
      </c>
      <c r="AX15" s="31">
        <v>11.25475849999998</v>
      </c>
      <c r="AY15" s="20">
        <v>557.38713396493108</v>
      </c>
      <c r="AZ15" s="21">
        <v>579.90841124524536</v>
      </c>
      <c r="BA15" s="4">
        <f t="shared" si="5"/>
        <v>0.10070760012937419</v>
      </c>
      <c r="BB15" s="4">
        <f t="shared" si="6"/>
        <v>0.14518178971234111</v>
      </c>
      <c r="BC15" s="31">
        <v>11.33618565000006</v>
      </c>
      <c r="BD15" s="20">
        <v>536.03919237236073</v>
      </c>
      <c r="BE15" s="21">
        <v>555.51930045896165</v>
      </c>
      <c r="BF15" s="4">
        <f t="shared" si="7"/>
        <v>5.8550470683435871E-2</v>
      </c>
      <c r="BG15" s="4">
        <f t="shared" si="8"/>
        <v>9.7019071258655401E-2</v>
      </c>
      <c r="BH15" s="31">
        <v>13.7171044</v>
      </c>
      <c r="BI15" s="20">
        <v>542.61074623449258</v>
      </c>
      <c r="BJ15" s="21">
        <v>551.06251562544014</v>
      </c>
      <c r="BK15" s="4">
        <f t="shared" si="9"/>
        <v>7.1527733415092623E-2</v>
      </c>
      <c r="BL15" s="4">
        <f t="shared" si="9"/>
        <v>8.8217976580522592E-2</v>
      </c>
      <c r="BM15" s="31">
        <v>21.79488057792187</v>
      </c>
      <c r="BN15" s="20">
        <v>534.30773524765493</v>
      </c>
      <c r="BO15" s="21">
        <v>548.7598805115914</v>
      </c>
      <c r="BP15" s="4">
        <f t="shared" si="10"/>
        <v>5.5131252871742115E-2</v>
      </c>
      <c r="BQ15" s="4">
        <f t="shared" si="10"/>
        <v>8.3670817495401811E-2</v>
      </c>
      <c r="BR15" s="31">
        <v>27.774760507978499</v>
      </c>
      <c r="BS15" s="20">
        <v>538.06882606457953</v>
      </c>
      <c r="BT15" s="21">
        <v>546.92277614145553</v>
      </c>
      <c r="BU15" s="4">
        <f t="shared" si="11"/>
        <v>6.255851660766136E-2</v>
      </c>
      <c r="BV15" s="4">
        <f t="shared" si="12"/>
        <v>8.004297139128512E-2</v>
      </c>
      <c r="BW15" s="31">
        <v>18.708443089481442</v>
      </c>
    </row>
    <row r="16" spans="1:75" x14ac:dyDescent="0.3">
      <c r="A16" s="2" t="s">
        <v>26</v>
      </c>
      <c r="B16" s="2">
        <f t="shared" si="13"/>
        <v>509.78712340267799</v>
      </c>
      <c r="C16" s="20">
        <v>509.78712340267788</v>
      </c>
      <c r="D16" s="21">
        <v>509.78712340267799</v>
      </c>
      <c r="E16" s="83">
        <v>0</v>
      </c>
      <c r="F16" s="5">
        <f t="shared" si="14"/>
        <v>0</v>
      </c>
      <c r="G16" s="31">
        <v>39.236379861831672</v>
      </c>
      <c r="H16" s="20">
        <v>509.78712340267799</v>
      </c>
      <c r="I16" s="21">
        <v>509.78712340267822</v>
      </c>
      <c r="J16" s="83">
        <v>0</v>
      </c>
      <c r="K16" s="83">
        <f t="shared" si="15"/>
        <v>4.4601690589118875E-16</v>
      </c>
      <c r="L16" s="31">
        <v>5.1501350402832031</v>
      </c>
      <c r="M16" s="20">
        <v>530.28137129788126</v>
      </c>
      <c r="N16" s="4">
        <f t="shared" si="16"/>
        <v>4.0201580138804295E-2</v>
      </c>
      <c r="O16" s="21">
        <f t="shared" si="17"/>
        <v>40.799597600006109</v>
      </c>
      <c r="P16" s="21">
        <v>0.1678995786008482</v>
      </c>
      <c r="Q16" s="44">
        <v>0</v>
      </c>
      <c r="R16" s="44">
        <v>0</v>
      </c>
      <c r="S16" s="44">
        <v>0.5</v>
      </c>
      <c r="T16" s="44">
        <v>1</v>
      </c>
      <c r="U16" s="44">
        <v>0</v>
      </c>
      <c r="V16" s="20">
        <v>528.12797587146702</v>
      </c>
      <c r="W16" s="4">
        <f t="shared" si="0"/>
        <v>3.5977473001611471E-2</v>
      </c>
      <c r="X16" s="21">
        <v>37.81173299999999</v>
      </c>
      <c r="Y16" s="21">
        <v>0.15560383950617279</v>
      </c>
      <c r="Z16" s="44">
        <v>0</v>
      </c>
      <c r="AA16" s="44">
        <v>0</v>
      </c>
      <c r="AB16" s="44">
        <v>0.5</v>
      </c>
      <c r="AC16" s="44">
        <v>1</v>
      </c>
      <c r="AD16" s="44">
        <v>0</v>
      </c>
      <c r="AE16" s="20">
        <v>530.95756452292414</v>
      </c>
      <c r="AF16" s="21">
        <v>534.21892760382434</v>
      </c>
      <c r="AG16" s="4">
        <f t="shared" si="18"/>
        <v>4.1528002863116142E-2</v>
      </c>
      <c r="AH16" s="4">
        <f t="shared" si="18"/>
        <v>4.7925502782556167E-2</v>
      </c>
      <c r="AI16" s="31">
        <v>11.555146999999989</v>
      </c>
      <c r="AJ16" s="20">
        <v>530.95756452292414</v>
      </c>
      <c r="AK16" s="21">
        <v>534.21892760382434</v>
      </c>
      <c r="AL16" s="4">
        <f t="shared" si="19"/>
        <v>4.1528002863116142E-2</v>
      </c>
      <c r="AM16" s="4">
        <f t="shared" si="19"/>
        <v>4.7925502782556167E-2</v>
      </c>
      <c r="AN16" s="31">
        <v>11.071297449999751</v>
      </c>
      <c r="AO16" s="20">
        <v>531.11246723453371</v>
      </c>
      <c r="AP16" s="21">
        <v>536.35844754831271</v>
      </c>
      <c r="AQ16" s="4">
        <f t="shared" si="1"/>
        <v>4.1831860501919636E-2</v>
      </c>
      <c r="AR16" s="4">
        <f t="shared" si="2"/>
        <v>5.2122391731432925E-2</v>
      </c>
      <c r="AS16" s="31">
        <v>10.977520070000169</v>
      </c>
      <c r="AT16" s="20">
        <v>516.85523383910459</v>
      </c>
      <c r="AU16" s="21">
        <v>518.71808623926665</v>
      </c>
      <c r="AV16" s="4">
        <f t="shared" si="3"/>
        <v>1.3864827320959091E-2</v>
      </c>
      <c r="AW16" s="4">
        <f t="shared" si="4"/>
        <v>1.7519004358088005E-2</v>
      </c>
      <c r="AX16" s="31">
        <v>11.207852229999981</v>
      </c>
      <c r="AY16" s="20">
        <v>530.57239971578963</v>
      </c>
      <c r="AZ16" s="21">
        <v>534.67598738543006</v>
      </c>
      <c r="BA16" s="4">
        <f t="shared" si="5"/>
        <v>4.0772462384644159E-2</v>
      </c>
      <c r="BB16" s="4">
        <f t="shared" si="6"/>
        <v>4.8822072665598688E-2</v>
      </c>
      <c r="BC16" s="31">
        <v>11.340284980000069</v>
      </c>
      <c r="BD16" s="20">
        <v>517.04654474854908</v>
      </c>
      <c r="BE16" s="21">
        <v>518.76174313759486</v>
      </c>
      <c r="BF16" s="4">
        <f t="shared" si="7"/>
        <v>1.4240103393386249E-2</v>
      </c>
      <c r="BG16" s="4">
        <f t="shared" si="8"/>
        <v>1.7604641865047402E-2</v>
      </c>
      <c r="BH16" s="31">
        <v>13.79678258</v>
      </c>
      <c r="BI16" s="20">
        <v>518.04654474854908</v>
      </c>
      <c r="BJ16" s="21">
        <v>518.28913557662975</v>
      </c>
      <c r="BK16" s="4">
        <f t="shared" si="9"/>
        <v>1.6201706490234394E-2</v>
      </c>
      <c r="BL16" s="4">
        <f t="shared" si="9"/>
        <v>1.6677573409864383E-2</v>
      </c>
      <c r="BM16" s="31">
        <v>14.946664834208789</v>
      </c>
      <c r="BN16" s="20">
        <v>514.40673067483624</v>
      </c>
      <c r="BO16" s="21">
        <v>517.88967012236435</v>
      </c>
      <c r="BP16" s="4">
        <f t="shared" si="10"/>
        <v>9.0618359312878254E-3</v>
      </c>
      <c r="BQ16" s="4">
        <f t="shared" si="10"/>
        <v>1.589398073769353E-2</v>
      </c>
      <c r="BR16" s="31">
        <v>20.399502604268491</v>
      </c>
      <c r="BS16" s="20">
        <v>514.40673067483624</v>
      </c>
      <c r="BT16" s="21">
        <v>517.88967012236435</v>
      </c>
      <c r="BU16" s="4">
        <f t="shared" si="11"/>
        <v>9.0618359312878254E-3</v>
      </c>
      <c r="BV16" s="4">
        <f t="shared" si="12"/>
        <v>1.589398073769353E-2</v>
      </c>
      <c r="BW16" s="31">
        <v>18.288124381052331</v>
      </c>
    </row>
    <row r="17" spans="1:75" x14ac:dyDescent="0.3">
      <c r="A17" s="2" t="s">
        <v>27</v>
      </c>
      <c r="B17" s="2">
        <f t="shared" si="13"/>
        <v>507.83182483665632</v>
      </c>
      <c r="C17" s="20">
        <v>507.81315257460062</v>
      </c>
      <c r="D17" s="21">
        <v>507.83182483665632</v>
      </c>
      <c r="E17" s="5">
        <v>3.6768593740071903E-5</v>
      </c>
      <c r="F17" s="5">
        <f t="shared" si="14"/>
        <v>0</v>
      </c>
      <c r="G17" s="31">
        <v>62.884616851806641</v>
      </c>
      <c r="H17" s="20">
        <v>507.83182483665701</v>
      </c>
      <c r="I17" s="21">
        <v>507.83182483665712</v>
      </c>
      <c r="J17" s="83">
        <v>0</v>
      </c>
      <c r="K17" s="83">
        <f t="shared" si="15"/>
        <v>1.567069697349675E-15</v>
      </c>
      <c r="L17" s="31">
        <v>5.3409621715545654</v>
      </c>
      <c r="M17" s="20">
        <v>526.39016912271438</v>
      </c>
      <c r="N17" s="4">
        <f t="shared" si="16"/>
        <v>3.6544271899515819E-2</v>
      </c>
      <c r="O17" s="21">
        <f t="shared" si="17"/>
        <v>39.298837099997407</v>
      </c>
      <c r="P17" s="21">
        <v>0.16172360946500991</v>
      </c>
      <c r="Q17" s="44">
        <v>0</v>
      </c>
      <c r="R17" s="44">
        <v>0</v>
      </c>
      <c r="S17" s="44">
        <v>0</v>
      </c>
      <c r="T17" s="44">
        <v>1</v>
      </c>
      <c r="U17" s="44">
        <v>0</v>
      </c>
      <c r="V17" s="20">
        <v>526.39016912271438</v>
      </c>
      <c r="W17" s="4">
        <f t="shared" si="0"/>
        <v>3.6544271899515819E-2</v>
      </c>
      <c r="X17" s="21">
        <v>37.703411999999155</v>
      </c>
      <c r="Y17" s="21">
        <v>0.15515807407407059</v>
      </c>
      <c r="Z17" s="44">
        <v>0</v>
      </c>
      <c r="AA17" s="44">
        <v>0</v>
      </c>
      <c r="AB17" s="44">
        <v>0</v>
      </c>
      <c r="AC17" s="44">
        <v>1</v>
      </c>
      <c r="AD17" s="44">
        <v>0</v>
      </c>
      <c r="AE17" s="20">
        <v>527.73141562096077</v>
      </c>
      <c r="AF17" s="21">
        <v>532.01505138958305</v>
      </c>
      <c r="AG17" s="4">
        <f t="shared" si="18"/>
        <v>3.91853952648697E-2</v>
      </c>
      <c r="AH17" s="4">
        <f t="shared" si="18"/>
        <v>4.7620541624592436E-2</v>
      </c>
      <c r="AI17" s="31">
        <v>11.13074950000003</v>
      </c>
      <c r="AJ17" s="20">
        <v>527.73141562096077</v>
      </c>
      <c r="AK17" s="21">
        <v>532.01505138958305</v>
      </c>
      <c r="AL17" s="4">
        <f t="shared" si="19"/>
        <v>3.91853952648697E-2</v>
      </c>
      <c r="AM17" s="4">
        <f t="shared" si="19"/>
        <v>4.7620541624592436E-2</v>
      </c>
      <c r="AN17" s="31">
        <v>11.158854530000101</v>
      </c>
      <c r="AO17" s="20">
        <v>526.57931007210925</v>
      </c>
      <c r="AP17" s="21">
        <v>532.28630584989253</v>
      </c>
      <c r="AQ17" s="4">
        <f t="shared" si="1"/>
        <v>3.6916719903253487E-2</v>
      </c>
      <c r="AR17" s="4">
        <f t="shared" si="2"/>
        <v>4.8154683927305986E-2</v>
      </c>
      <c r="AS17" s="31">
        <v>11.09547987000024</v>
      </c>
      <c r="AT17" s="20">
        <v>516.39352865299543</v>
      </c>
      <c r="AU17" s="21">
        <v>520.68095514886863</v>
      </c>
      <c r="AV17" s="4">
        <f t="shared" si="3"/>
        <v>1.6859329009348653E-2</v>
      </c>
      <c r="AW17" s="4">
        <f t="shared" si="4"/>
        <v>2.5301939901748421E-2</v>
      </c>
      <c r="AX17" s="31">
        <v>11.21013134</v>
      </c>
      <c r="AY17" s="20">
        <v>525.36319337012947</v>
      </c>
      <c r="AZ17" s="21">
        <v>531.72411631527029</v>
      </c>
      <c r="BA17" s="4">
        <f t="shared" si="5"/>
        <v>3.4521996606085278E-2</v>
      </c>
      <c r="BB17" s="4">
        <f t="shared" si="6"/>
        <v>4.7047645126019631E-2</v>
      </c>
      <c r="BC17" s="31">
        <v>11.261051319999931</v>
      </c>
      <c r="BD17" s="20">
        <v>511.2023086912892</v>
      </c>
      <c r="BE17" s="21">
        <v>520.56803771206228</v>
      </c>
      <c r="BF17" s="4">
        <f t="shared" si="7"/>
        <v>6.6370079419835366E-3</v>
      </c>
      <c r="BG17" s="4">
        <f t="shared" si="8"/>
        <v>2.5079587872427148E-2</v>
      </c>
      <c r="BH17" s="31">
        <v>13.709508319999999</v>
      </c>
      <c r="BI17" s="20">
        <v>515.67897989391929</v>
      </c>
      <c r="BJ17" s="21">
        <v>519.92729425771313</v>
      </c>
      <c r="BK17" s="4">
        <f t="shared" si="9"/>
        <v>1.5452271152535581E-2</v>
      </c>
      <c r="BL17" s="4">
        <f t="shared" si="9"/>
        <v>2.3817864161914826E-2</v>
      </c>
      <c r="BM17" s="31">
        <v>15.5127467026934</v>
      </c>
      <c r="BN17" s="20">
        <v>515.67307465984732</v>
      </c>
      <c r="BO17" s="21">
        <v>517.56074190133393</v>
      </c>
      <c r="BP17" s="4">
        <f t="shared" si="10"/>
        <v>1.5440642826418221E-2</v>
      </c>
      <c r="BQ17" s="4">
        <f t="shared" si="10"/>
        <v>1.9157753785531067E-2</v>
      </c>
      <c r="BR17" s="31">
        <v>20.71219186484814</v>
      </c>
      <c r="BS17" s="20">
        <v>515.67307465984732</v>
      </c>
      <c r="BT17" s="21">
        <v>517.56074190133393</v>
      </c>
      <c r="BU17" s="4">
        <f t="shared" si="11"/>
        <v>1.5440642826418221E-2</v>
      </c>
      <c r="BV17" s="4">
        <f t="shared" si="12"/>
        <v>1.9157753785531067E-2</v>
      </c>
      <c r="BW17" s="31">
        <v>18.19102709637955</v>
      </c>
    </row>
    <row r="18" spans="1:75" x14ac:dyDescent="0.3">
      <c r="A18" s="2" t="s">
        <v>28</v>
      </c>
      <c r="B18" s="2">
        <f t="shared" si="13"/>
        <v>507.51562156255898</v>
      </c>
      <c r="C18" s="20">
        <v>507.48044305538252</v>
      </c>
      <c r="D18" s="21">
        <v>507.51562156255898</v>
      </c>
      <c r="E18" s="83">
        <v>6.9315121903541931E-5</v>
      </c>
      <c r="F18" s="5">
        <f t="shared" si="14"/>
        <v>0</v>
      </c>
      <c r="G18" s="31">
        <v>60.14411997795105</v>
      </c>
      <c r="H18" s="20">
        <v>507.51001822627728</v>
      </c>
      <c r="I18" s="21">
        <v>507.51562156256091</v>
      </c>
      <c r="J18" s="83">
        <v>1.1040716867516191E-5</v>
      </c>
      <c r="K18" s="83">
        <f t="shared" si="15"/>
        <v>3.8081118278035919E-15</v>
      </c>
      <c r="L18" s="31">
        <v>6.1669960021972656</v>
      </c>
      <c r="M18" s="20">
        <v>527.24746988484844</v>
      </c>
      <c r="N18" s="4">
        <f t="shared" si="16"/>
        <v>3.8879292545790568E-2</v>
      </c>
      <c r="O18" s="21">
        <f t="shared" si="17"/>
        <v>40.067200200008749</v>
      </c>
      <c r="P18" s="21">
        <v>0.16488559753090021</v>
      </c>
      <c r="Q18" s="44">
        <v>0</v>
      </c>
      <c r="R18" s="44">
        <v>0</v>
      </c>
      <c r="S18" s="44">
        <v>0</v>
      </c>
      <c r="T18" s="44">
        <v>1</v>
      </c>
      <c r="U18" s="44">
        <v>0</v>
      </c>
      <c r="V18" s="20">
        <v>527.24746988484844</v>
      </c>
      <c r="W18" s="4">
        <f t="shared" si="0"/>
        <v>3.8879292545790568E-2</v>
      </c>
      <c r="X18" s="21">
        <v>40.275931900001069</v>
      </c>
      <c r="Y18" s="21">
        <v>0.16574457572016901</v>
      </c>
      <c r="Z18" s="44">
        <v>0</v>
      </c>
      <c r="AA18" s="44">
        <v>0</v>
      </c>
      <c r="AB18" s="44">
        <v>0</v>
      </c>
      <c r="AC18" s="44">
        <v>1</v>
      </c>
      <c r="AD18" s="44">
        <v>0</v>
      </c>
      <c r="AE18" s="20">
        <v>524.94962736411219</v>
      </c>
      <c r="AF18" s="21">
        <v>529.10117894062739</v>
      </c>
      <c r="AG18" s="4">
        <f t="shared" si="18"/>
        <v>3.4351663398806742E-2</v>
      </c>
      <c r="AH18" s="4">
        <f t="shared" si="18"/>
        <v>4.2531808797549829E-2</v>
      </c>
      <c r="AI18" s="31">
        <v>11.128621589999989</v>
      </c>
      <c r="AJ18" s="20">
        <v>524.94962736411219</v>
      </c>
      <c r="AK18" s="21">
        <v>529.10117894062739</v>
      </c>
      <c r="AL18" s="4">
        <f t="shared" si="19"/>
        <v>3.4351663398806742E-2</v>
      </c>
      <c r="AM18" s="4">
        <f t="shared" si="19"/>
        <v>4.2531808797549829E-2</v>
      </c>
      <c r="AN18" s="31">
        <v>11.11010090999998</v>
      </c>
      <c r="AO18" s="20">
        <v>522.9434842324564</v>
      </c>
      <c r="AP18" s="21">
        <v>527.89520029623679</v>
      </c>
      <c r="AQ18" s="4">
        <f t="shared" si="1"/>
        <v>3.0398793681261502E-2</v>
      </c>
      <c r="AR18" s="4">
        <f t="shared" si="2"/>
        <v>4.0155569341752226E-2</v>
      </c>
      <c r="AS18" s="31">
        <v>11.00569992000001</v>
      </c>
      <c r="AT18" s="20">
        <v>512.03326058613447</v>
      </c>
      <c r="AU18" s="21">
        <v>516.22370577356355</v>
      </c>
      <c r="AV18" s="4">
        <f t="shared" si="3"/>
        <v>8.9014777706081516E-3</v>
      </c>
      <c r="AW18" s="4">
        <f t="shared" si="4"/>
        <v>1.7158258467382313E-2</v>
      </c>
      <c r="AX18" s="31">
        <v>11.159171080000011</v>
      </c>
      <c r="AY18" s="20">
        <v>521.48364926297108</v>
      </c>
      <c r="AZ18" s="21">
        <v>527.91574886647504</v>
      </c>
      <c r="BA18" s="4">
        <f t="shared" si="5"/>
        <v>2.7522360114565138E-2</v>
      </c>
      <c r="BB18" s="4">
        <f t="shared" si="6"/>
        <v>4.0196057889030794E-2</v>
      </c>
      <c r="BC18" s="31">
        <v>11.23928935999993</v>
      </c>
      <c r="BD18" s="20">
        <v>515.66698693743092</v>
      </c>
      <c r="BE18" s="21">
        <v>517.29618171265213</v>
      </c>
      <c r="BF18" s="4">
        <f t="shared" si="7"/>
        <v>1.606130930467756E-2</v>
      </c>
      <c r="BG18" s="4">
        <f t="shared" si="8"/>
        <v>1.927144650243549E-2</v>
      </c>
      <c r="BH18" s="31">
        <v>13.720924200000001</v>
      </c>
      <c r="BI18" s="20">
        <v>512.05960945342326</v>
      </c>
      <c r="BJ18" s="21">
        <v>514.92653486660186</v>
      </c>
      <c r="BK18" s="4">
        <f t="shared" si="9"/>
        <v>8.9533951228418923E-3</v>
      </c>
      <c r="BL18" s="4">
        <f t="shared" si="9"/>
        <v>1.4602335355167726E-2</v>
      </c>
      <c r="BM18" s="31">
        <v>16.98334469068795</v>
      </c>
      <c r="BN18" s="20">
        <v>510.67444464628869</v>
      </c>
      <c r="BO18" s="21">
        <v>512.47021789610483</v>
      </c>
      <c r="BP18" s="4">
        <f t="shared" si="10"/>
        <v>6.2240903521436569E-3</v>
      </c>
      <c r="BQ18" s="4">
        <f t="shared" si="10"/>
        <v>9.7624508942038973E-3</v>
      </c>
      <c r="BR18" s="31">
        <v>22.791189030930401</v>
      </c>
      <c r="BS18" s="20">
        <v>510.67444464628869</v>
      </c>
      <c r="BT18" s="21">
        <v>512.47021789610483</v>
      </c>
      <c r="BU18" s="4">
        <f t="shared" si="11"/>
        <v>6.2240903521436569E-3</v>
      </c>
      <c r="BV18" s="4">
        <f t="shared" si="12"/>
        <v>9.7624508942038973E-3</v>
      </c>
      <c r="BW18" s="31">
        <v>18.329945571813731</v>
      </c>
    </row>
    <row r="19" spans="1:75" x14ac:dyDescent="0.3">
      <c r="A19" s="2" t="s">
        <v>29</v>
      </c>
      <c r="B19" s="2">
        <f t="shared" si="13"/>
        <v>507.17248594312468</v>
      </c>
      <c r="C19" s="20">
        <v>507.17144855594933</v>
      </c>
      <c r="D19" s="21">
        <v>507.17248594312929</v>
      </c>
      <c r="E19" s="83">
        <v>2.0454326856680039E-6</v>
      </c>
      <c r="F19" s="5">
        <f t="shared" si="14"/>
        <v>9.0784043995671056E-15</v>
      </c>
      <c r="G19" s="31">
        <v>155.86057019233701</v>
      </c>
      <c r="H19" s="20">
        <v>507.17248594312463</v>
      </c>
      <c r="I19" s="21">
        <v>507.17248594312468</v>
      </c>
      <c r="J19" s="5">
        <v>0</v>
      </c>
      <c r="K19" s="5">
        <f t="shared" si="15"/>
        <v>0</v>
      </c>
      <c r="L19" s="31">
        <v>6.4891159534454346</v>
      </c>
      <c r="M19" s="20">
        <v>530.09815122838449</v>
      </c>
      <c r="N19" s="4">
        <f t="shared" si="16"/>
        <v>4.5202896294005077E-2</v>
      </c>
      <c r="O19" s="21">
        <f t="shared" si="17"/>
        <v>37.432774700004302</v>
      </c>
      <c r="P19" s="21">
        <v>0.15404434032923581</v>
      </c>
      <c r="Q19" s="44">
        <v>0</v>
      </c>
      <c r="R19" s="44">
        <v>0</v>
      </c>
      <c r="S19" s="44">
        <v>0</v>
      </c>
      <c r="T19" s="44">
        <v>1</v>
      </c>
      <c r="U19" s="44">
        <v>0</v>
      </c>
      <c r="V19" s="20">
        <v>530.09815122838449</v>
      </c>
      <c r="W19" s="4">
        <f t="shared" si="0"/>
        <v>4.5202896294005077E-2</v>
      </c>
      <c r="X19" s="21">
        <v>38.093069700002381</v>
      </c>
      <c r="Y19" s="21">
        <v>0.1567616037037135</v>
      </c>
      <c r="Z19" s="44">
        <v>0</v>
      </c>
      <c r="AA19" s="44">
        <v>0</v>
      </c>
      <c r="AB19" s="44">
        <v>0</v>
      </c>
      <c r="AC19" s="44">
        <v>1</v>
      </c>
      <c r="AD19" s="44">
        <v>0</v>
      </c>
      <c r="AE19" s="20">
        <v>530.06174098800682</v>
      </c>
      <c r="AF19" s="21">
        <v>532.85987015925002</v>
      </c>
      <c r="AG19" s="4">
        <f t="shared" si="18"/>
        <v>4.5131105648047676E-2</v>
      </c>
      <c r="AH19" s="4">
        <f t="shared" si="18"/>
        <v>5.0648221124136396E-2</v>
      </c>
      <c r="AI19" s="31">
        <v>11.20579081999999</v>
      </c>
      <c r="AJ19" s="20">
        <v>530.06174098800682</v>
      </c>
      <c r="AK19" s="21">
        <v>532.85987015925002</v>
      </c>
      <c r="AL19" s="4">
        <f t="shared" si="19"/>
        <v>4.5131105648047676E-2</v>
      </c>
      <c r="AM19" s="4">
        <f t="shared" si="19"/>
        <v>5.0648221124136396E-2</v>
      </c>
      <c r="AN19" s="31">
        <v>11.09030254999989</v>
      </c>
      <c r="AO19" s="20">
        <v>523.52295755788259</v>
      </c>
      <c r="AP19" s="21">
        <v>533.477547428756</v>
      </c>
      <c r="AQ19" s="4">
        <f t="shared" si="1"/>
        <v>3.2238483095850513E-2</v>
      </c>
      <c r="AR19" s="4">
        <f t="shared" si="2"/>
        <v>5.1866105151021961E-2</v>
      </c>
      <c r="AS19" s="31">
        <v>11.01707906000029</v>
      </c>
      <c r="AT19" s="20">
        <v>509.36207287904239</v>
      </c>
      <c r="AU19" s="21">
        <v>517.90410280173251</v>
      </c>
      <c r="AV19" s="4">
        <f t="shared" si="3"/>
        <v>4.3172431403608264E-3</v>
      </c>
      <c r="AW19" s="4">
        <f t="shared" si="4"/>
        <v>2.1159698438001005E-2</v>
      </c>
      <c r="AX19" s="31">
        <v>11.12677569000002</v>
      </c>
      <c r="AY19" s="20">
        <v>526.66138702939884</v>
      </c>
      <c r="AZ19" s="21">
        <v>531.86784769146959</v>
      </c>
      <c r="BA19" s="4">
        <f t="shared" si="5"/>
        <v>3.8426574048142821E-2</v>
      </c>
      <c r="BB19" s="4">
        <f t="shared" si="6"/>
        <v>4.8692234758007547E-2</v>
      </c>
      <c r="BC19" s="31">
        <v>11.40391191999988</v>
      </c>
      <c r="BD19" s="20">
        <v>512.57577877999097</v>
      </c>
      <c r="BE19" s="21">
        <v>516.88420740981724</v>
      </c>
      <c r="BF19" s="4">
        <f t="shared" si="7"/>
        <v>1.0653757817359636E-2</v>
      </c>
      <c r="BG19" s="4">
        <f t="shared" si="8"/>
        <v>1.9148754587175385E-2</v>
      </c>
      <c r="BH19" s="31">
        <v>13.756000370000001</v>
      </c>
      <c r="BI19" s="20">
        <v>511.21171500227479</v>
      </c>
      <c r="BJ19" s="21">
        <v>516.5192610113279</v>
      </c>
      <c r="BK19" s="4">
        <f t="shared" si="9"/>
        <v>7.9642117250088157E-3</v>
      </c>
      <c r="BL19" s="4">
        <f t="shared" si="9"/>
        <v>1.8429184009897927E-2</v>
      </c>
      <c r="BM19" s="31">
        <v>16.797926574200389</v>
      </c>
      <c r="BN19" s="20">
        <v>510.61382236571251</v>
      </c>
      <c r="BO19" s="21">
        <v>514.31787677490706</v>
      </c>
      <c r="BP19" s="4">
        <f t="shared" si="10"/>
        <v>6.7853373713449867E-3</v>
      </c>
      <c r="BQ19" s="4">
        <f t="shared" si="10"/>
        <v>1.4088679945827498E-2</v>
      </c>
      <c r="BR19" s="31">
        <v>22.388744465634229</v>
      </c>
      <c r="BS19" s="20">
        <v>510.61382236571251</v>
      </c>
      <c r="BT19" s="21">
        <v>514.31787677490706</v>
      </c>
      <c r="BU19" s="4">
        <f t="shared" si="11"/>
        <v>6.7853373713449867E-3</v>
      </c>
      <c r="BV19" s="4">
        <f t="shared" si="12"/>
        <v>1.4088679945827498E-2</v>
      </c>
      <c r="BW19" s="31">
        <v>18.201836905814709</v>
      </c>
    </row>
    <row r="20" spans="1:75" x14ac:dyDescent="0.3">
      <c r="A20" s="6" t="s">
        <v>30</v>
      </c>
      <c r="B20" s="6">
        <f t="shared" si="13"/>
        <v>794.13214678560337</v>
      </c>
      <c r="C20" s="23">
        <v>794.13214678560337</v>
      </c>
      <c r="D20" s="24">
        <v>794.13214678560337</v>
      </c>
      <c r="E20" s="7">
        <v>0</v>
      </c>
      <c r="F20" s="7">
        <f t="shared" si="14"/>
        <v>0</v>
      </c>
      <c r="G20" s="32">
        <v>1.107505083084106</v>
      </c>
      <c r="H20" s="23">
        <v>794.13214678560337</v>
      </c>
      <c r="I20" s="24">
        <v>794.13214678560337</v>
      </c>
      <c r="J20" s="84">
        <v>0</v>
      </c>
      <c r="K20" s="84">
        <f t="shared" si="15"/>
        <v>0</v>
      </c>
      <c r="L20" s="32">
        <v>0.22004389762878421</v>
      </c>
      <c r="M20" s="23">
        <v>959.29082661965185</v>
      </c>
      <c r="N20" s="8">
        <f t="shared" si="16"/>
        <v>0.20797379945209216</v>
      </c>
      <c r="O20" s="24">
        <f t="shared" si="17"/>
        <v>34.019254599997574</v>
      </c>
      <c r="P20" s="24">
        <v>0.13999693251027809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0"/>
        <v>0.21053596335076816</v>
      </c>
      <c r="X20" s="24">
        <v>33.96800739999707</v>
      </c>
      <c r="Y20" s="24">
        <v>0.13978603868311551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807.49799390170608</v>
      </c>
      <c r="AF20" s="24">
        <v>822.93658250438216</v>
      </c>
      <c r="AG20" s="8">
        <f t="shared" si="18"/>
        <v>1.6830759427386804E-2</v>
      </c>
      <c r="AH20" s="8">
        <f t="shared" si="18"/>
        <v>3.6271590106722248E-2</v>
      </c>
      <c r="AI20" s="32">
        <v>11.62279699999999</v>
      </c>
      <c r="AJ20" s="23">
        <v>807.49799390170608</v>
      </c>
      <c r="AK20" s="24">
        <v>822.93658250438216</v>
      </c>
      <c r="AL20" s="8">
        <f t="shared" si="19"/>
        <v>1.6830759427386804E-2</v>
      </c>
      <c r="AM20" s="8">
        <f t="shared" si="19"/>
        <v>3.6271590106722248E-2</v>
      </c>
      <c r="AN20" s="32">
        <v>11.49235470000021</v>
      </c>
      <c r="AO20" s="23">
        <v>808.39728577636299</v>
      </c>
      <c r="AP20" s="24">
        <v>829.61009773602439</v>
      </c>
      <c r="AQ20" s="8">
        <f t="shared" si="1"/>
        <v>1.7963180370547158E-2</v>
      </c>
      <c r="AR20" s="8">
        <f t="shared" si="2"/>
        <v>4.4675122514589771E-2</v>
      </c>
      <c r="AS20" s="32">
        <v>11.451956290000091</v>
      </c>
      <c r="AT20" s="23">
        <v>811.15593043212004</v>
      </c>
      <c r="AU20" s="24">
        <v>834.0406052935848</v>
      </c>
      <c r="AV20" s="8">
        <f t="shared" si="3"/>
        <v>2.1436965768762275E-2</v>
      </c>
      <c r="AW20" s="8">
        <f t="shared" si="4"/>
        <v>5.0254178312159128E-2</v>
      </c>
      <c r="AX20" s="32">
        <v>11.721603180000059</v>
      </c>
      <c r="AY20" s="23">
        <v>812.19947531749006</v>
      </c>
      <c r="AZ20" s="24">
        <v>824.17107604508078</v>
      </c>
      <c r="BA20" s="8">
        <f t="shared" si="5"/>
        <v>2.2751035334632325E-2</v>
      </c>
      <c r="BB20" s="8">
        <f t="shared" si="6"/>
        <v>3.7826109144511441E-2</v>
      </c>
      <c r="BC20" s="32">
        <v>11.83154048000015</v>
      </c>
      <c r="BD20" s="23">
        <v>827.02600707318811</v>
      </c>
      <c r="BE20" s="24">
        <v>838.98810703325239</v>
      </c>
      <c r="BF20" s="8">
        <f t="shared" si="7"/>
        <v>4.1421141834805102E-2</v>
      </c>
      <c r="BG20" s="8">
        <f t="shared" si="8"/>
        <v>5.6484251933650857E-2</v>
      </c>
      <c r="BH20" s="32">
        <v>14.201562450000001</v>
      </c>
      <c r="BI20" s="23">
        <v>806.60447973890609</v>
      </c>
      <c r="BJ20" s="24">
        <v>822.61460270274597</v>
      </c>
      <c r="BK20" s="8">
        <f t="shared" si="9"/>
        <v>1.5705613988536791E-2</v>
      </c>
      <c r="BL20" s="8">
        <f t="shared" si="9"/>
        <v>3.5866141463269816E-2</v>
      </c>
      <c r="BM20" s="32">
        <v>25.411047031916681</v>
      </c>
      <c r="BN20" s="23">
        <v>804.36627714528038</v>
      </c>
      <c r="BO20" s="24">
        <v>829.63265838692678</v>
      </c>
      <c r="BP20" s="8">
        <f t="shared" si="10"/>
        <v>1.2887188109814651E-2</v>
      </c>
      <c r="BQ20" s="8">
        <f t="shared" si="10"/>
        <v>4.4703531704412533E-2</v>
      </c>
      <c r="BR20" s="32">
        <v>32.697692492976778</v>
      </c>
      <c r="BS20" s="23">
        <v>809.87095895496088</v>
      </c>
      <c r="BT20" s="24">
        <v>825.26240525441915</v>
      </c>
      <c r="BU20" s="8">
        <f t="shared" si="11"/>
        <v>1.981888308270011E-2</v>
      </c>
      <c r="BV20" s="8">
        <f t="shared" si="12"/>
        <v>3.9200350464115144E-2</v>
      </c>
      <c r="BW20" s="32">
        <v>22.652393603883681</v>
      </c>
    </row>
    <row r="21" spans="1:75" x14ac:dyDescent="0.3">
      <c r="A21" s="6" t="s">
        <v>31</v>
      </c>
      <c r="B21" s="6">
        <f t="shared" si="13"/>
        <v>680.04902574169876</v>
      </c>
      <c r="C21" s="23">
        <v>663.56925699674264</v>
      </c>
      <c r="D21" s="24">
        <v>680.84854020270313</v>
      </c>
      <c r="E21" s="7">
        <v>2.5379041278128529E-2</v>
      </c>
      <c r="F21" s="7">
        <f t="shared" si="14"/>
        <v>1.1756717982683437E-3</v>
      </c>
      <c r="G21" s="32">
        <v>3600.0102729797359</v>
      </c>
      <c r="H21" s="23">
        <v>679.98246588654695</v>
      </c>
      <c r="I21" s="24">
        <v>680.04902574169876</v>
      </c>
      <c r="J21" s="84">
        <v>9.7875083460993508E-5</v>
      </c>
      <c r="K21" s="84">
        <f t="shared" si="15"/>
        <v>0</v>
      </c>
      <c r="L21" s="32">
        <v>275.35862398147577</v>
      </c>
      <c r="M21" s="23">
        <v>862.62412765321812</v>
      </c>
      <c r="N21" s="8">
        <f t="shared" si="16"/>
        <v>0.26847344088522579</v>
      </c>
      <c r="O21" s="24">
        <f t="shared" si="17"/>
        <v>37.92231670000001</v>
      </c>
      <c r="P21" s="24">
        <v>0.15605891646090539</v>
      </c>
      <c r="Q21" s="45">
        <v>1</v>
      </c>
      <c r="R21" s="45">
        <v>0</v>
      </c>
      <c r="S21" s="45">
        <v>0</v>
      </c>
      <c r="T21" s="45">
        <v>0</v>
      </c>
      <c r="U21" s="45">
        <v>0.5</v>
      </c>
      <c r="V21" s="23">
        <v>948.62319995051143</v>
      </c>
      <c r="W21" s="8">
        <f t="shared" si="0"/>
        <v>0.39493354749812482</v>
      </c>
      <c r="X21" s="24">
        <v>36.313014199999991</v>
      </c>
      <c r="Y21" s="24">
        <v>0.14943627242798349</v>
      </c>
      <c r="Z21" s="45">
        <v>0</v>
      </c>
      <c r="AA21" s="45">
        <v>1</v>
      </c>
      <c r="AB21" s="45">
        <v>0.5</v>
      </c>
      <c r="AC21" s="45">
        <v>0</v>
      </c>
      <c r="AD21" s="45">
        <v>0</v>
      </c>
      <c r="AE21" s="23">
        <v>817.85346557994444</v>
      </c>
      <c r="AF21" s="24">
        <v>829.56608492848773</v>
      </c>
      <c r="AG21" s="8">
        <f t="shared" si="18"/>
        <v>0.20263897840004785</v>
      </c>
      <c r="AH21" s="8">
        <f t="shared" si="18"/>
        <v>0.21986217688308202</v>
      </c>
      <c r="AI21" s="32">
        <v>11.42338863999996</v>
      </c>
      <c r="AJ21" s="23">
        <v>817.85346557994444</v>
      </c>
      <c r="AK21" s="24">
        <v>829.56608492848773</v>
      </c>
      <c r="AL21" s="8">
        <f t="shared" si="19"/>
        <v>0.20263897840004785</v>
      </c>
      <c r="AM21" s="8">
        <f t="shared" si="19"/>
        <v>0.21986217688308202</v>
      </c>
      <c r="AN21" s="32">
        <v>11.383490129999879</v>
      </c>
      <c r="AO21" s="23">
        <v>808.23417067769708</v>
      </c>
      <c r="AP21" s="24">
        <v>828.99100037399307</v>
      </c>
      <c r="AQ21" s="8">
        <f t="shared" si="1"/>
        <v>0.18849397629265416</v>
      </c>
      <c r="AR21" s="8">
        <f t="shared" si="2"/>
        <v>0.21901652527161558</v>
      </c>
      <c r="AS21" s="32">
        <v>11.374848279999609</v>
      </c>
      <c r="AT21" s="23">
        <v>819.13405830167096</v>
      </c>
      <c r="AU21" s="24">
        <v>842.36230331666525</v>
      </c>
      <c r="AV21" s="8">
        <f t="shared" si="3"/>
        <v>0.20452206722637156</v>
      </c>
      <c r="AW21" s="8">
        <f t="shared" si="4"/>
        <v>0.23867878848578414</v>
      </c>
      <c r="AX21" s="32">
        <v>11.597006200000081</v>
      </c>
      <c r="AY21" s="23">
        <v>822.52641058346364</v>
      </c>
      <c r="AZ21" s="24">
        <v>832.20666616448284</v>
      </c>
      <c r="BA21" s="8">
        <f t="shared" si="5"/>
        <v>0.20951046093532924</v>
      </c>
      <c r="BB21" s="8">
        <f t="shared" si="6"/>
        <v>0.22374510463687911</v>
      </c>
      <c r="BC21" s="32">
        <v>11.615456149999771</v>
      </c>
      <c r="BD21" s="23">
        <v>825.13722081085746</v>
      </c>
      <c r="BE21" s="24">
        <v>849.67118584405523</v>
      </c>
      <c r="BF21" s="8">
        <f t="shared" si="7"/>
        <v>0.21334961095035399</v>
      </c>
      <c r="BG21" s="8">
        <f t="shared" si="8"/>
        <v>0.24942637027875636</v>
      </c>
      <c r="BH21" s="32">
        <v>13.946453310000001</v>
      </c>
      <c r="BI21" s="23">
        <v>783.35240510131473</v>
      </c>
      <c r="BJ21" s="24">
        <v>820.9397150694349</v>
      </c>
      <c r="BK21" s="8">
        <f t="shared" si="9"/>
        <v>0.15190578244994565</v>
      </c>
      <c r="BL21" s="8">
        <f t="shared" si="9"/>
        <v>0.20717725339591955</v>
      </c>
      <c r="BM21" s="32">
        <v>24.173061399161821</v>
      </c>
      <c r="BN21" s="23">
        <v>806.11628061553927</v>
      </c>
      <c r="BO21" s="24">
        <v>827.43166662470526</v>
      </c>
      <c r="BP21" s="8">
        <f t="shared" si="10"/>
        <v>0.18537965661570452</v>
      </c>
      <c r="BQ21" s="8">
        <f t="shared" si="10"/>
        <v>0.21672355272072175</v>
      </c>
      <c r="BR21" s="32">
        <v>29.089240686222912</v>
      </c>
      <c r="BS21" s="23">
        <v>808.76214384109437</v>
      </c>
      <c r="BT21" s="24">
        <v>832.24253970866653</v>
      </c>
      <c r="BU21" s="8">
        <f t="shared" si="11"/>
        <v>0.18927035144122739</v>
      </c>
      <c r="BV21" s="8">
        <f t="shared" si="12"/>
        <v>0.22379785604571256</v>
      </c>
      <c r="BW21" s="32">
        <v>21.18952240436338</v>
      </c>
    </row>
    <row r="22" spans="1:75" x14ac:dyDescent="0.3">
      <c r="A22" s="6" t="s">
        <v>32</v>
      </c>
      <c r="B22" s="6">
        <f t="shared" si="13"/>
        <v>612.68603041317965</v>
      </c>
      <c r="C22" s="23">
        <v>599.14006000577717</v>
      </c>
      <c r="D22" s="24">
        <v>612.79929288993151</v>
      </c>
      <c r="E22" s="7">
        <v>2.2289896614821191E-2</v>
      </c>
      <c r="F22" s="7">
        <f t="shared" si="14"/>
        <v>1.8486218247129794E-4</v>
      </c>
      <c r="G22" s="32">
        <v>3600.0135250091548</v>
      </c>
      <c r="H22" s="23">
        <v>612.62530719341794</v>
      </c>
      <c r="I22" s="24">
        <v>612.68603041317965</v>
      </c>
      <c r="J22" s="7">
        <v>9.9109848678921928E-5</v>
      </c>
      <c r="K22" s="7">
        <f t="shared" si="15"/>
        <v>0</v>
      </c>
      <c r="L22" s="32">
        <v>596.73226809501648</v>
      </c>
      <c r="M22" s="23">
        <v>722.28015353727926</v>
      </c>
      <c r="N22" s="8">
        <f t="shared" si="16"/>
        <v>0.1788748521819441</v>
      </c>
      <c r="O22" s="24">
        <f t="shared" si="17"/>
        <v>42.258382900002736</v>
      </c>
      <c r="P22" s="24">
        <v>0.17390281028807711</v>
      </c>
      <c r="Q22" s="45">
        <v>1</v>
      </c>
      <c r="R22" s="45">
        <v>0.5</v>
      </c>
      <c r="S22" s="45">
        <v>0.5</v>
      </c>
      <c r="T22" s="45">
        <v>0</v>
      </c>
      <c r="U22" s="45">
        <v>0.5</v>
      </c>
      <c r="V22" s="23">
        <v>808.51337428350905</v>
      </c>
      <c r="W22" s="8">
        <f t="shared" si="0"/>
        <v>0.31962103614190207</v>
      </c>
      <c r="X22" s="24">
        <v>37.513488800000232</v>
      </c>
      <c r="Y22" s="24">
        <v>0.15437649711934251</v>
      </c>
      <c r="Z22" s="45">
        <v>0</v>
      </c>
      <c r="AA22" s="45">
        <v>1</v>
      </c>
      <c r="AB22" s="45">
        <v>0</v>
      </c>
      <c r="AC22" s="45">
        <v>0</v>
      </c>
      <c r="AD22" s="45">
        <v>0</v>
      </c>
      <c r="AE22" s="23">
        <v>737.42243396887113</v>
      </c>
      <c r="AF22" s="24">
        <v>755.47628759066708</v>
      </c>
      <c r="AG22" s="8">
        <f t="shared" si="18"/>
        <v>0.20358943629181894</v>
      </c>
      <c r="AH22" s="8">
        <f t="shared" si="18"/>
        <v>0.23305616594717096</v>
      </c>
      <c r="AI22" s="32">
        <v>11.287455210000051</v>
      </c>
      <c r="AJ22" s="23">
        <v>737.42243396887113</v>
      </c>
      <c r="AK22" s="24">
        <v>755.47628759066708</v>
      </c>
      <c r="AL22" s="8">
        <f t="shared" si="19"/>
        <v>0.20358943629181894</v>
      </c>
      <c r="AM22" s="8">
        <f t="shared" si="19"/>
        <v>0.23305616594717096</v>
      </c>
      <c r="AN22" s="32">
        <v>11.314372149999871</v>
      </c>
      <c r="AO22" s="23">
        <v>749.44876617295813</v>
      </c>
      <c r="AP22" s="24">
        <v>756.57805872311712</v>
      </c>
      <c r="AQ22" s="8">
        <f t="shared" si="1"/>
        <v>0.22321830263952522</v>
      </c>
      <c r="AR22" s="8">
        <f t="shared" si="2"/>
        <v>0.23485442978502447</v>
      </c>
      <c r="AS22" s="32">
        <v>11.27300020000021</v>
      </c>
      <c r="AT22" s="23">
        <v>741.22821919869887</v>
      </c>
      <c r="AU22" s="24">
        <v>766.98518891676304</v>
      </c>
      <c r="AV22" s="8">
        <f t="shared" si="3"/>
        <v>0.20980107657886973</v>
      </c>
      <c r="AW22" s="8">
        <f t="shared" si="4"/>
        <v>0.25184050369081862</v>
      </c>
      <c r="AX22" s="32">
        <v>11.40155473999998</v>
      </c>
      <c r="AY22" s="23">
        <v>753.26845918305855</v>
      </c>
      <c r="AZ22" s="24">
        <v>759.85089538206171</v>
      </c>
      <c r="BA22" s="8">
        <f t="shared" si="5"/>
        <v>0.22945264261219361</v>
      </c>
      <c r="BB22" s="8">
        <f t="shared" si="6"/>
        <v>0.24019621415170486</v>
      </c>
      <c r="BC22" s="32">
        <v>11.61501816</v>
      </c>
      <c r="BD22" s="23">
        <v>746.03382263033006</v>
      </c>
      <c r="BE22" s="24">
        <v>764.86608875963361</v>
      </c>
      <c r="BF22" s="8">
        <f t="shared" si="7"/>
        <v>0.21764457747996002</v>
      </c>
      <c r="BG22" s="8">
        <f t="shared" si="8"/>
        <v>0.24838179882088654</v>
      </c>
      <c r="BH22" s="32">
        <v>13.648741340000001</v>
      </c>
      <c r="BI22" s="23">
        <v>667.40161798278632</v>
      </c>
      <c r="BJ22" s="24">
        <v>695.6648156280578</v>
      </c>
      <c r="BK22" s="8">
        <f t="shared" si="9"/>
        <v>8.930444771640686E-2</v>
      </c>
      <c r="BL22" s="8">
        <f t="shared" si="9"/>
        <v>0.13543443312869299</v>
      </c>
      <c r="BM22" s="32">
        <v>45.472025338374081</v>
      </c>
      <c r="BN22" s="23">
        <v>640.14035258043486</v>
      </c>
      <c r="BO22" s="24">
        <v>690.94901222757426</v>
      </c>
      <c r="BP22" s="8">
        <f t="shared" si="10"/>
        <v>4.4809773365879955E-2</v>
      </c>
      <c r="BQ22" s="8">
        <f t="shared" si="10"/>
        <v>0.12773750000733014</v>
      </c>
      <c r="BR22" s="32">
        <v>43.735475179925558</v>
      </c>
      <c r="BS22" s="23">
        <v>668.95417585323071</v>
      </c>
      <c r="BT22" s="24">
        <v>695.59630778016242</v>
      </c>
      <c r="BU22" s="8">
        <f t="shared" si="11"/>
        <v>9.1838466436235333E-2</v>
      </c>
      <c r="BV22" s="8">
        <f t="shared" si="12"/>
        <v>0.13532261754208794</v>
      </c>
      <c r="BW22" s="32">
        <v>25.464579593809319</v>
      </c>
    </row>
    <row r="23" spans="1:75" x14ac:dyDescent="0.3">
      <c r="A23" s="6" t="s">
        <v>33</v>
      </c>
      <c r="B23" s="6">
        <f t="shared" si="13"/>
        <v>577.99550319556693</v>
      </c>
      <c r="C23" s="23">
        <v>574.73154413583256</v>
      </c>
      <c r="D23" s="24">
        <v>577.99550319556693</v>
      </c>
      <c r="E23" s="7">
        <v>5.647031926179923E-3</v>
      </c>
      <c r="F23" s="7">
        <f t="shared" si="14"/>
        <v>0</v>
      </c>
      <c r="G23" s="32">
        <v>3600.0040910243988</v>
      </c>
      <c r="H23" s="23">
        <v>577.93804187226397</v>
      </c>
      <c r="I23" s="24">
        <v>577.99550319556727</v>
      </c>
      <c r="J23" s="7">
        <v>9.9414827598610648E-5</v>
      </c>
      <c r="K23" s="7">
        <f t="shared" si="15"/>
        <v>5.9007468272542774E-16</v>
      </c>
      <c r="L23" s="32">
        <v>91.633243083953857</v>
      </c>
      <c r="M23" s="23">
        <v>624.67501266748025</v>
      </c>
      <c r="N23" s="8">
        <f t="shared" si="16"/>
        <v>8.0761025326038113E-2</v>
      </c>
      <c r="O23" s="24">
        <f t="shared" si="17"/>
        <v>45.236347600003221</v>
      </c>
      <c r="P23" s="24">
        <v>0.1861578090535112</v>
      </c>
      <c r="Q23" s="45">
        <v>0.5</v>
      </c>
      <c r="R23" s="45">
        <v>1</v>
      </c>
      <c r="S23" s="45">
        <v>0</v>
      </c>
      <c r="T23" s="45">
        <v>0</v>
      </c>
      <c r="U23" s="45">
        <v>1</v>
      </c>
      <c r="V23" s="23">
        <v>618.35981111328181</v>
      </c>
      <c r="W23" s="8">
        <f t="shared" si="0"/>
        <v>6.9834986076107011E-2</v>
      </c>
      <c r="X23" s="24">
        <v>40.133926999998508</v>
      </c>
      <c r="Y23" s="24">
        <v>0.16516019341563171</v>
      </c>
      <c r="Z23" s="45">
        <v>0.5</v>
      </c>
      <c r="AA23" s="45">
        <v>0</v>
      </c>
      <c r="AB23" s="45">
        <v>0</v>
      </c>
      <c r="AC23" s="45">
        <v>0</v>
      </c>
      <c r="AD23" s="45">
        <v>0.5</v>
      </c>
      <c r="AE23" s="23">
        <v>633.30588950482343</v>
      </c>
      <c r="AF23" s="24">
        <v>640.84925759654539</v>
      </c>
      <c r="AG23" s="8">
        <f t="shared" si="18"/>
        <v>9.5693454366792927E-2</v>
      </c>
      <c r="AH23" s="8">
        <f t="shared" si="18"/>
        <v>0.10874436574935023</v>
      </c>
      <c r="AI23" s="32">
        <v>11.059296979999949</v>
      </c>
      <c r="AJ23" s="23">
        <v>633.30588950482343</v>
      </c>
      <c r="AK23" s="24">
        <v>640.84925759654539</v>
      </c>
      <c r="AL23" s="8">
        <f t="shared" si="19"/>
        <v>9.5693454366792927E-2</v>
      </c>
      <c r="AM23" s="8">
        <f t="shared" si="19"/>
        <v>0.10874436574935023</v>
      </c>
      <c r="AN23" s="32">
        <v>11.005489579999811</v>
      </c>
      <c r="AO23" s="23">
        <v>619.94621188369854</v>
      </c>
      <c r="AP23" s="24">
        <v>638.85970598301185</v>
      </c>
      <c r="AQ23" s="8">
        <f t="shared" si="1"/>
        <v>7.2579645440489587E-2</v>
      </c>
      <c r="AR23" s="8">
        <f t="shared" si="2"/>
        <v>0.10530220815031376</v>
      </c>
      <c r="AS23" s="32">
        <v>11.11352980999982</v>
      </c>
      <c r="AT23" s="23">
        <v>621.53725987201767</v>
      </c>
      <c r="AU23" s="24">
        <v>640.57516620328659</v>
      </c>
      <c r="AV23" s="8">
        <f t="shared" si="3"/>
        <v>7.5332345036805984E-2</v>
      </c>
      <c r="AW23" s="8">
        <f t="shared" si="4"/>
        <v>0.10827015549729216</v>
      </c>
      <c r="AX23" s="32">
        <v>11.242683499999981</v>
      </c>
      <c r="AY23" s="23">
        <v>635.25391552741519</v>
      </c>
      <c r="AZ23" s="24">
        <v>644.89033596924946</v>
      </c>
      <c r="BA23" s="8">
        <f t="shared" si="5"/>
        <v>9.9063767823942162E-2</v>
      </c>
      <c r="BB23" s="8">
        <f t="shared" si="6"/>
        <v>0.11573590521697956</v>
      </c>
      <c r="BC23" s="32">
        <v>11.291202870000051</v>
      </c>
      <c r="BD23" s="23">
        <v>618.20349290558954</v>
      </c>
      <c r="BE23" s="24">
        <v>641.66936988108534</v>
      </c>
      <c r="BF23" s="8">
        <f t="shared" si="7"/>
        <v>6.9564537245920571E-2</v>
      </c>
      <c r="BG23" s="8">
        <f t="shared" si="8"/>
        <v>0.11016325617324765</v>
      </c>
      <c r="BH23" s="32">
        <v>13.45275865</v>
      </c>
      <c r="BI23" s="23">
        <v>598.17227801052661</v>
      </c>
      <c r="BJ23" s="24">
        <v>632.0132728546248</v>
      </c>
      <c r="BK23" s="8">
        <f t="shared" si="9"/>
        <v>3.4908186488317366E-2</v>
      </c>
      <c r="BL23" s="8">
        <f t="shared" si="9"/>
        <v>9.3457075981403889E-2</v>
      </c>
      <c r="BM23" s="32">
        <v>24.274436226487161</v>
      </c>
      <c r="BN23" s="23">
        <v>594.00515747376573</v>
      </c>
      <c r="BO23" s="24">
        <v>618.69876652329697</v>
      </c>
      <c r="BP23" s="8">
        <f t="shared" si="10"/>
        <v>2.7698579296354636E-2</v>
      </c>
      <c r="BQ23" s="8">
        <f t="shared" si="10"/>
        <v>7.0421418683525541E-2</v>
      </c>
      <c r="BR23" s="32">
        <v>32.595111241377893</v>
      </c>
      <c r="BS23" s="23">
        <v>594.00515747376573</v>
      </c>
      <c r="BT23" s="24">
        <v>617.16824484439269</v>
      </c>
      <c r="BU23" s="8">
        <f t="shared" si="11"/>
        <v>2.7698579296354636E-2</v>
      </c>
      <c r="BV23" s="8">
        <f t="shared" si="12"/>
        <v>6.777343670020132E-2</v>
      </c>
      <c r="BW23" s="32">
        <v>18.811371666425838</v>
      </c>
    </row>
    <row r="24" spans="1:75" x14ac:dyDescent="0.3">
      <c r="A24" s="6" t="s">
        <v>34</v>
      </c>
      <c r="B24" s="6">
        <f t="shared" si="13"/>
        <v>684.74793631534317</v>
      </c>
      <c r="C24" s="23">
        <v>684.74793631534328</v>
      </c>
      <c r="D24" s="24">
        <v>684.74793631534328</v>
      </c>
      <c r="E24" s="7">
        <v>0</v>
      </c>
      <c r="F24" s="7">
        <f t="shared" si="14"/>
        <v>1.6602728053971157E-16</v>
      </c>
      <c r="G24" s="32">
        <v>3.0844259262084961</v>
      </c>
      <c r="H24" s="23">
        <v>684.7479363153434</v>
      </c>
      <c r="I24" s="24">
        <v>684.74793631534317</v>
      </c>
      <c r="J24" s="84">
        <v>0</v>
      </c>
      <c r="K24" s="84">
        <f t="shared" si="15"/>
        <v>0</v>
      </c>
      <c r="L24" s="32">
        <v>4.0731279850006104</v>
      </c>
      <c r="M24" s="23">
        <v>849.7954114567201</v>
      </c>
      <c r="N24" s="8">
        <f t="shared" si="16"/>
        <v>0.24103391392386547</v>
      </c>
      <c r="O24" s="24">
        <f t="shared" si="17"/>
        <v>38.720473499999123</v>
      </c>
      <c r="P24" s="24">
        <v>0.1593435123456754</v>
      </c>
      <c r="Q24" s="45">
        <v>0</v>
      </c>
      <c r="R24" s="45">
        <v>1</v>
      </c>
      <c r="S24" s="45">
        <v>0</v>
      </c>
      <c r="T24" s="45">
        <v>0</v>
      </c>
      <c r="U24" s="45">
        <v>0</v>
      </c>
      <c r="V24" s="23">
        <v>851.67510153589228</v>
      </c>
      <c r="W24" s="8">
        <f t="shared" si="0"/>
        <v>0.24377899715739351</v>
      </c>
      <c r="X24" s="24">
        <v>35.802408299997765</v>
      </c>
      <c r="Y24" s="24">
        <v>0.14733501358023771</v>
      </c>
      <c r="Z24" s="45">
        <v>0</v>
      </c>
      <c r="AA24" s="45">
        <v>1</v>
      </c>
      <c r="AB24" s="45">
        <v>0</v>
      </c>
      <c r="AC24" s="45">
        <v>0</v>
      </c>
      <c r="AD24" s="45">
        <v>0</v>
      </c>
      <c r="AE24" s="23">
        <v>745.5823788397181</v>
      </c>
      <c r="AF24" s="24">
        <v>776.42311952715659</v>
      </c>
      <c r="AG24" s="8">
        <f t="shared" si="18"/>
        <v>8.8842096920696945E-2</v>
      </c>
      <c r="AH24" s="8">
        <f t="shared" si="18"/>
        <v>0.13388164950904613</v>
      </c>
      <c r="AI24" s="32">
        <v>11.45523639000012</v>
      </c>
      <c r="AJ24" s="23">
        <v>745.5823788397181</v>
      </c>
      <c r="AK24" s="24">
        <v>776.42311952715659</v>
      </c>
      <c r="AL24" s="8">
        <f t="shared" si="19"/>
        <v>8.8842096920696945E-2</v>
      </c>
      <c r="AM24" s="8">
        <f t="shared" si="19"/>
        <v>0.13388164950904613</v>
      </c>
      <c r="AN24" s="32">
        <v>13.627129099999729</v>
      </c>
      <c r="AO24" s="23">
        <v>773.62356363351876</v>
      </c>
      <c r="AP24" s="24">
        <v>780.58436039435492</v>
      </c>
      <c r="AQ24" s="8">
        <f t="shared" si="1"/>
        <v>0.12979320214737558</v>
      </c>
      <c r="AR24" s="8">
        <f t="shared" si="2"/>
        <v>0.13995868990085825</v>
      </c>
      <c r="AS24" s="32">
        <v>11.434199550000081</v>
      </c>
      <c r="AT24" s="23">
        <v>767.84860954849341</v>
      </c>
      <c r="AU24" s="24">
        <v>786.46631275730397</v>
      </c>
      <c r="AV24" s="8">
        <f t="shared" si="3"/>
        <v>0.1213595088439673</v>
      </c>
      <c r="AW24" s="8">
        <f t="shared" si="4"/>
        <v>0.14854864256957323</v>
      </c>
      <c r="AX24" s="32">
        <v>11.67690152999999</v>
      </c>
      <c r="AY24" s="23">
        <v>749.38340973253491</v>
      </c>
      <c r="AZ24" s="24">
        <v>771.16727031465666</v>
      </c>
      <c r="BA24" s="8">
        <f t="shared" si="5"/>
        <v>9.4393089762340704E-2</v>
      </c>
      <c r="BB24" s="8">
        <f t="shared" si="6"/>
        <v>0.12620605249917144</v>
      </c>
      <c r="BC24" s="32">
        <v>11.801482659999969</v>
      </c>
      <c r="BD24" s="23">
        <v>773.44785744320302</v>
      </c>
      <c r="BE24" s="24">
        <v>786.18207654369655</v>
      </c>
      <c r="BF24" s="8">
        <f t="shared" si="7"/>
        <v>0.12953660233743497</v>
      </c>
      <c r="BG24" s="8">
        <f t="shared" si="8"/>
        <v>0.14813354644655766</v>
      </c>
      <c r="BH24" s="32">
        <v>14.14280413</v>
      </c>
      <c r="BI24" s="23">
        <v>713.77836880486268</v>
      </c>
      <c r="BJ24" s="24">
        <v>761.60140572390367</v>
      </c>
      <c r="BK24" s="8">
        <f t="shared" si="9"/>
        <v>4.239579405778638E-2</v>
      </c>
      <c r="BL24" s="8">
        <f t="shared" si="9"/>
        <v>0.11223614608042805</v>
      </c>
      <c r="BM24" s="32">
        <v>24.082361927255992</v>
      </c>
      <c r="BN24" s="23">
        <v>738.27325195053197</v>
      </c>
      <c r="BO24" s="24">
        <v>758.9565339061312</v>
      </c>
      <c r="BP24" s="8">
        <f t="shared" si="10"/>
        <v>7.8167910842069463E-2</v>
      </c>
      <c r="BQ24" s="8">
        <f t="shared" si="10"/>
        <v>0.10837359801346398</v>
      </c>
      <c r="BR24" s="32">
        <v>28.17358030732721</v>
      </c>
      <c r="BS24" s="23">
        <v>740.86049663310826</v>
      </c>
      <c r="BT24" s="24">
        <v>759.65965651613885</v>
      </c>
      <c r="BU24" s="8">
        <f t="shared" si="11"/>
        <v>8.1946300736164435E-2</v>
      </c>
      <c r="BV24" s="8">
        <f t="shared" si="12"/>
        <v>0.1094004322289728</v>
      </c>
      <c r="BW24" s="32">
        <v>20.50292487237602</v>
      </c>
    </row>
    <row r="25" spans="1:75" x14ac:dyDescent="0.3">
      <c r="A25" s="6" t="s">
        <v>35</v>
      </c>
      <c r="B25" s="6">
        <f t="shared" si="13"/>
        <v>637.65546955272259</v>
      </c>
      <c r="C25" s="23">
        <v>626.82905195584794</v>
      </c>
      <c r="D25" s="24">
        <v>637.65546955272259</v>
      </c>
      <c r="E25" s="7">
        <v>1.6978475232819749E-2</v>
      </c>
      <c r="F25" s="7">
        <f t="shared" si="14"/>
        <v>0</v>
      </c>
      <c r="G25" s="32">
        <v>3600.0105111598969</v>
      </c>
      <c r="H25" s="23">
        <v>637.59287937468343</v>
      </c>
      <c r="I25" s="24">
        <v>637.65546955272259</v>
      </c>
      <c r="J25" s="7">
        <v>9.8156733577557111E-5</v>
      </c>
      <c r="K25" s="7">
        <f t="shared" si="15"/>
        <v>0</v>
      </c>
      <c r="L25" s="32">
        <v>414.42403602600098</v>
      </c>
      <c r="M25" s="23">
        <v>779.0615104803228</v>
      </c>
      <c r="N25" s="8">
        <f t="shared" si="16"/>
        <v>0.22175931624453585</v>
      </c>
      <c r="O25" s="24">
        <f t="shared" si="17"/>
        <v>42.106992600000922</v>
      </c>
      <c r="P25" s="24">
        <v>0.17327980493827541</v>
      </c>
      <c r="Q25" s="45">
        <v>0</v>
      </c>
      <c r="R25" s="45">
        <v>1</v>
      </c>
      <c r="S25" s="45">
        <v>1</v>
      </c>
      <c r="T25" s="45">
        <v>0</v>
      </c>
      <c r="U25" s="45">
        <v>0</v>
      </c>
      <c r="V25" s="23">
        <v>814.16472031581384</v>
      </c>
      <c r="W25" s="8">
        <f t="shared" si="0"/>
        <v>0.27680974945122322</v>
      </c>
      <c r="X25" s="24">
        <v>37.042497000000132</v>
      </c>
      <c r="Y25" s="24">
        <v>0.1524382592592598</v>
      </c>
      <c r="Z25" s="45">
        <v>0.5</v>
      </c>
      <c r="AA25" s="45">
        <v>1</v>
      </c>
      <c r="AB25" s="45">
        <v>0.5</v>
      </c>
      <c r="AC25" s="45">
        <v>0</v>
      </c>
      <c r="AD25" s="45">
        <v>0</v>
      </c>
      <c r="AE25" s="23">
        <v>740.83952400530416</v>
      </c>
      <c r="AF25" s="24">
        <v>753.65621831042472</v>
      </c>
      <c r="AG25" s="8">
        <f t="shared" si="18"/>
        <v>0.16181787717583454</v>
      </c>
      <c r="AH25" s="8">
        <f t="shared" si="18"/>
        <v>0.18191759389920981</v>
      </c>
      <c r="AI25" s="32">
        <v>11.257413510000021</v>
      </c>
      <c r="AJ25" s="23">
        <v>740.83952400530416</v>
      </c>
      <c r="AK25" s="24">
        <v>753.65621831042472</v>
      </c>
      <c r="AL25" s="8">
        <f t="shared" si="19"/>
        <v>0.16181787717583454</v>
      </c>
      <c r="AM25" s="8">
        <f t="shared" si="19"/>
        <v>0.18191759389920981</v>
      </c>
      <c r="AN25" s="32">
        <v>11.350156929999869</v>
      </c>
      <c r="AO25" s="23">
        <v>724.38928486517307</v>
      </c>
      <c r="AP25" s="24">
        <v>746.28923982225274</v>
      </c>
      <c r="AQ25" s="8">
        <f t="shared" si="1"/>
        <v>0.13601987194321266</v>
      </c>
      <c r="AR25" s="8">
        <f t="shared" si="2"/>
        <v>0.17036436674138508</v>
      </c>
      <c r="AS25" s="32">
        <v>11.259192560000161</v>
      </c>
      <c r="AT25" s="23">
        <v>737.466128200002</v>
      </c>
      <c r="AU25" s="24">
        <v>763.92570996843847</v>
      </c>
      <c r="AV25" s="8">
        <f t="shared" si="3"/>
        <v>0.15652756608092872</v>
      </c>
      <c r="AW25" s="8">
        <f t="shared" si="4"/>
        <v>0.19802267281465796</v>
      </c>
      <c r="AX25" s="32">
        <v>11.37987331000004</v>
      </c>
      <c r="AY25" s="23">
        <v>736.18862545305592</v>
      </c>
      <c r="AZ25" s="24">
        <v>749.51072377344985</v>
      </c>
      <c r="BA25" s="8">
        <f t="shared" si="5"/>
        <v>0.15452412878924801</v>
      </c>
      <c r="BB25" s="8">
        <f t="shared" si="6"/>
        <v>0.1754164428310904</v>
      </c>
      <c r="BC25" s="32">
        <v>11.48663918000002</v>
      </c>
      <c r="BD25" s="23">
        <v>752.62494112309912</v>
      </c>
      <c r="BE25" s="24">
        <v>765.73916237786966</v>
      </c>
      <c r="BF25" s="8">
        <f t="shared" si="7"/>
        <v>0.18030029860956226</v>
      </c>
      <c r="BG25" s="8">
        <f t="shared" si="8"/>
        <v>0.20086661048322876</v>
      </c>
      <c r="BH25" s="32">
        <v>13.744735349999999</v>
      </c>
      <c r="BI25" s="23">
        <v>690.16077867461024</v>
      </c>
      <c r="BJ25" s="24">
        <v>715.52984923051167</v>
      </c>
      <c r="BK25" s="8">
        <f t="shared" si="9"/>
        <v>8.2341188351629763E-2</v>
      </c>
      <c r="BL25" s="8">
        <f t="shared" si="9"/>
        <v>0.12212610633201865</v>
      </c>
      <c r="BM25" s="32">
        <v>27.375788350217039</v>
      </c>
      <c r="BN25" s="23">
        <v>679.05739743971469</v>
      </c>
      <c r="BO25" s="24">
        <v>702.4758811403201</v>
      </c>
      <c r="BP25" s="8">
        <f t="shared" si="10"/>
        <v>6.4928366279102243E-2</v>
      </c>
      <c r="BQ25" s="8">
        <f t="shared" si="10"/>
        <v>0.1016542861822626</v>
      </c>
      <c r="BR25" s="32">
        <v>35.140161089226602</v>
      </c>
      <c r="BS25" s="23">
        <v>683.95538836559319</v>
      </c>
      <c r="BT25" s="24">
        <v>711.66793049606622</v>
      </c>
      <c r="BU25" s="8">
        <f t="shared" si="11"/>
        <v>7.2609616044456177E-2</v>
      </c>
      <c r="BV25" s="8">
        <f t="shared" si="12"/>
        <v>0.11606967159751483</v>
      </c>
      <c r="BW25" s="32">
        <v>23.342261012271049</v>
      </c>
    </row>
    <row r="26" spans="1:75" x14ac:dyDescent="0.3">
      <c r="A26" s="6" t="s">
        <v>36</v>
      </c>
      <c r="B26" s="6">
        <f t="shared" si="13"/>
        <v>603.24607818445884</v>
      </c>
      <c r="C26" s="23">
        <v>594.59109649407617</v>
      </c>
      <c r="D26" s="24">
        <v>605.2520589384203</v>
      </c>
      <c r="E26" s="7">
        <v>1.761408703514554E-2</v>
      </c>
      <c r="F26" s="7">
        <f t="shared" si="14"/>
        <v>3.3253108913674258E-3</v>
      </c>
      <c r="G26" s="32">
        <v>3600.0076549053192</v>
      </c>
      <c r="H26" s="23">
        <v>603.18696021018002</v>
      </c>
      <c r="I26" s="24">
        <v>603.24607818445884</v>
      </c>
      <c r="J26" s="7">
        <v>9.7999765629591635E-5</v>
      </c>
      <c r="K26" s="7">
        <f t="shared" si="15"/>
        <v>0</v>
      </c>
      <c r="L26" s="32">
        <v>344.69010090827942</v>
      </c>
      <c r="M26" s="23">
        <v>716.85172524885979</v>
      </c>
      <c r="N26" s="8">
        <f t="shared" si="16"/>
        <v>0.18832388833145958</v>
      </c>
      <c r="O26" s="24">
        <f t="shared" si="17"/>
        <v>44.444931099998037</v>
      </c>
      <c r="P26" s="24">
        <v>0.1829009510287985</v>
      </c>
      <c r="Q26" s="45">
        <v>0</v>
      </c>
      <c r="R26" s="45">
        <v>1</v>
      </c>
      <c r="S26" s="45">
        <v>1</v>
      </c>
      <c r="T26" s="45">
        <v>0</v>
      </c>
      <c r="U26" s="45">
        <v>0</v>
      </c>
      <c r="V26" s="23">
        <v>758.18490636544698</v>
      </c>
      <c r="W26" s="8">
        <f t="shared" si="0"/>
        <v>0.25684183251931791</v>
      </c>
      <c r="X26" s="24">
        <v>35.889636999996817</v>
      </c>
      <c r="Y26" s="24">
        <v>0.1476939794238552</v>
      </c>
      <c r="Z26" s="45">
        <v>0</v>
      </c>
      <c r="AA26" s="45">
        <v>1</v>
      </c>
      <c r="AB26" s="45">
        <v>0.5</v>
      </c>
      <c r="AC26" s="45">
        <v>0</v>
      </c>
      <c r="AD26" s="45">
        <v>0</v>
      </c>
      <c r="AE26" s="23">
        <v>691.89487231667954</v>
      </c>
      <c r="AF26" s="24">
        <v>706.38486132482581</v>
      </c>
      <c r="AG26" s="8">
        <f t="shared" si="18"/>
        <v>0.14695295558160915</v>
      </c>
      <c r="AH26" s="8">
        <f t="shared" si="18"/>
        <v>0.17097298576855313</v>
      </c>
      <c r="AI26" s="32">
        <v>11.165053259999921</v>
      </c>
      <c r="AJ26" s="23">
        <v>691.89487231667954</v>
      </c>
      <c r="AK26" s="24">
        <v>706.38486132482581</v>
      </c>
      <c r="AL26" s="8">
        <f t="shared" si="19"/>
        <v>0.14695295558160915</v>
      </c>
      <c r="AM26" s="8">
        <f t="shared" si="19"/>
        <v>0.17097298576855313</v>
      </c>
      <c r="AN26" s="32">
        <v>11.172505659999841</v>
      </c>
      <c r="AO26" s="23">
        <v>694.16265577136619</v>
      </c>
      <c r="AP26" s="24">
        <v>710.54454631107342</v>
      </c>
      <c r="AQ26" s="8">
        <f t="shared" si="1"/>
        <v>0.15071225636564708</v>
      </c>
      <c r="AR26" s="8">
        <f t="shared" si="2"/>
        <v>0.17786848851059611</v>
      </c>
      <c r="AS26" s="32">
        <v>11.1550970100001</v>
      </c>
      <c r="AT26" s="23">
        <v>713.1598139552392</v>
      </c>
      <c r="AU26" s="24">
        <v>726.66079243214483</v>
      </c>
      <c r="AV26" s="8">
        <f t="shared" si="3"/>
        <v>0.18220381324579663</v>
      </c>
      <c r="AW26" s="8">
        <f t="shared" si="4"/>
        <v>0.20458436235361419</v>
      </c>
      <c r="AX26" s="32">
        <v>11.367935029999989</v>
      </c>
      <c r="AY26" s="23">
        <v>700.43120912184122</v>
      </c>
      <c r="AZ26" s="24">
        <v>713.59922295116792</v>
      </c>
      <c r="BA26" s="8">
        <f t="shared" si="5"/>
        <v>0.16110362661597843</v>
      </c>
      <c r="BB26" s="8">
        <f t="shared" si="6"/>
        <v>0.18293222079259935</v>
      </c>
      <c r="BC26" s="32">
        <v>11.48846919000043</v>
      </c>
      <c r="BD26" s="23">
        <v>711.18374971189655</v>
      </c>
      <c r="BE26" s="24">
        <v>722.50271158864041</v>
      </c>
      <c r="BF26" s="8">
        <f t="shared" si="7"/>
        <v>0.17892809490330883</v>
      </c>
      <c r="BG26" s="8">
        <f t="shared" si="8"/>
        <v>0.19769151879627408</v>
      </c>
      <c r="BH26" s="32">
        <v>13.770903349999999</v>
      </c>
      <c r="BI26" s="23">
        <v>642.55229253272762</v>
      </c>
      <c r="BJ26" s="24">
        <v>674.43264945483713</v>
      </c>
      <c r="BK26" s="8">
        <f t="shared" si="9"/>
        <v>6.5157844816108104E-2</v>
      </c>
      <c r="BL26" s="8">
        <f t="shared" si="9"/>
        <v>0.11800585837975572</v>
      </c>
      <c r="BM26" s="32">
        <v>30.02306355126202</v>
      </c>
      <c r="BN26" s="23">
        <v>652.45309076758542</v>
      </c>
      <c r="BO26" s="24">
        <v>679.17441265937441</v>
      </c>
      <c r="BP26" s="8">
        <f t="shared" si="10"/>
        <v>8.1570381246772405E-2</v>
      </c>
      <c r="BQ26" s="8">
        <f t="shared" si="10"/>
        <v>0.12586627119637639</v>
      </c>
      <c r="BR26" s="32">
        <v>36.320064331963657</v>
      </c>
      <c r="BS26" s="23">
        <v>648.59216661640778</v>
      </c>
      <c r="BT26" s="24">
        <v>676.40257589998214</v>
      </c>
      <c r="BU26" s="8">
        <f t="shared" si="11"/>
        <v>7.5170133833979358E-2</v>
      </c>
      <c r="BV26" s="8">
        <f t="shared" si="12"/>
        <v>0.1212714021045881</v>
      </c>
      <c r="BW26" s="32">
        <v>23.06964743859135</v>
      </c>
    </row>
    <row r="27" spans="1:75" x14ac:dyDescent="0.3">
      <c r="A27" s="6" t="s">
        <v>37</v>
      </c>
      <c r="B27" s="6">
        <f t="shared" si="13"/>
        <v>575.16872970354405</v>
      </c>
      <c r="C27" s="23">
        <v>571.54461502707647</v>
      </c>
      <c r="D27" s="24">
        <v>575.16872970354405</v>
      </c>
      <c r="E27" s="84">
        <v>6.3009591608620607E-3</v>
      </c>
      <c r="F27" s="7">
        <f t="shared" si="14"/>
        <v>0</v>
      </c>
      <c r="G27" s="32">
        <v>3600.008872032166</v>
      </c>
      <c r="H27" s="23">
        <v>575.11260932417724</v>
      </c>
      <c r="I27" s="24">
        <v>575.16872970354427</v>
      </c>
      <c r="J27" s="84">
        <v>9.7572027943397793E-5</v>
      </c>
      <c r="K27" s="84">
        <f t="shared" si="15"/>
        <v>3.9531647619373531E-16</v>
      </c>
      <c r="L27" s="32">
        <v>47.90463399887085</v>
      </c>
      <c r="M27" s="23">
        <v>623.61302201321746</v>
      </c>
      <c r="N27" s="8">
        <f t="shared" si="16"/>
        <v>8.4226227553509003E-2</v>
      </c>
      <c r="O27" s="24">
        <f t="shared" si="17"/>
        <v>43.62982440000313</v>
      </c>
      <c r="P27" s="24">
        <v>0.17954660246914869</v>
      </c>
      <c r="Q27" s="45">
        <v>0.5</v>
      </c>
      <c r="R27" s="45">
        <v>0.5</v>
      </c>
      <c r="S27" s="45">
        <v>0</v>
      </c>
      <c r="T27" s="45">
        <v>0</v>
      </c>
      <c r="U27" s="45">
        <v>0.5</v>
      </c>
      <c r="V27" s="23">
        <v>642.11707015434945</v>
      </c>
      <c r="W27" s="8">
        <f t="shared" si="0"/>
        <v>0.11639774033840854</v>
      </c>
      <c r="X27" s="24">
        <v>39.858068499999483</v>
      </c>
      <c r="Y27" s="24">
        <v>0.16402497325102669</v>
      </c>
      <c r="Z27" s="45">
        <v>1</v>
      </c>
      <c r="AA27" s="45">
        <v>0</v>
      </c>
      <c r="AB27" s="45">
        <v>0</v>
      </c>
      <c r="AC27" s="45">
        <v>0</v>
      </c>
      <c r="AD27" s="45">
        <v>1</v>
      </c>
      <c r="AE27" s="23">
        <v>612.48426488897815</v>
      </c>
      <c r="AF27" s="24">
        <v>625.36665115569758</v>
      </c>
      <c r="AG27" s="8">
        <f t="shared" si="18"/>
        <v>6.4877545072152015E-2</v>
      </c>
      <c r="AH27" s="8">
        <f t="shared" si="18"/>
        <v>8.7275122689696227E-2</v>
      </c>
      <c r="AI27" s="32">
        <v>11.04681757000003</v>
      </c>
      <c r="AJ27" s="23">
        <v>612.48426488897815</v>
      </c>
      <c r="AK27" s="24">
        <v>625.36665115569758</v>
      </c>
      <c r="AL27" s="8">
        <f t="shared" si="19"/>
        <v>6.4877545072152015E-2</v>
      </c>
      <c r="AM27" s="8">
        <f t="shared" si="19"/>
        <v>8.7275122689696227E-2</v>
      </c>
      <c r="AN27" s="32">
        <v>11.07179388000004</v>
      </c>
      <c r="AO27" s="23">
        <v>609.99950052380689</v>
      </c>
      <c r="AP27" s="24">
        <v>626.63819720157835</v>
      </c>
      <c r="AQ27" s="8">
        <f t="shared" si="1"/>
        <v>6.0557483433105741E-2</v>
      </c>
      <c r="AR27" s="8">
        <f t="shared" si="2"/>
        <v>8.9485858392480619E-2</v>
      </c>
      <c r="AS27" s="32">
        <v>11.04595142000016</v>
      </c>
      <c r="AT27" s="23">
        <v>620.23479360295755</v>
      </c>
      <c r="AU27" s="24">
        <v>637.15603138559641</v>
      </c>
      <c r="AV27" s="8">
        <f t="shared" si="3"/>
        <v>7.8352771234002333E-2</v>
      </c>
      <c r="AW27" s="8">
        <f t="shared" si="4"/>
        <v>0.10777237787944786</v>
      </c>
      <c r="AX27" s="32">
        <v>11.229230520000151</v>
      </c>
      <c r="AY27" s="23">
        <v>614.02339096904564</v>
      </c>
      <c r="AZ27" s="24">
        <v>629.0602512720709</v>
      </c>
      <c r="BA27" s="8">
        <f t="shared" si="5"/>
        <v>6.7553500840576347E-2</v>
      </c>
      <c r="BB27" s="8">
        <f t="shared" si="6"/>
        <v>9.3696890643383643E-2</v>
      </c>
      <c r="BC27" s="32">
        <v>11.25111341999982</v>
      </c>
      <c r="BD27" s="23">
        <v>619.00908107892246</v>
      </c>
      <c r="BE27" s="24">
        <v>638.54378663351986</v>
      </c>
      <c r="BF27" s="8">
        <f t="shared" si="7"/>
        <v>7.6221722620377505E-2</v>
      </c>
      <c r="BG27" s="8">
        <f t="shared" si="8"/>
        <v>0.11018515725401284</v>
      </c>
      <c r="BH27" s="32">
        <v>13.59075277</v>
      </c>
      <c r="BI27" s="23">
        <v>596.90344268641923</v>
      </c>
      <c r="BJ27" s="24">
        <v>604.3054974572658</v>
      </c>
      <c r="BK27" s="8">
        <f t="shared" si="9"/>
        <v>3.7788412096182243E-2</v>
      </c>
      <c r="BL27" s="8">
        <f t="shared" si="9"/>
        <v>5.0657774404285774E-2</v>
      </c>
      <c r="BM27" s="32">
        <v>30.644512706622479</v>
      </c>
      <c r="BN27" s="23">
        <v>593.25262361248701</v>
      </c>
      <c r="BO27" s="24">
        <v>608.06152523033529</v>
      </c>
      <c r="BP27" s="8">
        <f t="shared" si="10"/>
        <v>3.1441024129152235E-2</v>
      </c>
      <c r="BQ27" s="8">
        <f t="shared" si="10"/>
        <v>5.7188080345996893E-2</v>
      </c>
      <c r="BR27" s="32">
        <v>38.662078248895703</v>
      </c>
      <c r="BS27" s="23">
        <v>591.17301110538222</v>
      </c>
      <c r="BT27" s="24">
        <v>607.12734963721834</v>
      </c>
      <c r="BU27" s="8">
        <f t="shared" si="11"/>
        <v>2.7825367714422108E-2</v>
      </c>
      <c r="BV27" s="8">
        <f t="shared" si="12"/>
        <v>5.5563903743770196E-2</v>
      </c>
      <c r="BW27" s="32">
        <v>21.237539583770559</v>
      </c>
    </row>
    <row r="28" spans="1:75" x14ac:dyDescent="0.3">
      <c r="A28" s="6" t="s">
        <v>38</v>
      </c>
      <c r="B28" s="6">
        <f t="shared" si="13"/>
        <v>606.2452727660874</v>
      </c>
      <c r="C28" s="23">
        <v>603.93056856632393</v>
      </c>
      <c r="D28" s="24">
        <v>606.2452727660874</v>
      </c>
      <c r="E28" s="84">
        <v>3.8180985547349379E-3</v>
      </c>
      <c r="F28" s="7">
        <f t="shared" si="14"/>
        <v>0</v>
      </c>
      <c r="G28" s="32">
        <v>3600.0080449581151</v>
      </c>
      <c r="H28" s="23">
        <v>606.18555594862528</v>
      </c>
      <c r="I28" s="24">
        <v>606.24527276608774</v>
      </c>
      <c r="J28" s="7">
        <v>9.8502735023011287E-5</v>
      </c>
      <c r="K28" s="7">
        <f t="shared" si="15"/>
        <v>5.6257842903864139E-16</v>
      </c>
      <c r="L28" s="32">
        <v>489.36233401298517</v>
      </c>
      <c r="M28" s="23">
        <v>665.24636533224975</v>
      </c>
      <c r="N28" s="8">
        <f t="shared" si="16"/>
        <v>9.7322148669235456E-2</v>
      </c>
      <c r="O28" s="24">
        <f t="shared" si="17"/>
        <v>41.972991600001464</v>
      </c>
      <c r="P28" s="24">
        <v>0.17272836049383319</v>
      </c>
      <c r="Q28" s="45">
        <v>1</v>
      </c>
      <c r="R28" s="45">
        <v>0.5</v>
      </c>
      <c r="S28" s="45">
        <v>1</v>
      </c>
      <c r="T28" s="45">
        <v>0</v>
      </c>
      <c r="U28" s="45">
        <v>0</v>
      </c>
      <c r="V28" s="23">
        <v>691.43233329214615</v>
      </c>
      <c r="W28" s="8">
        <f t="shared" si="0"/>
        <v>0.14051583468416945</v>
      </c>
      <c r="X28" s="24">
        <v>39.784475000001073</v>
      </c>
      <c r="Y28" s="24">
        <v>0.16372211934156819</v>
      </c>
      <c r="Z28" s="45">
        <v>1</v>
      </c>
      <c r="AA28" s="45">
        <v>0.5</v>
      </c>
      <c r="AB28" s="45">
        <v>1</v>
      </c>
      <c r="AC28" s="45">
        <v>0</v>
      </c>
      <c r="AD28" s="45">
        <v>0</v>
      </c>
      <c r="AE28" s="23">
        <v>638.2244877462681</v>
      </c>
      <c r="AF28" s="24">
        <v>645.94718305670563</v>
      </c>
      <c r="AG28" s="8">
        <f t="shared" si="18"/>
        <v>5.2749631901079591E-2</v>
      </c>
      <c r="AH28" s="8">
        <f t="shared" si="18"/>
        <v>6.5488197721480207E-2</v>
      </c>
      <c r="AI28" s="32">
        <v>11.214630769999941</v>
      </c>
      <c r="AJ28" s="23">
        <v>638.2244877462681</v>
      </c>
      <c r="AK28" s="24">
        <v>645.94718305670563</v>
      </c>
      <c r="AL28" s="8">
        <f t="shared" si="19"/>
        <v>5.2749631901079591E-2</v>
      </c>
      <c r="AM28" s="8">
        <f t="shared" si="19"/>
        <v>6.5488197721480207E-2</v>
      </c>
      <c r="AN28" s="32">
        <v>11.16312252999996</v>
      </c>
      <c r="AO28" s="23">
        <v>638.00118746411692</v>
      </c>
      <c r="AP28" s="24">
        <v>648.14106732144057</v>
      </c>
      <c r="AQ28" s="8">
        <f t="shared" si="1"/>
        <v>5.2381298666690265E-2</v>
      </c>
      <c r="AR28" s="8">
        <f t="shared" si="2"/>
        <v>6.9107004107755207E-2</v>
      </c>
      <c r="AS28" s="32">
        <v>11.180998490000089</v>
      </c>
      <c r="AT28" s="23">
        <v>628.36333346915649</v>
      </c>
      <c r="AU28" s="24">
        <v>640.72749246465287</v>
      </c>
      <c r="AV28" s="8">
        <f t="shared" si="3"/>
        <v>3.6483683579340807E-2</v>
      </c>
      <c r="AW28" s="8">
        <f t="shared" si="4"/>
        <v>5.6878331671330051E-2</v>
      </c>
      <c r="AX28" s="32">
        <v>11.40729036000007</v>
      </c>
      <c r="AY28" s="23">
        <v>641.74302777938203</v>
      </c>
      <c r="AZ28" s="24">
        <v>645.7020716130387</v>
      </c>
      <c r="BA28" s="8">
        <f t="shared" si="5"/>
        <v>5.8553454530590666E-2</v>
      </c>
      <c r="BB28" s="8">
        <f t="shared" si="6"/>
        <v>6.5083887032922463E-2</v>
      </c>
      <c r="BC28" s="32">
        <v>11.39184390000009</v>
      </c>
      <c r="BD28" s="23">
        <v>631.76833560771138</v>
      </c>
      <c r="BE28" s="24">
        <v>639.92153048930663</v>
      </c>
      <c r="BF28" s="8">
        <f t="shared" si="7"/>
        <v>4.2100225747198121E-2</v>
      </c>
      <c r="BG28" s="8">
        <f t="shared" si="8"/>
        <v>5.5548899490079531E-2</v>
      </c>
      <c r="BH28" s="32">
        <v>13.72639058</v>
      </c>
      <c r="BI28" s="23">
        <v>620.41260170341866</v>
      </c>
      <c r="BJ28" s="24">
        <v>633.32362745791488</v>
      </c>
      <c r="BK28" s="8">
        <f t="shared" si="9"/>
        <v>2.3368972219264726E-2</v>
      </c>
      <c r="BL28" s="8">
        <f t="shared" si="9"/>
        <v>4.4665675607297228E-2</v>
      </c>
      <c r="BM28" s="32">
        <v>26.038106318376961</v>
      </c>
      <c r="BN28" s="23">
        <v>625.0086541439963</v>
      </c>
      <c r="BO28" s="24">
        <v>633.85100941214137</v>
      </c>
      <c r="BP28" s="8">
        <f t="shared" si="10"/>
        <v>3.0950148761239957E-2</v>
      </c>
      <c r="BQ28" s="8">
        <f t="shared" si="10"/>
        <v>4.553559076856558E-2</v>
      </c>
      <c r="BR28" s="32">
        <v>29.26996286716312</v>
      </c>
      <c r="BS28" s="23">
        <v>625.0086541439963</v>
      </c>
      <c r="BT28" s="24">
        <v>631.42418301214025</v>
      </c>
      <c r="BU28" s="8">
        <f t="shared" si="11"/>
        <v>3.0950148761239957E-2</v>
      </c>
      <c r="BV28" s="8">
        <f t="shared" si="12"/>
        <v>4.1532546936275803E-2</v>
      </c>
      <c r="BW28" s="32">
        <v>22.594175120908769</v>
      </c>
    </row>
    <row r="29" spans="1:75" x14ac:dyDescent="0.3">
      <c r="A29" s="6" t="s">
        <v>39</v>
      </c>
      <c r="B29" s="6">
        <f t="shared" si="13"/>
        <v>585.83444035871355</v>
      </c>
      <c r="C29" s="23">
        <v>579.93105395920759</v>
      </c>
      <c r="D29" s="24">
        <v>586.08885434418698</v>
      </c>
      <c r="E29" s="7">
        <v>1.050659868266683E-2</v>
      </c>
      <c r="F29" s="7">
        <f t="shared" si="14"/>
        <v>4.3427625272022792E-4</v>
      </c>
      <c r="G29" s="32">
        <v>3600.0073969364171</v>
      </c>
      <c r="H29" s="23">
        <v>585.77612274059913</v>
      </c>
      <c r="I29" s="24">
        <v>585.83444035871355</v>
      </c>
      <c r="J29" s="7">
        <v>9.9546243950070809E-5</v>
      </c>
      <c r="K29" s="7">
        <f t="shared" si="15"/>
        <v>0</v>
      </c>
      <c r="L29" s="32">
        <v>658.51326513290405</v>
      </c>
      <c r="M29" s="23">
        <v>614.79399403701086</v>
      </c>
      <c r="N29" s="8">
        <f t="shared" si="16"/>
        <v>4.9432999638199873E-2</v>
      </c>
      <c r="O29" s="24">
        <f t="shared" si="17"/>
        <v>38.399876700001194</v>
      </c>
      <c r="P29" s="24">
        <v>0.1580241839506222</v>
      </c>
      <c r="Q29" s="45">
        <v>0</v>
      </c>
      <c r="R29" s="45">
        <v>1</v>
      </c>
      <c r="S29" s="45">
        <v>0</v>
      </c>
      <c r="T29" s="45">
        <v>0</v>
      </c>
      <c r="U29" s="45">
        <v>0</v>
      </c>
      <c r="V29" s="23">
        <v>626.70722270399574</v>
      </c>
      <c r="W29" s="8">
        <f t="shared" si="0"/>
        <v>6.9768486673906172E-2</v>
      </c>
      <c r="X29" s="24">
        <v>37.7405467999995</v>
      </c>
      <c r="Y29" s="24">
        <v>0.15531089218106789</v>
      </c>
      <c r="Z29" s="45">
        <v>1</v>
      </c>
      <c r="AA29" s="45">
        <v>0</v>
      </c>
      <c r="AB29" s="45">
        <v>0.5</v>
      </c>
      <c r="AC29" s="45">
        <v>0</v>
      </c>
      <c r="AD29" s="45">
        <v>0</v>
      </c>
      <c r="AE29" s="23">
        <v>610.61078002001443</v>
      </c>
      <c r="AF29" s="24">
        <v>614.86550722085292</v>
      </c>
      <c r="AG29" s="8">
        <f t="shared" si="18"/>
        <v>4.2292391765376629E-2</v>
      </c>
      <c r="AH29" s="8">
        <f t="shared" si="18"/>
        <v>4.9555070276106152E-2</v>
      </c>
      <c r="AI29" s="32">
        <v>11.125266749999991</v>
      </c>
      <c r="AJ29" s="23">
        <v>610.61078002001443</v>
      </c>
      <c r="AK29" s="24">
        <v>614.86550722085292</v>
      </c>
      <c r="AL29" s="8">
        <f t="shared" si="19"/>
        <v>4.2292391765376629E-2</v>
      </c>
      <c r="AM29" s="8">
        <f t="shared" si="19"/>
        <v>4.9555070276106152E-2</v>
      </c>
      <c r="AN29" s="32">
        <v>11.124301999999631</v>
      </c>
      <c r="AO29" s="23">
        <v>608.87549980144456</v>
      </c>
      <c r="AP29" s="24">
        <v>614.7928179823773</v>
      </c>
      <c r="AQ29" s="8">
        <f t="shared" si="1"/>
        <v>3.9330325865824294E-2</v>
      </c>
      <c r="AR29" s="8">
        <f t="shared" si="2"/>
        <v>4.9430992151864923E-2</v>
      </c>
      <c r="AS29" s="32">
        <v>11.1203043700003</v>
      </c>
      <c r="AT29" s="23">
        <v>604.80999035696459</v>
      </c>
      <c r="AU29" s="24">
        <v>618.54512213755424</v>
      </c>
      <c r="AV29" s="8">
        <f t="shared" si="3"/>
        <v>3.2390635802552137E-2</v>
      </c>
      <c r="AW29" s="8">
        <f t="shared" si="4"/>
        <v>5.583605115262863E-2</v>
      </c>
      <c r="AX29" s="32">
        <v>11.35592957999993</v>
      </c>
      <c r="AY29" s="23">
        <v>610.61078002001443</v>
      </c>
      <c r="AZ29" s="24">
        <v>614.86550722085292</v>
      </c>
      <c r="BA29" s="8">
        <f t="shared" si="5"/>
        <v>4.2292391765376629E-2</v>
      </c>
      <c r="BB29" s="8">
        <f t="shared" si="6"/>
        <v>4.9555070276106152E-2</v>
      </c>
      <c r="BC29" s="32">
        <v>11.247903690000021</v>
      </c>
      <c r="BD29" s="23">
        <v>608.55780324970385</v>
      </c>
      <c r="BE29" s="24">
        <v>616.48257873714419</v>
      </c>
      <c r="BF29" s="8">
        <f t="shared" si="7"/>
        <v>3.8788028366984556E-2</v>
      </c>
      <c r="BG29" s="8">
        <f t="shared" si="8"/>
        <v>5.2315357833288903E-2</v>
      </c>
      <c r="BH29" s="32">
        <v>13.9031349</v>
      </c>
      <c r="BI29" s="23">
        <v>586.99172706770798</v>
      </c>
      <c r="BJ29" s="24">
        <v>599.67694706489976</v>
      </c>
      <c r="BK29" s="8">
        <f t="shared" si="9"/>
        <v>1.975450108883686E-3</v>
      </c>
      <c r="BL29" s="8">
        <f t="shared" si="9"/>
        <v>2.3628700794221452E-2</v>
      </c>
      <c r="BM29" s="32">
        <v>23.311268011480571</v>
      </c>
      <c r="BN29" s="23">
        <v>586.50238393314612</v>
      </c>
      <c r="BO29" s="24">
        <v>595.09340266711786</v>
      </c>
      <c r="BP29" s="8">
        <f t="shared" si="10"/>
        <v>1.1401575742518316E-3</v>
      </c>
      <c r="BQ29" s="8">
        <f t="shared" si="10"/>
        <v>1.5804742211357414E-2</v>
      </c>
      <c r="BR29" s="32">
        <v>33.093586298637092</v>
      </c>
      <c r="BS29" s="23">
        <v>588.10031548398615</v>
      </c>
      <c r="BT29" s="24">
        <v>594.60474023760446</v>
      </c>
      <c r="BU29" s="8">
        <f t="shared" si="11"/>
        <v>3.867773843895517E-3</v>
      </c>
      <c r="BV29" s="8">
        <f t="shared" si="12"/>
        <v>1.4970611617713613E-2</v>
      </c>
      <c r="BW29" s="32">
        <v>21.817819539271291</v>
      </c>
    </row>
    <row r="30" spans="1:75" x14ac:dyDescent="0.3">
      <c r="A30" s="6" t="s">
        <v>40</v>
      </c>
      <c r="B30" s="6">
        <f t="shared" si="13"/>
        <v>590.97095728323586</v>
      </c>
      <c r="C30" s="23">
        <v>584.85108807628308</v>
      </c>
      <c r="D30" s="24">
        <v>590.97095728323586</v>
      </c>
      <c r="E30" s="84">
        <v>1.0355617533364961E-2</v>
      </c>
      <c r="F30" s="7">
        <f t="shared" si="14"/>
        <v>0</v>
      </c>
      <c r="G30" s="32">
        <v>3600.010835886002</v>
      </c>
      <c r="H30" s="23">
        <v>590.91187938367398</v>
      </c>
      <c r="I30" s="24">
        <v>590.97095728323598</v>
      </c>
      <c r="J30" s="84">
        <v>9.9967517580682767E-5</v>
      </c>
      <c r="K30" s="84">
        <f t="shared" si="15"/>
        <v>1.9237296912905503E-16</v>
      </c>
      <c r="L30" s="32">
        <v>540.78884410858154</v>
      </c>
      <c r="M30" s="23">
        <v>650.26947200619588</v>
      </c>
      <c r="N30" s="8">
        <f t="shared" si="16"/>
        <v>0.10034082723043174</v>
      </c>
      <c r="O30" s="24">
        <f t="shared" si="17"/>
        <v>39.44634189999897</v>
      </c>
      <c r="P30" s="24">
        <v>0.16233062510287641</v>
      </c>
      <c r="Q30" s="45">
        <v>0.5</v>
      </c>
      <c r="R30" s="45">
        <v>0</v>
      </c>
      <c r="S30" s="45">
        <v>0</v>
      </c>
      <c r="T30" s="45">
        <v>0</v>
      </c>
      <c r="U30" s="45">
        <v>0</v>
      </c>
      <c r="V30" s="23">
        <v>644.58715523085721</v>
      </c>
      <c r="W30" s="8">
        <f t="shared" si="0"/>
        <v>9.0725605525695238E-2</v>
      </c>
      <c r="X30" s="24">
        <v>39.480032900000182</v>
      </c>
      <c r="Y30" s="24">
        <v>0.16246927119341639</v>
      </c>
      <c r="Z30" s="45">
        <v>1</v>
      </c>
      <c r="AA30" s="45">
        <v>0</v>
      </c>
      <c r="AB30" s="45">
        <v>0</v>
      </c>
      <c r="AC30" s="45">
        <v>0</v>
      </c>
      <c r="AD30" s="45">
        <v>0</v>
      </c>
      <c r="AE30" s="23">
        <v>620.39970146890585</v>
      </c>
      <c r="AF30" s="24">
        <v>628.4246252147143</v>
      </c>
      <c r="AG30" s="8">
        <f t="shared" si="18"/>
        <v>4.9797276537847886E-2</v>
      </c>
      <c r="AH30" s="8">
        <f t="shared" si="18"/>
        <v>6.3376495020427775E-2</v>
      </c>
      <c r="AI30" s="32">
        <v>11.13419282999998</v>
      </c>
      <c r="AJ30" s="23">
        <v>620.39970146890585</v>
      </c>
      <c r="AK30" s="24">
        <v>628.4246252147143</v>
      </c>
      <c r="AL30" s="8">
        <f t="shared" si="19"/>
        <v>4.9797276537847886E-2</v>
      </c>
      <c r="AM30" s="8">
        <f t="shared" si="19"/>
        <v>6.3376495020427775E-2</v>
      </c>
      <c r="AN30" s="32">
        <v>11.134254800000241</v>
      </c>
      <c r="AO30" s="23">
        <v>622.64875532186841</v>
      </c>
      <c r="AP30" s="24">
        <v>629.8044671130981</v>
      </c>
      <c r="AQ30" s="8">
        <f t="shared" si="1"/>
        <v>5.3602969229248031E-2</v>
      </c>
      <c r="AR30" s="8">
        <f t="shared" si="2"/>
        <v>6.5711367625212111E-2</v>
      </c>
      <c r="AS30" s="32">
        <v>11.10037214000004</v>
      </c>
      <c r="AT30" s="23">
        <v>651.8266443340965</v>
      </c>
      <c r="AU30" s="24">
        <v>659.35877514214144</v>
      </c>
      <c r="AV30" s="8">
        <f t="shared" si="3"/>
        <v>0.10297576606915085</v>
      </c>
      <c r="AW30" s="8">
        <f t="shared" si="4"/>
        <v>0.11572111457607417</v>
      </c>
      <c r="AX30" s="32">
        <v>11.39676872000009</v>
      </c>
      <c r="AY30" s="23">
        <v>621.61820693534992</v>
      </c>
      <c r="AZ30" s="24">
        <v>628.94527635451061</v>
      </c>
      <c r="BA30" s="8">
        <f t="shared" si="5"/>
        <v>5.185914684031704E-2</v>
      </c>
      <c r="BB30" s="8">
        <f t="shared" si="6"/>
        <v>6.4257504710294455E-2</v>
      </c>
      <c r="BC30" s="32">
        <v>11.29048085999966</v>
      </c>
      <c r="BD30" s="23">
        <v>641.0393171561534</v>
      </c>
      <c r="BE30" s="24">
        <v>655.7019632556586</v>
      </c>
      <c r="BF30" s="8">
        <f t="shared" si="7"/>
        <v>8.4722200398963388E-2</v>
      </c>
      <c r="BG30" s="8">
        <f t="shared" si="8"/>
        <v>0.10953331153530609</v>
      </c>
      <c r="BH30" s="32">
        <v>13.75300463</v>
      </c>
      <c r="BI30" s="23">
        <v>618.94844550438449</v>
      </c>
      <c r="BJ30" s="24">
        <v>630.32828447307315</v>
      </c>
      <c r="BK30" s="8">
        <f t="shared" si="9"/>
        <v>4.7341562011379526E-2</v>
      </c>
      <c r="BL30" s="8">
        <f t="shared" si="9"/>
        <v>6.6597734972912423E-2</v>
      </c>
      <c r="BM30" s="32">
        <v>24.65560684837401</v>
      </c>
      <c r="BN30" s="23">
        <v>616.02721631753718</v>
      </c>
      <c r="BO30" s="24">
        <v>628.89634978436106</v>
      </c>
      <c r="BP30" s="8">
        <f t="shared" si="10"/>
        <v>4.2398460915047224E-2</v>
      </c>
      <c r="BQ30" s="8">
        <f t="shared" si="10"/>
        <v>6.4174714567146865E-2</v>
      </c>
      <c r="BR30" s="32">
        <v>29.016018676012759</v>
      </c>
      <c r="BS30" s="23">
        <v>619.66594465196931</v>
      </c>
      <c r="BT30" s="24">
        <v>633.98692579722672</v>
      </c>
      <c r="BU30" s="8">
        <f t="shared" si="11"/>
        <v>4.855566422527384E-2</v>
      </c>
      <c r="BV30" s="8">
        <f t="shared" si="12"/>
        <v>7.2788633661018481E-2</v>
      </c>
      <c r="BW30" s="32">
        <v>21.177668623719359</v>
      </c>
    </row>
    <row r="31" spans="1:75" x14ac:dyDescent="0.3">
      <c r="A31" s="6" t="s">
        <v>41</v>
      </c>
      <c r="B31" s="6">
        <f t="shared" si="13"/>
        <v>563.50872502891264</v>
      </c>
      <c r="C31" s="23">
        <v>563.45516704071372</v>
      </c>
      <c r="D31" s="24">
        <v>563.50872502891264</v>
      </c>
      <c r="E31" s="7">
        <v>9.504376031828151E-5</v>
      </c>
      <c r="F31" s="7">
        <f t="shared" si="14"/>
        <v>0</v>
      </c>
      <c r="G31" s="32">
        <v>82.13398289680481</v>
      </c>
      <c r="H31" s="23">
        <v>563.46991007965471</v>
      </c>
      <c r="I31" s="24">
        <v>563.50872502891286</v>
      </c>
      <c r="J31" s="84">
        <v>6.888083100407735E-5</v>
      </c>
      <c r="K31" s="84">
        <f t="shared" si="15"/>
        <v>4.034962820346143E-16</v>
      </c>
      <c r="L31" s="32">
        <v>8.3754198551177979</v>
      </c>
      <c r="M31" s="23">
        <v>568.14406674425254</v>
      </c>
      <c r="N31" s="8">
        <f t="shared" si="16"/>
        <v>8.2258561570667313E-3</v>
      </c>
      <c r="O31" s="24">
        <f t="shared" si="17"/>
        <v>45.344142900005856</v>
      </c>
      <c r="P31" s="24">
        <v>0.18660141111113521</v>
      </c>
      <c r="Q31" s="45">
        <v>0.5</v>
      </c>
      <c r="R31" s="45">
        <v>0</v>
      </c>
      <c r="S31" s="45">
        <v>0</v>
      </c>
      <c r="T31" s="45">
        <v>0</v>
      </c>
      <c r="U31" s="45">
        <v>0</v>
      </c>
      <c r="V31" s="23">
        <v>564.530057312042</v>
      </c>
      <c r="W31" s="8">
        <f t="shared" si="0"/>
        <v>1.8124515872881388E-3</v>
      </c>
      <c r="X31" s="24">
        <v>40.271311600001361</v>
      </c>
      <c r="Y31" s="24">
        <v>0.16572556213992329</v>
      </c>
      <c r="Z31" s="45">
        <v>1</v>
      </c>
      <c r="AA31" s="45">
        <v>0.5</v>
      </c>
      <c r="AB31" s="45">
        <v>1</v>
      </c>
      <c r="AC31" s="45">
        <v>0</v>
      </c>
      <c r="AD31" s="45">
        <v>0</v>
      </c>
      <c r="AE31" s="23">
        <v>564.77269799916144</v>
      </c>
      <c r="AF31" s="24">
        <v>565.1858999650857</v>
      </c>
      <c r="AG31" s="8">
        <f t="shared" si="18"/>
        <v>2.2430406382508965E-3</v>
      </c>
      <c r="AH31" s="8">
        <f t="shared" si="18"/>
        <v>2.9763069526332659E-3</v>
      </c>
      <c r="AI31" s="32">
        <v>10.94308239000002</v>
      </c>
      <c r="AJ31" s="23">
        <v>564.77269799916144</v>
      </c>
      <c r="AK31" s="24">
        <v>565.1858999650857</v>
      </c>
      <c r="AL31" s="8">
        <f t="shared" si="19"/>
        <v>2.2430406382508965E-3</v>
      </c>
      <c r="AM31" s="8">
        <f t="shared" si="19"/>
        <v>2.9763069526332659E-3</v>
      </c>
      <c r="AN31" s="32">
        <v>10.90663675999949</v>
      </c>
      <c r="AO31" s="23">
        <v>564.77269799916144</v>
      </c>
      <c r="AP31" s="24">
        <v>565.18589996508558</v>
      </c>
      <c r="AQ31" s="8">
        <f t="shared" si="1"/>
        <v>2.2430406382508965E-3</v>
      </c>
      <c r="AR31" s="8">
        <f t="shared" si="2"/>
        <v>2.9763069526330642E-3</v>
      </c>
      <c r="AS31" s="32">
        <v>10.93296676000009</v>
      </c>
      <c r="AT31" s="23">
        <v>578.59836033420243</v>
      </c>
      <c r="AU31" s="24">
        <v>581.74051471859389</v>
      </c>
      <c r="AV31" s="8">
        <f t="shared" si="3"/>
        <v>2.6777997633515908E-2</v>
      </c>
      <c r="AW31" s="8">
        <f t="shared" si="4"/>
        <v>3.2354050398679821E-2</v>
      </c>
      <c r="AX31" s="32">
        <v>11.199341789999931</v>
      </c>
      <c r="AY31" s="23">
        <v>563.90317375344887</v>
      </c>
      <c r="AZ31" s="24">
        <v>564.7639702617148</v>
      </c>
      <c r="BA31" s="8">
        <f t="shared" si="5"/>
        <v>6.9998689819043001E-4</v>
      </c>
      <c r="BB31" s="8">
        <f t="shared" si="6"/>
        <v>2.2275524353908855E-3</v>
      </c>
      <c r="BC31" s="32">
        <v>11.189680760000011</v>
      </c>
      <c r="BD31" s="23">
        <v>577.29317816361151</v>
      </c>
      <c r="BE31" s="24">
        <v>583.18027829057212</v>
      </c>
      <c r="BF31" s="8">
        <f t="shared" si="7"/>
        <v>2.4461827337263719E-2</v>
      </c>
      <c r="BG31" s="8">
        <f t="shared" si="8"/>
        <v>3.4909048232838226E-2</v>
      </c>
      <c r="BH31" s="32">
        <v>13.62496668</v>
      </c>
      <c r="BI31" s="23">
        <v>565.02977543788666</v>
      </c>
      <c r="BJ31" s="24">
        <v>567.4712428040724</v>
      </c>
      <c r="BK31" s="8">
        <f t="shared" si="9"/>
        <v>2.6992490824272108E-3</v>
      </c>
      <c r="BL31" s="8">
        <f t="shared" si="9"/>
        <v>7.0318658774208998E-3</v>
      </c>
      <c r="BM31" s="32">
        <v>15.76892852932215</v>
      </c>
      <c r="BN31" s="23">
        <v>565.36161181734315</v>
      </c>
      <c r="BO31" s="24">
        <v>572.16407069663887</v>
      </c>
      <c r="BP31" s="8">
        <f t="shared" si="10"/>
        <v>3.2881244000888214E-3</v>
      </c>
      <c r="BQ31" s="8">
        <f t="shared" si="10"/>
        <v>1.5359736741045397E-2</v>
      </c>
      <c r="BR31" s="32">
        <v>21.351084943301981</v>
      </c>
      <c r="BS31" s="23">
        <v>565.36161181734315</v>
      </c>
      <c r="BT31" s="24">
        <v>572.16407069663887</v>
      </c>
      <c r="BU31" s="8">
        <f t="shared" si="11"/>
        <v>3.2881244000888214E-3</v>
      </c>
      <c r="BV31" s="8">
        <f t="shared" si="12"/>
        <v>1.5359736741045397E-2</v>
      </c>
      <c r="BW31" s="32">
        <v>17.918526339950041</v>
      </c>
    </row>
    <row r="32" spans="1:75" x14ac:dyDescent="0.3">
      <c r="A32" s="6" t="s">
        <v>42</v>
      </c>
      <c r="B32" s="6">
        <f t="shared" si="13"/>
        <v>680.49728845243988</v>
      </c>
      <c r="C32" s="23">
        <v>680.45438701504872</v>
      </c>
      <c r="D32" s="24">
        <v>680.49728845243999</v>
      </c>
      <c r="E32" s="84">
        <v>6.3044244436041044E-5</v>
      </c>
      <c r="F32" s="7">
        <f t="shared" si="14"/>
        <v>1.6706435080756628E-16</v>
      </c>
      <c r="G32" s="32">
        <v>3.27593994140625</v>
      </c>
      <c r="H32" s="23">
        <v>680.49728845243999</v>
      </c>
      <c r="I32" s="24">
        <v>680.49728845243988</v>
      </c>
      <c r="J32" s="84">
        <v>0</v>
      </c>
      <c r="K32" s="84">
        <f t="shared" si="15"/>
        <v>0</v>
      </c>
      <c r="L32" s="32">
        <v>3.270760059356689</v>
      </c>
      <c r="M32" s="23">
        <v>774.76635896888683</v>
      </c>
      <c r="N32" s="8">
        <f t="shared" si="16"/>
        <v>0.1385296783927383</v>
      </c>
      <c r="O32" s="24">
        <f t="shared" si="17"/>
        <v>35.558567199996091</v>
      </c>
      <c r="P32" s="24">
        <v>0.14633155226335839</v>
      </c>
      <c r="Q32" s="45">
        <v>0</v>
      </c>
      <c r="R32" s="45">
        <v>1</v>
      </c>
      <c r="S32" s="45">
        <v>0</v>
      </c>
      <c r="T32" s="45">
        <v>0</v>
      </c>
      <c r="U32" s="45">
        <v>0</v>
      </c>
      <c r="V32" s="23">
        <v>780.14217724364948</v>
      </c>
      <c r="W32" s="8">
        <f t="shared" si="0"/>
        <v>0.14642951629949635</v>
      </c>
      <c r="X32" s="24">
        <v>37.15206350000107</v>
      </c>
      <c r="Y32" s="24">
        <v>0.15288915020576571</v>
      </c>
      <c r="Z32" s="45">
        <v>0</v>
      </c>
      <c r="AA32" s="45">
        <v>1</v>
      </c>
      <c r="AB32" s="45">
        <v>0</v>
      </c>
      <c r="AC32" s="45">
        <v>0</v>
      </c>
      <c r="AD32" s="45">
        <v>0</v>
      </c>
      <c r="AE32" s="23">
        <v>709.50804678239012</v>
      </c>
      <c r="AF32" s="24">
        <v>714.62152346665312</v>
      </c>
      <c r="AG32" s="8">
        <f t="shared" si="18"/>
        <v>4.2631703053402865E-2</v>
      </c>
      <c r="AH32" s="8">
        <f t="shared" si="18"/>
        <v>5.0146026432841828E-2</v>
      </c>
      <c r="AI32" s="32">
        <v>11.28578918000003</v>
      </c>
      <c r="AJ32" s="23">
        <v>709.50804678239012</v>
      </c>
      <c r="AK32" s="24">
        <v>714.62152346665312</v>
      </c>
      <c r="AL32" s="8">
        <f t="shared" si="19"/>
        <v>4.2631703053402865E-2</v>
      </c>
      <c r="AM32" s="8">
        <f t="shared" si="19"/>
        <v>5.0146026432841828E-2</v>
      </c>
      <c r="AN32" s="32">
        <v>11.3151078400002</v>
      </c>
      <c r="AO32" s="23">
        <v>705.84743115948834</v>
      </c>
      <c r="AP32" s="24">
        <v>714.48544351785893</v>
      </c>
      <c r="AQ32" s="8">
        <f t="shared" si="1"/>
        <v>3.7252378719537238E-2</v>
      </c>
      <c r="AR32" s="8">
        <f t="shared" si="2"/>
        <v>4.994605510142968E-2</v>
      </c>
      <c r="AS32" s="32">
        <v>11.3012417599999</v>
      </c>
      <c r="AT32" s="23">
        <v>730.70734621123347</v>
      </c>
      <c r="AU32" s="24">
        <v>742.45775110742795</v>
      </c>
      <c r="AV32" s="8">
        <f t="shared" si="3"/>
        <v>7.3784361247021771E-2</v>
      </c>
      <c r="AW32" s="8">
        <f t="shared" si="4"/>
        <v>9.1051740699652342E-2</v>
      </c>
      <c r="AX32" s="32">
        <v>11.634290439999999</v>
      </c>
      <c r="AY32" s="23">
        <v>709.60833383872341</v>
      </c>
      <c r="AZ32" s="24">
        <v>713.89395046891218</v>
      </c>
      <c r="BA32" s="8">
        <f t="shared" si="5"/>
        <v>4.2779076243619908E-2</v>
      </c>
      <c r="BB32" s="8">
        <f t="shared" si="6"/>
        <v>4.9076848039206269E-2</v>
      </c>
      <c r="BC32" s="32">
        <v>11.570193260000091</v>
      </c>
      <c r="BD32" s="23">
        <v>737.23113251179086</v>
      </c>
      <c r="BE32" s="24">
        <v>746.90705655904821</v>
      </c>
      <c r="BF32" s="8">
        <f t="shared" si="7"/>
        <v>8.3371153746068349E-2</v>
      </c>
      <c r="BG32" s="8">
        <f t="shared" si="8"/>
        <v>9.7590055439654752E-2</v>
      </c>
      <c r="BH32" s="32">
        <v>14.050889229999999</v>
      </c>
      <c r="BI32" s="23">
        <v>711.90451827119568</v>
      </c>
      <c r="BJ32" s="24">
        <v>731.10534031624536</v>
      </c>
      <c r="BK32" s="8">
        <f t="shared" si="9"/>
        <v>4.6153350427274871E-2</v>
      </c>
      <c r="BL32" s="8">
        <f t="shared" si="9"/>
        <v>7.4369218985275196E-2</v>
      </c>
      <c r="BM32" s="32">
        <v>23.186576689034698</v>
      </c>
      <c r="BN32" s="23">
        <v>717.74608180513655</v>
      </c>
      <c r="BO32" s="24">
        <v>731.08923845389177</v>
      </c>
      <c r="BP32" s="8">
        <f t="shared" si="10"/>
        <v>5.4737607312743915E-2</v>
      </c>
      <c r="BQ32" s="8">
        <f t="shared" si="10"/>
        <v>7.4345557080037913E-2</v>
      </c>
      <c r="BR32" s="32">
        <v>28.32517337668687</v>
      </c>
      <c r="BS32" s="23">
        <v>721.85495002221774</v>
      </c>
      <c r="BT32" s="24">
        <v>732.14267369717015</v>
      </c>
      <c r="BU32" s="8">
        <f t="shared" si="11"/>
        <v>6.0775644916722334E-2</v>
      </c>
      <c r="BV32" s="8">
        <f t="shared" si="12"/>
        <v>7.5893594465571174E-2</v>
      </c>
      <c r="BW32" s="32">
        <v>21.11775004966184</v>
      </c>
    </row>
    <row r="33" spans="1:75" x14ac:dyDescent="0.3">
      <c r="A33" s="6" t="s">
        <v>43</v>
      </c>
      <c r="B33" s="6">
        <f t="shared" si="13"/>
        <v>635.75355952747714</v>
      </c>
      <c r="C33" s="23">
        <v>633.67157570745974</v>
      </c>
      <c r="D33" s="24">
        <v>635.75355952747714</v>
      </c>
      <c r="E33" s="7">
        <v>3.2748284123875022E-3</v>
      </c>
      <c r="F33" s="7">
        <f t="shared" si="14"/>
        <v>0</v>
      </c>
      <c r="G33" s="32">
        <v>3600.0056400299072</v>
      </c>
      <c r="H33" s="23">
        <v>635.69205978399157</v>
      </c>
      <c r="I33" s="24">
        <v>635.75355952747714</v>
      </c>
      <c r="J33" s="7">
        <v>9.6735193321259759E-5</v>
      </c>
      <c r="K33" s="7">
        <f t="shared" si="15"/>
        <v>0</v>
      </c>
      <c r="L33" s="32">
        <v>65.293160200119019</v>
      </c>
      <c r="M33" s="23">
        <v>749.78731854977389</v>
      </c>
      <c r="N33" s="8">
        <f t="shared" si="16"/>
        <v>0.17936786560354009</v>
      </c>
      <c r="O33" s="24">
        <f t="shared" si="17"/>
        <v>39.655833100007399</v>
      </c>
      <c r="P33" s="24">
        <v>0.16319272880661481</v>
      </c>
      <c r="Q33" s="45">
        <v>0</v>
      </c>
      <c r="R33" s="45">
        <v>1</v>
      </c>
      <c r="S33" s="45">
        <v>1</v>
      </c>
      <c r="T33" s="45">
        <v>0</v>
      </c>
      <c r="U33" s="45">
        <v>0</v>
      </c>
      <c r="V33" s="23">
        <v>802.67474251690521</v>
      </c>
      <c r="W33" s="8">
        <f t="shared" si="0"/>
        <v>0.26255642691720354</v>
      </c>
      <c r="X33" s="24">
        <v>37.022779200000073</v>
      </c>
      <c r="Y33" s="24">
        <v>0.15235711604938301</v>
      </c>
      <c r="Z33" s="45">
        <v>0.5</v>
      </c>
      <c r="AA33" s="45">
        <v>1</v>
      </c>
      <c r="AB33" s="45">
        <v>0.5</v>
      </c>
      <c r="AC33" s="45">
        <v>0</v>
      </c>
      <c r="AD33" s="45">
        <v>0</v>
      </c>
      <c r="AE33" s="23">
        <v>709.18616239230198</v>
      </c>
      <c r="AF33" s="24">
        <v>735.28243814897576</v>
      </c>
      <c r="AG33" s="8">
        <f t="shared" si="18"/>
        <v>0.11550482378644253</v>
      </c>
      <c r="AH33" s="8">
        <f t="shared" si="18"/>
        <v>0.15655260930898021</v>
      </c>
      <c r="AI33" s="32">
        <v>11.281086560000039</v>
      </c>
      <c r="AJ33" s="23">
        <v>709.18616239230198</v>
      </c>
      <c r="AK33" s="24">
        <v>735.28243814897576</v>
      </c>
      <c r="AL33" s="8">
        <f t="shared" si="19"/>
        <v>0.11550482378644253</v>
      </c>
      <c r="AM33" s="8">
        <f t="shared" si="19"/>
        <v>0.15655260930898021</v>
      </c>
      <c r="AN33" s="32">
        <v>11.21109520000009</v>
      </c>
      <c r="AO33" s="23">
        <v>723.11863981314639</v>
      </c>
      <c r="AP33" s="24">
        <v>738.83557606492809</v>
      </c>
      <c r="AQ33" s="8">
        <f t="shared" si="1"/>
        <v>0.13741972652202405</v>
      </c>
      <c r="AR33" s="8">
        <f t="shared" si="2"/>
        <v>0.16214146974507937</v>
      </c>
      <c r="AS33" s="32">
        <v>11.20907178999969</v>
      </c>
      <c r="AT33" s="23">
        <v>744.37624821303098</v>
      </c>
      <c r="AU33" s="24">
        <v>751.59955366341558</v>
      </c>
      <c r="AV33" s="8">
        <f t="shared" si="3"/>
        <v>0.17085659538624917</v>
      </c>
      <c r="AW33" s="8">
        <f t="shared" si="4"/>
        <v>0.18221839642084081</v>
      </c>
      <c r="AX33" s="32">
        <v>11.396902549999909</v>
      </c>
      <c r="AY33" s="23">
        <v>724.33710634478916</v>
      </c>
      <c r="AZ33" s="24">
        <v>736.15340163153246</v>
      </c>
      <c r="BA33" s="8">
        <f t="shared" si="5"/>
        <v>0.13933629704433209</v>
      </c>
      <c r="BB33" s="8">
        <f t="shared" si="6"/>
        <v>0.15792257958992373</v>
      </c>
      <c r="BC33" s="32">
        <v>11.447547520000439</v>
      </c>
      <c r="BD33" s="23">
        <v>737.64441623763355</v>
      </c>
      <c r="BE33" s="24">
        <v>748.55453844741703</v>
      </c>
      <c r="BF33" s="8">
        <f t="shared" si="7"/>
        <v>0.16026785093564658</v>
      </c>
      <c r="BG33" s="8">
        <f t="shared" si="8"/>
        <v>0.17742878074293292</v>
      </c>
      <c r="BH33" s="32">
        <v>13.66704232</v>
      </c>
      <c r="BI33" s="23">
        <v>702.8557481692593</v>
      </c>
      <c r="BJ33" s="24">
        <v>711.61285704584759</v>
      </c>
      <c r="BK33" s="8">
        <f t="shared" si="9"/>
        <v>0.10554748398366147</v>
      </c>
      <c r="BL33" s="8">
        <f t="shared" si="9"/>
        <v>0.11932186046233506</v>
      </c>
      <c r="BM33" s="32">
        <v>31.02587721012533</v>
      </c>
      <c r="BN33" s="23">
        <v>683.76702160131185</v>
      </c>
      <c r="BO33" s="24">
        <v>700.01436097063072</v>
      </c>
      <c r="BP33" s="8">
        <f t="shared" si="10"/>
        <v>7.5522128589450052E-2</v>
      </c>
      <c r="BQ33" s="8">
        <f t="shared" si="10"/>
        <v>0.10107816225349225</v>
      </c>
      <c r="BR33" s="32">
        <v>32.731191246025261</v>
      </c>
      <c r="BS33" s="23">
        <v>681.68039434437446</v>
      </c>
      <c r="BT33" s="24">
        <v>697.85088426344714</v>
      </c>
      <c r="BU33" s="8">
        <f t="shared" si="11"/>
        <v>7.2239996345490193E-2</v>
      </c>
      <c r="BV33" s="8">
        <f t="shared" si="12"/>
        <v>9.7675150701670863E-2</v>
      </c>
      <c r="BW33" s="32">
        <v>22.765447669522839</v>
      </c>
    </row>
    <row r="34" spans="1:75" x14ac:dyDescent="0.3">
      <c r="A34" s="6" t="s">
        <v>44</v>
      </c>
      <c r="B34" s="6">
        <f t="shared" si="13"/>
        <v>594.86304724549314</v>
      </c>
      <c r="C34" s="23">
        <v>594.80359016393061</v>
      </c>
      <c r="D34" s="24">
        <v>594.86304724549348</v>
      </c>
      <c r="E34" s="7">
        <v>9.9950874135103687E-5</v>
      </c>
      <c r="F34" s="7">
        <f t="shared" si="14"/>
        <v>5.7334291438025118E-16</v>
      </c>
      <c r="G34" s="32">
        <v>2672.6077840328221</v>
      </c>
      <c r="H34" s="23">
        <v>594.82393251705093</v>
      </c>
      <c r="I34" s="24">
        <v>594.86304724549314</v>
      </c>
      <c r="J34" s="7">
        <v>6.5754174214633287E-5</v>
      </c>
      <c r="K34" s="7">
        <f t="shared" si="15"/>
        <v>0</v>
      </c>
      <c r="L34" s="32">
        <v>42.804589986801147</v>
      </c>
      <c r="M34" s="23">
        <v>688.41636465845522</v>
      </c>
      <c r="N34" s="8">
        <f t="shared" si="16"/>
        <v>0.15726866519303848</v>
      </c>
      <c r="O34" s="24">
        <f t="shared" si="17"/>
        <v>40.590591499995767</v>
      </c>
      <c r="P34" s="24">
        <v>0.16703947119339821</v>
      </c>
      <c r="Q34" s="45">
        <v>0.5</v>
      </c>
      <c r="R34" s="45">
        <v>0</v>
      </c>
      <c r="S34" s="45">
        <v>0</v>
      </c>
      <c r="T34" s="45">
        <v>0</v>
      </c>
      <c r="U34" s="45">
        <v>0</v>
      </c>
      <c r="V34" s="23">
        <v>703.31760715875578</v>
      </c>
      <c r="W34" s="8">
        <f t="shared" si="0"/>
        <v>0.18231853603188214</v>
      </c>
      <c r="X34" s="24">
        <v>37.216327499998656</v>
      </c>
      <c r="Y34" s="24">
        <v>0.15315361111110559</v>
      </c>
      <c r="Z34" s="45">
        <v>0.5</v>
      </c>
      <c r="AA34" s="45">
        <v>0</v>
      </c>
      <c r="AB34" s="45">
        <v>0</v>
      </c>
      <c r="AC34" s="45">
        <v>0</v>
      </c>
      <c r="AD34" s="45">
        <v>0</v>
      </c>
      <c r="AE34" s="23">
        <v>679.81470622455174</v>
      </c>
      <c r="AF34" s="24">
        <v>688.7390812821294</v>
      </c>
      <c r="AG34" s="8">
        <f t="shared" si="18"/>
        <v>0.14280876812306015</v>
      </c>
      <c r="AH34" s="8">
        <f t="shared" si="18"/>
        <v>0.15781117094317459</v>
      </c>
      <c r="AI34" s="32">
        <v>11.04608915000003</v>
      </c>
      <c r="AJ34" s="23">
        <v>679.81470622455174</v>
      </c>
      <c r="AK34" s="24">
        <v>688.7390812821294</v>
      </c>
      <c r="AL34" s="8">
        <f t="shared" si="19"/>
        <v>0.14280876812306015</v>
      </c>
      <c r="AM34" s="8">
        <f t="shared" si="19"/>
        <v>0.15781117094317459</v>
      </c>
      <c r="AN34" s="32">
        <v>11.106253610000021</v>
      </c>
      <c r="AO34" s="23">
        <v>674.25998231605593</v>
      </c>
      <c r="AP34" s="24">
        <v>688.55792256717825</v>
      </c>
      <c r="AQ34" s="8">
        <f t="shared" si="1"/>
        <v>0.13347094837746173</v>
      </c>
      <c r="AR34" s="8">
        <f t="shared" si="2"/>
        <v>0.15750663241823176</v>
      </c>
      <c r="AS34" s="32">
        <v>11.039160899999841</v>
      </c>
      <c r="AT34" s="23">
        <v>692.8693308940276</v>
      </c>
      <c r="AU34" s="24">
        <v>702.3205697377565</v>
      </c>
      <c r="AV34" s="8">
        <f t="shared" si="3"/>
        <v>0.16475436506327212</v>
      </c>
      <c r="AW34" s="8">
        <f t="shared" si="4"/>
        <v>0.18064245709973792</v>
      </c>
      <c r="AX34" s="32">
        <v>11.359770429999941</v>
      </c>
      <c r="AY34" s="23">
        <v>686.04827891583432</v>
      </c>
      <c r="AZ34" s="24">
        <v>691.67517081713072</v>
      </c>
      <c r="BA34" s="8">
        <f t="shared" si="5"/>
        <v>0.15328777286229731</v>
      </c>
      <c r="BB34" s="8">
        <f t="shared" si="6"/>
        <v>0.16274691127634347</v>
      </c>
      <c r="BC34" s="32">
        <v>11.253108040000191</v>
      </c>
      <c r="BD34" s="23">
        <v>688.68658866650753</v>
      </c>
      <c r="BE34" s="24">
        <v>702.67835436600694</v>
      </c>
      <c r="BF34" s="8">
        <f t="shared" si="7"/>
        <v>0.15772292774860244</v>
      </c>
      <c r="BG34" s="8">
        <f t="shared" si="8"/>
        <v>0.18124391424169212</v>
      </c>
      <c r="BH34" s="32">
        <v>13.577445519999999</v>
      </c>
      <c r="BI34" s="23">
        <v>628.85647609581633</v>
      </c>
      <c r="BJ34" s="24">
        <v>660.36139098034982</v>
      </c>
      <c r="BK34" s="8">
        <f t="shared" si="9"/>
        <v>5.7144966404837891E-2</v>
      </c>
      <c r="BL34" s="8">
        <f t="shared" si="9"/>
        <v>0.11010659350609532</v>
      </c>
      <c r="BM34" s="32">
        <v>18.965667618811128</v>
      </c>
      <c r="BN34" s="23">
        <v>644.08920802132002</v>
      </c>
      <c r="BO34" s="24">
        <v>657.63561776430197</v>
      </c>
      <c r="BP34" s="8">
        <f t="shared" si="10"/>
        <v>8.2752090592562583E-2</v>
      </c>
      <c r="BQ34" s="8">
        <f t="shared" si="10"/>
        <v>0.10552440735641008</v>
      </c>
      <c r="BR34" s="32">
        <v>28.031635211594399</v>
      </c>
      <c r="BS34" s="23">
        <v>633.59390764364343</v>
      </c>
      <c r="BT34" s="24">
        <v>659.07822511292727</v>
      </c>
      <c r="BU34" s="8">
        <f t="shared" si="11"/>
        <v>6.5108869306125375E-2</v>
      </c>
      <c r="BV34" s="8">
        <f t="shared" si="12"/>
        <v>0.10794951571589767</v>
      </c>
      <c r="BW34" s="32">
        <v>21.68998466106132</v>
      </c>
    </row>
    <row r="35" spans="1:75" x14ac:dyDescent="0.3">
      <c r="A35" s="6" t="s">
        <v>45</v>
      </c>
      <c r="B35" s="6">
        <f t="shared" si="13"/>
        <v>575.01781314392815</v>
      </c>
      <c r="C35" s="23">
        <v>571.96699774287254</v>
      </c>
      <c r="D35" s="24">
        <v>575.01781314392815</v>
      </c>
      <c r="E35" s="84">
        <v>5.3056015506278923E-3</v>
      </c>
      <c r="F35" s="7">
        <f t="shared" si="14"/>
        <v>0</v>
      </c>
      <c r="G35" s="32">
        <v>3600.0094649791722</v>
      </c>
      <c r="H35" s="23">
        <v>574.96880952487891</v>
      </c>
      <c r="I35" s="24">
        <v>575.01781314392815</v>
      </c>
      <c r="J35" s="7">
        <v>8.5221045207827244E-5</v>
      </c>
      <c r="K35" s="7">
        <f t="shared" si="15"/>
        <v>0</v>
      </c>
      <c r="L35" s="32">
        <v>41.987386226654053</v>
      </c>
      <c r="M35" s="23">
        <v>608.71182283347582</v>
      </c>
      <c r="N35" s="8">
        <f t="shared" si="16"/>
        <v>5.8596462438832292E-2</v>
      </c>
      <c r="O35" s="24">
        <f t="shared" si="17"/>
        <v>44.382781800002697</v>
      </c>
      <c r="P35" s="24">
        <v>0.1826451925926037</v>
      </c>
      <c r="Q35" s="45">
        <v>0</v>
      </c>
      <c r="R35" s="45">
        <v>0.5</v>
      </c>
      <c r="S35" s="45">
        <v>0</v>
      </c>
      <c r="T35" s="45">
        <v>0</v>
      </c>
      <c r="U35" s="45">
        <v>0.5</v>
      </c>
      <c r="V35" s="23">
        <v>629.72182130948249</v>
      </c>
      <c r="W35" s="8">
        <f t="shared" ref="W35:W58" si="20">(V35-B35)/B35</f>
        <v>9.5134458298706329E-2</v>
      </c>
      <c r="X35" s="24">
        <v>39.651171900002517</v>
      </c>
      <c r="Y35" s="24">
        <v>0.16317354691359059</v>
      </c>
      <c r="Z35" s="45">
        <v>0</v>
      </c>
      <c r="AA35" s="45">
        <v>1</v>
      </c>
      <c r="AB35" s="45">
        <v>1</v>
      </c>
      <c r="AC35" s="45">
        <v>0</v>
      </c>
      <c r="AD35" s="45">
        <v>0.5</v>
      </c>
      <c r="AE35" s="23">
        <v>608.77202223542611</v>
      </c>
      <c r="AF35" s="24">
        <v>632.35762071896193</v>
      </c>
      <c r="AG35" s="8">
        <f t="shared" si="18"/>
        <v>5.870115380764597E-2</v>
      </c>
      <c r="AH35" s="8">
        <f t="shared" si="18"/>
        <v>9.9718315266663748E-2</v>
      </c>
      <c r="AI35" s="32">
        <v>11.06410309999996</v>
      </c>
      <c r="AJ35" s="23">
        <v>608.77202223542611</v>
      </c>
      <c r="AK35" s="24">
        <v>632.35762071896193</v>
      </c>
      <c r="AL35" s="8">
        <f t="shared" si="19"/>
        <v>5.870115380764597E-2</v>
      </c>
      <c r="AM35" s="8">
        <f t="shared" si="19"/>
        <v>9.9718315266663748E-2</v>
      </c>
      <c r="AN35" s="32">
        <v>11.113175960000079</v>
      </c>
      <c r="AO35" s="23">
        <v>607.03451270998596</v>
      </c>
      <c r="AP35" s="24">
        <v>631.49009811188523</v>
      </c>
      <c r="AQ35" s="8">
        <f t="shared" ref="AQ35:AQ58" si="21">(AO35-$B35)/$B35</f>
        <v>5.5679491720448601E-2</v>
      </c>
      <c r="AR35" s="8">
        <f t="shared" ref="AR35:AR58" si="22">(AP35-$B35)/$B35</f>
        <v>9.8209627036061842E-2</v>
      </c>
      <c r="AS35" s="32">
        <v>11.03332006999972</v>
      </c>
      <c r="AT35" s="23">
        <v>624.78148680825666</v>
      </c>
      <c r="AU35" s="24">
        <v>636.97076395719819</v>
      </c>
      <c r="AV35" s="8">
        <f t="shared" si="3"/>
        <v>8.6542838372682826E-2</v>
      </c>
      <c r="AW35" s="8">
        <f t="shared" si="4"/>
        <v>0.10774092453682489</v>
      </c>
      <c r="AX35" s="32">
        <v>11.187977779999979</v>
      </c>
      <c r="AY35" s="23">
        <v>615.83442735093922</v>
      </c>
      <c r="AZ35" s="24">
        <v>632.7407095498877</v>
      </c>
      <c r="BA35" s="8">
        <f t="shared" si="5"/>
        <v>7.0983216996087367E-2</v>
      </c>
      <c r="BB35" s="8">
        <f t="shared" si="6"/>
        <v>0.10038453607264404</v>
      </c>
      <c r="BC35" s="32">
        <v>11.314195529999781</v>
      </c>
      <c r="BD35" s="23">
        <v>630.54008783267989</v>
      </c>
      <c r="BE35" s="24">
        <v>637.89222144990686</v>
      </c>
      <c r="BF35" s="8">
        <f t="shared" si="7"/>
        <v>9.6557486428432426E-2</v>
      </c>
      <c r="BG35" s="8">
        <f t="shared" si="8"/>
        <v>0.10934340966275616</v>
      </c>
      <c r="BH35" s="32">
        <v>13.35643812</v>
      </c>
      <c r="BI35" s="23">
        <v>597.2465276228578</v>
      </c>
      <c r="BJ35" s="24">
        <v>611.10685200264345</v>
      </c>
      <c r="BK35" s="8">
        <f t="shared" si="9"/>
        <v>3.8657436292961853E-2</v>
      </c>
      <c r="BL35" s="8">
        <f t="shared" si="9"/>
        <v>6.2761601525694197E-2</v>
      </c>
      <c r="BM35" s="32">
        <v>22.952209456637501</v>
      </c>
      <c r="BN35" s="23">
        <v>603.86315297650083</v>
      </c>
      <c r="BO35" s="24">
        <v>617.12969969583764</v>
      </c>
      <c r="BP35" s="8">
        <f t="shared" si="10"/>
        <v>5.0164254346939038E-2</v>
      </c>
      <c r="BQ35" s="8">
        <f t="shared" si="10"/>
        <v>7.3235794768967966E-2</v>
      </c>
      <c r="BR35" s="32">
        <v>26.755610901489849</v>
      </c>
      <c r="BS35" s="23">
        <v>595.6494128075725</v>
      </c>
      <c r="BT35" s="24">
        <v>615.40952612653132</v>
      </c>
      <c r="BU35" s="8">
        <f t="shared" si="11"/>
        <v>3.587993135523998E-2</v>
      </c>
      <c r="BV35" s="8">
        <f t="shared" si="12"/>
        <v>7.0244281236715417E-2</v>
      </c>
      <c r="BW35" s="32">
        <v>19.260435280436649</v>
      </c>
    </row>
    <row r="36" spans="1:75" x14ac:dyDescent="0.3">
      <c r="A36" s="6" t="s">
        <v>46</v>
      </c>
      <c r="B36" s="6">
        <f t="shared" si="13"/>
        <v>622.97725453749968</v>
      </c>
      <c r="C36" s="23">
        <v>622.91561617281047</v>
      </c>
      <c r="D36" s="24">
        <v>622.97725453749968</v>
      </c>
      <c r="E36" s="7">
        <v>9.8941597370119761E-5</v>
      </c>
      <c r="F36" s="7">
        <f t="shared" si="14"/>
        <v>0</v>
      </c>
      <c r="G36" s="32">
        <v>219.31109690666199</v>
      </c>
      <c r="H36" s="23">
        <v>622.9505056657988</v>
      </c>
      <c r="I36" s="24">
        <v>622.97725453749979</v>
      </c>
      <c r="J36" s="84">
        <v>4.2937156221890241E-5</v>
      </c>
      <c r="K36" s="84">
        <f t="shared" si="15"/>
        <v>1.8248954820351749E-16</v>
      </c>
      <c r="L36" s="32">
        <v>45.691241979598999</v>
      </c>
      <c r="M36" s="23">
        <v>702.12767284583674</v>
      </c>
      <c r="N36" s="8">
        <f t="shared" si="16"/>
        <v>0.12705185900743454</v>
      </c>
      <c r="O36" s="24">
        <f t="shared" si="17"/>
        <v>39.176974799998781</v>
      </c>
      <c r="P36" s="24">
        <v>0.16122211851851351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710.87251055423087</v>
      </c>
      <c r="W36" s="8">
        <f t="shared" si="20"/>
        <v>0.14108902913636054</v>
      </c>
      <c r="X36" s="24">
        <v>37.407968900000697</v>
      </c>
      <c r="Y36" s="24">
        <v>0.15394225884773949</v>
      </c>
      <c r="Z36" s="45">
        <v>0</v>
      </c>
      <c r="AA36" s="45">
        <v>1</v>
      </c>
      <c r="AB36" s="45">
        <v>0</v>
      </c>
      <c r="AC36" s="45">
        <v>0</v>
      </c>
      <c r="AD36" s="45">
        <v>0</v>
      </c>
      <c r="AE36" s="23">
        <v>650.8588418276521</v>
      </c>
      <c r="AF36" s="24">
        <v>655.725769676342</v>
      </c>
      <c r="AG36" s="8">
        <f t="shared" si="18"/>
        <v>4.4755385669500575E-2</v>
      </c>
      <c r="AH36" s="8">
        <f t="shared" si="18"/>
        <v>5.2567754119939622E-2</v>
      </c>
      <c r="AI36" s="32">
        <v>11.11472376999996</v>
      </c>
      <c r="AJ36" s="23">
        <v>650.8588418276521</v>
      </c>
      <c r="AK36" s="24">
        <v>655.725769676342</v>
      </c>
      <c r="AL36" s="8">
        <f t="shared" si="19"/>
        <v>4.4755385669500575E-2</v>
      </c>
      <c r="AM36" s="8">
        <f t="shared" si="19"/>
        <v>5.2567754119939622E-2</v>
      </c>
      <c r="AN36" s="32">
        <v>11.168506999999771</v>
      </c>
      <c r="AO36" s="23">
        <v>651.19790859663965</v>
      </c>
      <c r="AP36" s="24">
        <v>655.04591532458574</v>
      </c>
      <c r="AQ36" s="8">
        <f t="shared" si="21"/>
        <v>4.5299653965843553E-2</v>
      </c>
      <c r="AR36" s="8">
        <f t="shared" si="22"/>
        <v>5.1476455285504666E-2</v>
      </c>
      <c r="AS36" s="32">
        <v>11.14099981000018</v>
      </c>
      <c r="AT36" s="23">
        <v>647.07475291493517</v>
      </c>
      <c r="AU36" s="24">
        <v>655.66279153468452</v>
      </c>
      <c r="AV36" s="8">
        <f t="shared" si="3"/>
        <v>3.868118490991386E-2</v>
      </c>
      <c r="AW36" s="8">
        <f t="shared" si="4"/>
        <v>5.2466661919223181E-2</v>
      </c>
      <c r="AX36" s="32">
        <v>11.33598421000006</v>
      </c>
      <c r="AY36" s="23">
        <v>650.8588418276521</v>
      </c>
      <c r="AZ36" s="24">
        <v>655.725769676342</v>
      </c>
      <c r="BA36" s="8">
        <f t="shared" si="5"/>
        <v>4.4755385669500575E-2</v>
      </c>
      <c r="BB36" s="8">
        <f t="shared" si="6"/>
        <v>5.2567754119939622E-2</v>
      </c>
      <c r="BC36" s="32">
        <v>11.375490419999551</v>
      </c>
      <c r="BD36" s="23">
        <v>653.24520860457483</v>
      </c>
      <c r="BE36" s="24">
        <v>657.07408049461253</v>
      </c>
      <c r="BF36" s="8">
        <f t="shared" si="7"/>
        <v>4.8585969787205439E-2</v>
      </c>
      <c r="BG36" s="8">
        <f t="shared" si="8"/>
        <v>5.4732055959934606E-2</v>
      </c>
      <c r="BH36" s="32">
        <v>13.72301564</v>
      </c>
      <c r="BI36" s="23">
        <v>640.86297707856818</v>
      </c>
      <c r="BJ36" s="24">
        <v>644.75904746966148</v>
      </c>
      <c r="BK36" s="8">
        <f t="shared" si="9"/>
        <v>2.8710073137978243E-2</v>
      </c>
      <c r="BL36" s="8">
        <f t="shared" si="9"/>
        <v>3.4964026011403387E-2</v>
      </c>
      <c r="BM36" s="32">
        <v>19.310332193039361</v>
      </c>
      <c r="BN36" s="23">
        <v>641.34472307558713</v>
      </c>
      <c r="BO36" s="24">
        <v>645.21832260883332</v>
      </c>
      <c r="BP36" s="8">
        <f t="shared" si="10"/>
        <v>2.9483369423693517E-2</v>
      </c>
      <c r="BQ36" s="8">
        <f t="shared" si="10"/>
        <v>3.5701252187522452E-2</v>
      </c>
      <c r="BR36" s="32">
        <v>24.711889924481511</v>
      </c>
      <c r="BS36" s="23">
        <v>641.34472307558713</v>
      </c>
      <c r="BT36" s="24">
        <v>645.21832260883332</v>
      </c>
      <c r="BU36" s="8">
        <f t="shared" si="11"/>
        <v>2.9483369423693517E-2</v>
      </c>
      <c r="BV36" s="8">
        <f t="shared" si="12"/>
        <v>3.5701252187522452E-2</v>
      </c>
      <c r="BW36" s="32">
        <v>19.37277428307571</v>
      </c>
    </row>
    <row r="37" spans="1:75" x14ac:dyDescent="0.3">
      <c r="A37" s="6" t="s">
        <v>47</v>
      </c>
      <c r="B37" s="6">
        <f t="shared" si="13"/>
        <v>604.32360323072976</v>
      </c>
      <c r="C37" s="23">
        <v>601.75805983120324</v>
      </c>
      <c r="D37" s="24">
        <v>604.75032974534065</v>
      </c>
      <c r="E37" s="84">
        <v>4.9479425921056617E-3</v>
      </c>
      <c r="F37" s="7">
        <f t="shared" si="14"/>
        <v>7.061225348962048E-4</v>
      </c>
      <c r="G37" s="32">
        <v>3600.0091240406041</v>
      </c>
      <c r="H37" s="23">
        <v>604.26534765684278</v>
      </c>
      <c r="I37" s="24">
        <v>604.32360323072976</v>
      </c>
      <c r="J37" s="7">
        <v>9.6397978790743272E-5</v>
      </c>
      <c r="K37" s="7">
        <f t="shared" si="15"/>
        <v>0</v>
      </c>
      <c r="L37" s="32">
        <v>86.76356315612793</v>
      </c>
      <c r="M37" s="23">
        <v>673.0234587819275</v>
      </c>
      <c r="N37" s="8">
        <f t="shared" si="16"/>
        <v>0.11368057640629378</v>
      </c>
      <c r="O37" s="24">
        <f t="shared" si="17"/>
        <v>37.001153400003204</v>
      </c>
      <c r="P37" s="24">
        <v>0.15226812098766751</v>
      </c>
      <c r="Q37" s="45">
        <v>1</v>
      </c>
      <c r="R37" s="45">
        <v>0.5</v>
      </c>
      <c r="S37" s="45">
        <v>0.5</v>
      </c>
      <c r="T37" s="45">
        <v>0</v>
      </c>
      <c r="U37" s="45">
        <v>0</v>
      </c>
      <c r="V37" s="23">
        <v>689.99616749844927</v>
      </c>
      <c r="W37" s="8">
        <f t="shared" si="20"/>
        <v>0.14176604026338163</v>
      </c>
      <c r="X37" s="24">
        <v>38.802371700000769</v>
      </c>
      <c r="Y37" s="24">
        <v>0.15968054197531181</v>
      </c>
      <c r="Z37" s="45">
        <v>1</v>
      </c>
      <c r="AA37" s="45">
        <v>0.5</v>
      </c>
      <c r="AB37" s="45">
        <v>0.5</v>
      </c>
      <c r="AC37" s="45">
        <v>0</v>
      </c>
      <c r="AD37" s="45">
        <v>0</v>
      </c>
      <c r="AE37" s="23">
        <v>643.76537942800348</v>
      </c>
      <c r="AF37" s="24">
        <v>654.15086686434881</v>
      </c>
      <c r="AG37" s="8">
        <f t="shared" si="18"/>
        <v>6.5265986611174803E-2</v>
      </c>
      <c r="AH37" s="8">
        <f t="shared" si="18"/>
        <v>8.245129491424992E-2</v>
      </c>
      <c r="AI37" s="32">
        <v>11.232941700000129</v>
      </c>
      <c r="AJ37" s="23">
        <v>643.76537942800348</v>
      </c>
      <c r="AK37" s="24">
        <v>654.15086686434881</v>
      </c>
      <c r="AL37" s="8">
        <f t="shared" si="19"/>
        <v>6.5265986611174803E-2</v>
      </c>
      <c r="AM37" s="8">
        <f t="shared" si="19"/>
        <v>8.245129491424992E-2</v>
      </c>
      <c r="AN37" s="32">
        <v>11.232348809999889</v>
      </c>
      <c r="AO37" s="23">
        <v>648.15889254070908</v>
      </c>
      <c r="AP37" s="24">
        <v>653.58505822459017</v>
      </c>
      <c r="AQ37" s="8">
        <f t="shared" si="21"/>
        <v>7.2536119846444383E-2</v>
      </c>
      <c r="AR37" s="8">
        <f t="shared" si="22"/>
        <v>8.1515027264378537E-2</v>
      </c>
      <c r="AS37" s="32">
        <v>11.147603069999789</v>
      </c>
      <c r="AT37" s="23">
        <v>657.98436933989922</v>
      </c>
      <c r="AU37" s="24">
        <v>670.76730398806069</v>
      </c>
      <c r="AV37" s="8">
        <f t="shared" si="3"/>
        <v>8.8794754701450679E-2</v>
      </c>
      <c r="AW37" s="8">
        <f t="shared" si="4"/>
        <v>0.10994722099570689</v>
      </c>
      <c r="AX37" s="32">
        <v>11.43224469000006</v>
      </c>
      <c r="AY37" s="23">
        <v>644.20440586989378</v>
      </c>
      <c r="AZ37" s="24">
        <v>656.23950964470998</v>
      </c>
      <c r="BA37" s="8">
        <f t="shared" si="5"/>
        <v>6.5992462359504414E-2</v>
      </c>
      <c r="BB37" s="8">
        <f t="shared" si="6"/>
        <v>8.5907461062974269E-2</v>
      </c>
      <c r="BC37" s="32">
        <v>11.384739789999911</v>
      </c>
      <c r="BD37" s="23">
        <v>656.82662275473911</v>
      </c>
      <c r="BE37" s="24">
        <v>670.61960463612638</v>
      </c>
      <c r="BF37" s="8">
        <f t="shared" si="7"/>
        <v>8.6878982127004192E-2</v>
      </c>
      <c r="BG37" s="8">
        <f t="shared" si="8"/>
        <v>0.10970281658862316</v>
      </c>
      <c r="BH37" s="32">
        <v>13.68904281</v>
      </c>
      <c r="BI37" s="23">
        <v>646.63523194112497</v>
      </c>
      <c r="BJ37" s="24">
        <v>663.68742574710393</v>
      </c>
      <c r="BK37" s="8">
        <f t="shared" si="9"/>
        <v>7.0014853770721752E-2</v>
      </c>
      <c r="BL37" s="8">
        <f t="shared" si="9"/>
        <v>9.8231844990024589E-2</v>
      </c>
      <c r="BM37" s="32">
        <v>24.199909590557219</v>
      </c>
      <c r="BN37" s="23">
        <v>646.08969561518893</v>
      </c>
      <c r="BO37" s="24">
        <v>659.39703104666808</v>
      </c>
      <c r="BP37" s="8">
        <f t="shared" si="10"/>
        <v>6.9112131581782588E-2</v>
      </c>
      <c r="BQ37" s="8">
        <f t="shared" si="10"/>
        <v>9.1132346182598745E-2</v>
      </c>
      <c r="BR37" s="32">
        <v>30.927168365195389</v>
      </c>
      <c r="BS37" s="23">
        <v>646.90030282822613</v>
      </c>
      <c r="BT37" s="24">
        <v>661.54683271857562</v>
      </c>
      <c r="BU37" s="8">
        <f t="shared" si="11"/>
        <v>7.0453477855043592E-2</v>
      </c>
      <c r="BV37" s="8">
        <f t="shared" si="12"/>
        <v>9.4689714553475954E-2</v>
      </c>
      <c r="BW37" s="32">
        <v>19.439912350382659</v>
      </c>
    </row>
    <row r="38" spans="1:75" x14ac:dyDescent="0.3">
      <c r="A38" s="6" t="s">
        <v>48</v>
      </c>
      <c r="B38" s="6">
        <f t="shared" si="13"/>
        <v>589.39294281586876</v>
      </c>
      <c r="C38" s="23">
        <v>589.3340322944872</v>
      </c>
      <c r="D38" s="24">
        <v>589.3929428171416</v>
      </c>
      <c r="E38" s="7">
        <v>9.9951184302977955E-5</v>
      </c>
      <c r="F38" s="7">
        <f t="shared" si="14"/>
        <v>2.1595742715379918E-12</v>
      </c>
      <c r="G38" s="32">
        <v>2198.249666929245</v>
      </c>
      <c r="H38" s="23">
        <v>589.34702465547923</v>
      </c>
      <c r="I38" s="24">
        <v>589.39294281586876</v>
      </c>
      <c r="J38" s="84">
        <v>7.7907550385727389E-5</v>
      </c>
      <c r="K38" s="84">
        <f t="shared" si="15"/>
        <v>0</v>
      </c>
      <c r="L38" s="32">
        <v>19.101392984390259</v>
      </c>
      <c r="M38" s="23">
        <v>659.3321860848489</v>
      </c>
      <c r="N38" s="8">
        <f t="shared" si="16"/>
        <v>0.11866318408028467</v>
      </c>
      <c r="O38" s="24">
        <f t="shared" si="17"/>
        <v>37.61923350001053</v>
      </c>
      <c r="P38" s="24">
        <v>0.15481166049387049</v>
      </c>
      <c r="Q38" s="45">
        <v>0.5</v>
      </c>
      <c r="R38" s="45">
        <v>0.5</v>
      </c>
      <c r="S38" s="45">
        <v>0.5</v>
      </c>
      <c r="T38" s="45">
        <v>0</v>
      </c>
      <c r="U38" s="45">
        <v>0</v>
      </c>
      <c r="V38" s="23">
        <v>675.75490224923067</v>
      </c>
      <c r="W38" s="8">
        <f t="shared" si="20"/>
        <v>0.14652696556012565</v>
      </c>
      <c r="X38" s="24">
        <v>36.477325900000537</v>
      </c>
      <c r="Y38" s="24">
        <v>0.15011245226337669</v>
      </c>
      <c r="Z38" s="45">
        <v>0</v>
      </c>
      <c r="AA38" s="45">
        <v>1</v>
      </c>
      <c r="AB38" s="45">
        <v>0.5</v>
      </c>
      <c r="AC38" s="45">
        <v>0</v>
      </c>
      <c r="AD38" s="45">
        <v>0</v>
      </c>
      <c r="AE38" s="23">
        <v>639.29213924152543</v>
      </c>
      <c r="AF38" s="24">
        <v>643.95840179769959</v>
      </c>
      <c r="AG38" s="8">
        <f t="shared" si="18"/>
        <v>8.4662018834598757E-2</v>
      </c>
      <c r="AH38" s="8">
        <f t="shared" si="18"/>
        <v>9.2579084373050471E-2</v>
      </c>
      <c r="AI38" s="32">
        <v>11.15879016999984</v>
      </c>
      <c r="AJ38" s="23">
        <v>639.29213924152543</v>
      </c>
      <c r="AK38" s="24">
        <v>643.95840179769959</v>
      </c>
      <c r="AL38" s="8">
        <f t="shared" si="19"/>
        <v>8.4662018834598757E-2</v>
      </c>
      <c r="AM38" s="8">
        <f t="shared" si="19"/>
        <v>9.2579084373050471E-2</v>
      </c>
      <c r="AN38" s="32">
        <v>11.07344062000011</v>
      </c>
      <c r="AO38" s="23">
        <v>639.46288853145256</v>
      </c>
      <c r="AP38" s="24">
        <v>645.36153742309125</v>
      </c>
      <c r="AQ38" s="8">
        <f t="shared" si="21"/>
        <v>8.4951722489873899E-2</v>
      </c>
      <c r="AR38" s="8">
        <f t="shared" si="22"/>
        <v>9.4959729819343183E-2</v>
      </c>
      <c r="AS38" s="32">
        <v>11.1136248499999</v>
      </c>
      <c r="AT38" s="23">
        <v>655.32490108000673</v>
      </c>
      <c r="AU38" s="24">
        <v>667.10329081937721</v>
      </c>
      <c r="AV38" s="8">
        <f t="shared" si="3"/>
        <v>0.11186418003097069</v>
      </c>
      <c r="AW38" s="8">
        <f t="shared" si="4"/>
        <v>0.13184811414985978</v>
      </c>
      <c r="AX38" s="32">
        <v>11.355731820000161</v>
      </c>
      <c r="AY38" s="23">
        <v>643.339323297639</v>
      </c>
      <c r="AZ38" s="24">
        <v>649.72310156035667</v>
      </c>
      <c r="BA38" s="8">
        <f t="shared" si="5"/>
        <v>9.1528718046804861E-2</v>
      </c>
      <c r="BB38" s="8">
        <f t="shared" si="6"/>
        <v>0.10235982544388141</v>
      </c>
      <c r="BC38" s="32">
        <v>11.20462884999997</v>
      </c>
      <c r="BD38" s="23">
        <v>656.45457864952311</v>
      </c>
      <c r="BE38" s="24">
        <v>665.30679881654135</v>
      </c>
      <c r="BF38" s="8">
        <f t="shared" si="7"/>
        <v>0.11378085986788776</v>
      </c>
      <c r="BG38" s="8">
        <f t="shared" si="8"/>
        <v>0.12880007629203782</v>
      </c>
      <c r="BH38" s="32">
        <v>13.42690092</v>
      </c>
      <c r="BI38" s="23">
        <v>646.18726558178355</v>
      </c>
      <c r="BJ38" s="24">
        <v>655.41848749014309</v>
      </c>
      <c r="BK38" s="8">
        <f t="shared" si="9"/>
        <v>9.6360710555127571E-2</v>
      </c>
      <c r="BL38" s="8">
        <f t="shared" si="9"/>
        <v>0.11202296444004294</v>
      </c>
      <c r="BM38" s="32">
        <v>18.953161495365201</v>
      </c>
      <c r="BN38" s="23">
        <v>635.9396080102415</v>
      </c>
      <c r="BO38" s="24">
        <v>648.35254648868408</v>
      </c>
      <c r="BP38" s="8">
        <f t="shared" si="10"/>
        <v>7.8973909955542682E-2</v>
      </c>
      <c r="BQ38" s="8">
        <f t="shared" si="10"/>
        <v>0.10003445815135047</v>
      </c>
      <c r="BR38" s="32">
        <v>28.85524202622473</v>
      </c>
      <c r="BS38" s="23">
        <v>640.3646072132932</v>
      </c>
      <c r="BT38" s="24">
        <v>649.24544054514706</v>
      </c>
      <c r="BU38" s="8">
        <f t="shared" si="11"/>
        <v>8.648163338010717E-2</v>
      </c>
      <c r="BV38" s="8">
        <f t="shared" si="12"/>
        <v>0.10154939664416157</v>
      </c>
      <c r="BW38" s="32">
        <v>19.255775953875851</v>
      </c>
    </row>
    <row r="39" spans="1:75" x14ac:dyDescent="0.3">
      <c r="A39" s="6" t="s">
        <v>49</v>
      </c>
      <c r="B39" s="6">
        <f t="shared" si="13"/>
        <v>571.34792640355136</v>
      </c>
      <c r="C39" s="23">
        <v>571.30033789275626</v>
      </c>
      <c r="D39" s="24">
        <v>571.35743801579906</v>
      </c>
      <c r="E39" s="84">
        <v>9.9937655911310755E-5</v>
      </c>
      <c r="F39" s="7">
        <f t="shared" si="14"/>
        <v>1.6647670899199851E-5</v>
      </c>
      <c r="G39" s="32">
        <v>317.11836504936218</v>
      </c>
      <c r="H39" s="23">
        <v>571.30164262858978</v>
      </c>
      <c r="I39" s="24">
        <v>571.34792640355136</v>
      </c>
      <c r="J39" s="7">
        <v>8.1008038749162862E-5</v>
      </c>
      <c r="K39" s="7">
        <f t="shared" si="15"/>
        <v>0</v>
      </c>
      <c r="L39" s="32">
        <v>29.655011892318729</v>
      </c>
      <c r="M39" s="23">
        <v>613.37718703099631</v>
      </c>
      <c r="N39" s="8">
        <f t="shared" si="16"/>
        <v>7.3561587756177618E-2</v>
      </c>
      <c r="O39" s="24">
        <f t="shared" si="17"/>
        <v>40.857442100003937</v>
      </c>
      <c r="P39" s="24">
        <v>0.16813762181071579</v>
      </c>
      <c r="Q39" s="45">
        <v>1</v>
      </c>
      <c r="R39" s="45">
        <v>0.5</v>
      </c>
      <c r="S39" s="45">
        <v>0</v>
      </c>
      <c r="T39" s="45">
        <v>0</v>
      </c>
      <c r="U39" s="45">
        <v>0.5</v>
      </c>
      <c r="V39" s="23">
        <v>636.71293139186548</v>
      </c>
      <c r="W39" s="8">
        <f t="shared" si="20"/>
        <v>0.11440490455573278</v>
      </c>
      <c r="X39" s="24">
        <v>39.327365999999294</v>
      </c>
      <c r="Y39" s="24">
        <v>0.16184101234567611</v>
      </c>
      <c r="Z39" s="45">
        <v>0.5</v>
      </c>
      <c r="AA39" s="45">
        <v>1</v>
      </c>
      <c r="AB39" s="45">
        <v>0</v>
      </c>
      <c r="AC39" s="45">
        <v>0</v>
      </c>
      <c r="AD39" s="45">
        <v>0</v>
      </c>
      <c r="AE39" s="23">
        <v>601.01733386192257</v>
      </c>
      <c r="AF39" s="24">
        <v>603.42058106465686</v>
      </c>
      <c r="AG39" s="8">
        <f t="shared" si="18"/>
        <v>5.1928791699884944E-2</v>
      </c>
      <c r="AH39" s="8">
        <f t="shared" si="18"/>
        <v>5.6135067931360833E-2</v>
      </c>
      <c r="AI39" s="32">
        <v>10.92890310999983</v>
      </c>
      <c r="AJ39" s="23">
        <v>601.01733386192257</v>
      </c>
      <c r="AK39" s="24">
        <v>603.42058106465686</v>
      </c>
      <c r="AL39" s="8">
        <f t="shared" si="19"/>
        <v>5.1928791699884944E-2</v>
      </c>
      <c r="AM39" s="8">
        <f t="shared" si="19"/>
        <v>5.6135067931360833E-2</v>
      </c>
      <c r="AN39" s="32">
        <v>10.950186729999951</v>
      </c>
      <c r="AO39" s="23">
        <v>600.97627384608325</v>
      </c>
      <c r="AP39" s="24">
        <v>603.48911242157862</v>
      </c>
      <c r="AQ39" s="8">
        <f t="shared" si="21"/>
        <v>5.1856926529921382E-2</v>
      </c>
      <c r="AR39" s="8">
        <f t="shared" si="22"/>
        <v>5.6255014733921485E-2</v>
      </c>
      <c r="AS39" s="32">
        <v>11.016594499999339</v>
      </c>
      <c r="AT39" s="23">
        <v>604.04566010112649</v>
      </c>
      <c r="AU39" s="24">
        <v>612.73929005816399</v>
      </c>
      <c r="AV39" s="8">
        <f t="shared" si="3"/>
        <v>5.7229110646111359E-2</v>
      </c>
      <c r="AW39" s="8">
        <f t="shared" si="4"/>
        <v>7.2445110486630715E-2</v>
      </c>
      <c r="AX39" s="32">
        <v>11.144385730000071</v>
      </c>
      <c r="AY39" s="23">
        <v>601.24926242270203</v>
      </c>
      <c r="AZ39" s="24">
        <v>607.56138746206875</v>
      </c>
      <c r="BA39" s="8">
        <f t="shared" si="5"/>
        <v>5.2334723969980644E-2</v>
      </c>
      <c r="BB39" s="8">
        <f t="shared" si="6"/>
        <v>6.3382501948452505E-2</v>
      </c>
      <c r="BC39" s="32">
        <v>11.264349390000101</v>
      </c>
      <c r="BD39" s="23">
        <v>608.43239899347282</v>
      </c>
      <c r="BE39" s="24">
        <v>613.74947398342533</v>
      </c>
      <c r="BF39" s="8">
        <f t="shared" si="7"/>
        <v>6.4906987277185219E-2</v>
      </c>
      <c r="BG39" s="8">
        <f t="shared" si="8"/>
        <v>7.4213181881621376E-2</v>
      </c>
      <c r="BH39" s="32">
        <v>13.210544799999999</v>
      </c>
      <c r="BI39" s="23">
        <v>593.41366886899948</v>
      </c>
      <c r="BJ39" s="24">
        <v>600.46945078949148</v>
      </c>
      <c r="BK39" s="8">
        <f t="shared" si="9"/>
        <v>3.8620499779083418E-2</v>
      </c>
      <c r="BL39" s="8">
        <f t="shared" si="9"/>
        <v>5.0969860990396181E-2</v>
      </c>
      <c r="BM39" s="32">
        <v>23.734686844237149</v>
      </c>
      <c r="BN39" s="23">
        <v>592.34672926839119</v>
      </c>
      <c r="BO39" s="24">
        <v>598.58145926660802</v>
      </c>
      <c r="BP39" s="8">
        <f t="shared" si="10"/>
        <v>3.675309193300208E-2</v>
      </c>
      <c r="BQ39" s="8">
        <f t="shared" si="10"/>
        <v>4.7665409472093238E-2</v>
      </c>
      <c r="BR39" s="32">
        <v>26.583158220164481</v>
      </c>
      <c r="BS39" s="23">
        <v>593.88546761356281</v>
      </c>
      <c r="BT39" s="24">
        <v>599.66589767698929</v>
      </c>
      <c r="BU39" s="8">
        <f t="shared" si="11"/>
        <v>3.9446264121194799E-2</v>
      </c>
      <c r="BV39" s="8">
        <f t="shared" si="12"/>
        <v>4.9563444557662643E-2</v>
      </c>
      <c r="BW39" s="32">
        <v>18.292483736202119</v>
      </c>
    </row>
    <row r="40" spans="1:75" x14ac:dyDescent="0.3">
      <c r="A40" s="6" t="s">
        <v>50</v>
      </c>
      <c r="B40" s="6">
        <f t="shared" si="13"/>
        <v>594.28234708599655</v>
      </c>
      <c r="C40" s="23">
        <v>591.03351394784761</v>
      </c>
      <c r="D40" s="24">
        <v>594.28234708599655</v>
      </c>
      <c r="E40" s="7">
        <v>5.4668175053132857E-3</v>
      </c>
      <c r="F40" s="7">
        <f t="shared" si="14"/>
        <v>0</v>
      </c>
      <c r="G40" s="32">
        <v>3600.0090789794922</v>
      </c>
      <c r="H40" s="23">
        <v>594.22669966396211</v>
      </c>
      <c r="I40" s="24">
        <v>594.28234708599678</v>
      </c>
      <c r="J40" s="7">
        <v>9.3638019549632177E-5</v>
      </c>
      <c r="K40" s="7">
        <f t="shared" si="15"/>
        <v>3.8260210244866923E-16</v>
      </c>
      <c r="L40" s="32">
        <v>192.56061697006231</v>
      </c>
      <c r="M40" s="23">
        <v>633.51870241478139</v>
      </c>
      <c r="N40" s="8">
        <f t="shared" si="16"/>
        <v>6.6023087377870715E-2</v>
      </c>
      <c r="O40" s="24">
        <f t="shared" si="17"/>
        <v>41.016421700011051</v>
      </c>
      <c r="P40" s="24">
        <v>0.16879185884778211</v>
      </c>
      <c r="Q40" s="45">
        <v>1</v>
      </c>
      <c r="R40" s="45">
        <v>0</v>
      </c>
      <c r="S40" s="45">
        <v>0</v>
      </c>
      <c r="T40" s="45">
        <v>0</v>
      </c>
      <c r="U40" s="45">
        <v>0</v>
      </c>
      <c r="V40" s="23">
        <v>629.25858532208656</v>
      </c>
      <c r="W40" s="8">
        <f t="shared" si="20"/>
        <v>5.8854580499643754E-2</v>
      </c>
      <c r="X40" s="24">
        <v>38.773132200000411</v>
      </c>
      <c r="Y40" s="24">
        <v>0.1595602148148165</v>
      </c>
      <c r="Z40" s="45">
        <v>0.5</v>
      </c>
      <c r="AA40" s="45">
        <v>0.5</v>
      </c>
      <c r="AB40" s="45">
        <v>0</v>
      </c>
      <c r="AC40" s="45">
        <v>0</v>
      </c>
      <c r="AD40" s="45">
        <v>0</v>
      </c>
      <c r="AE40" s="23">
        <v>608.08122337908662</v>
      </c>
      <c r="AF40" s="24">
        <v>612.49473570177418</v>
      </c>
      <c r="AG40" s="8">
        <f t="shared" si="18"/>
        <v>2.3219394553365871E-2</v>
      </c>
      <c r="AH40" s="8">
        <f t="shared" si="18"/>
        <v>3.0646019867627289E-2</v>
      </c>
      <c r="AI40" s="32">
        <v>11.14257666000012</v>
      </c>
      <c r="AJ40" s="23">
        <v>608.08122337908662</v>
      </c>
      <c r="AK40" s="24">
        <v>612.49473570177418</v>
      </c>
      <c r="AL40" s="8">
        <f t="shared" si="19"/>
        <v>2.3219394553365871E-2</v>
      </c>
      <c r="AM40" s="8">
        <f t="shared" si="19"/>
        <v>3.0646019867627289E-2</v>
      </c>
      <c r="AN40" s="32">
        <v>11.151912259999881</v>
      </c>
      <c r="AO40" s="23">
        <v>605.46645859671742</v>
      </c>
      <c r="AP40" s="24">
        <v>611.21715353850084</v>
      </c>
      <c r="AQ40" s="8">
        <f t="shared" si="21"/>
        <v>1.8819525038159098E-2</v>
      </c>
      <c r="AR40" s="8">
        <f t="shared" si="22"/>
        <v>2.8496230008416709E-2</v>
      </c>
      <c r="AS40" s="32">
        <v>11.093309169998969</v>
      </c>
      <c r="AT40" s="23">
        <v>611.33138260839132</v>
      </c>
      <c r="AU40" s="24">
        <v>615.34226791296601</v>
      </c>
      <c r="AV40" s="8">
        <f t="shared" si="3"/>
        <v>2.8688443474710293E-2</v>
      </c>
      <c r="AW40" s="8">
        <f t="shared" si="4"/>
        <v>3.5437567564028535E-2</v>
      </c>
      <c r="AX40" s="32">
        <v>11.34653525999993</v>
      </c>
      <c r="AY40" s="23">
        <v>608.08122337908662</v>
      </c>
      <c r="AZ40" s="24">
        <v>612.49473570177418</v>
      </c>
      <c r="BA40" s="8">
        <f t="shared" si="5"/>
        <v>2.3219394553365871E-2</v>
      </c>
      <c r="BB40" s="8">
        <f t="shared" si="6"/>
        <v>3.0646019867627289E-2</v>
      </c>
      <c r="BC40" s="32">
        <v>11.310914869999939</v>
      </c>
      <c r="BD40" s="23">
        <v>610.81462960790907</v>
      </c>
      <c r="BE40" s="24">
        <v>614.73493695054515</v>
      </c>
      <c r="BF40" s="8">
        <f t="shared" si="7"/>
        <v>2.7818902249035157E-2</v>
      </c>
      <c r="BG40" s="8">
        <f t="shared" si="8"/>
        <v>3.4415610634971422E-2</v>
      </c>
      <c r="BH40" s="32">
        <v>13.588489969999999</v>
      </c>
      <c r="BI40" s="23">
        <v>600.53645754414424</v>
      </c>
      <c r="BJ40" s="24">
        <v>604.90772221183613</v>
      </c>
      <c r="BK40" s="8">
        <f t="shared" si="9"/>
        <v>1.0523803186842234E-2</v>
      </c>
      <c r="BL40" s="8">
        <f t="shared" si="9"/>
        <v>1.7879338294230069E-2</v>
      </c>
      <c r="BM40" s="32">
        <v>20.962766183167691</v>
      </c>
      <c r="BN40" s="23">
        <v>599.69211578571469</v>
      </c>
      <c r="BO40" s="24">
        <v>604.12847486283863</v>
      </c>
      <c r="BP40" s="8">
        <f t="shared" si="10"/>
        <v>9.1030277548111542E-3</v>
      </c>
      <c r="BQ40" s="8">
        <f t="shared" si="10"/>
        <v>1.6568097344842186E-2</v>
      </c>
      <c r="BR40" s="32">
        <v>27.912251735478641</v>
      </c>
      <c r="BS40" s="23">
        <v>599.69211578571469</v>
      </c>
      <c r="BT40" s="24">
        <v>604.12847486283863</v>
      </c>
      <c r="BU40" s="8">
        <f t="shared" si="11"/>
        <v>9.1030277548111542E-3</v>
      </c>
      <c r="BV40" s="8">
        <f t="shared" si="12"/>
        <v>1.6568097344842186E-2</v>
      </c>
      <c r="BW40" s="32">
        <v>23.445382584910838</v>
      </c>
    </row>
    <row r="41" spans="1:75" x14ac:dyDescent="0.3">
      <c r="A41" s="6" t="s">
        <v>51</v>
      </c>
      <c r="B41" s="6">
        <f t="shared" si="13"/>
        <v>601.67271912628087</v>
      </c>
      <c r="C41" s="23">
        <v>601.61261624011877</v>
      </c>
      <c r="D41" s="24">
        <v>601.67271949049587</v>
      </c>
      <c r="E41" s="84">
        <v>9.9893594025640445E-5</v>
      </c>
      <c r="F41" s="7">
        <f t="shared" si="14"/>
        <v>6.0533739712458091E-10</v>
      </c>
      <c r="G41" s="32">
        <v>2518.003146886826</v>
      </c>
      <c r="H41" s="23">
        <v>601.65086783357572</v>
      </c>
      <c r="I41" s="24">
        <v>601.67271912628087</v>
      </c>
      <c r="J41" s="84">
        <v>3.6317572677664863E-5</v>
      </c>
      <c r="K41" s="84">
        <f t="shared" si="15"/>
        <v>0</v>
      </c>
      <c r="L41" s="32">
        <v>107.62634205818181</v>
      </c>
      <c r="M41" s="23">
        <v>657.30480509018241</v>
      </c>
      <c r="N41" s="8">
        <f t="shared" si="16"/>
        <v>9.2462370646765712E-2</v>
      </c>
      <c r="O41" s="24">
        <f t="shared" si="17"/>
        <v>37.199959900010057</v>
      </c>
      <c r="P41" s="24">
        <v>0.15308625473255169</v>
      </c>
      <c r="Q41" s="45">
        <v>0.5</v>
      </c>
      <c r="R41" s="45">
        <v>0</v>
      </c>
      <c r="S41" s="45">
        <v>0</v>
      </c>
      <c r="T41" s="45">
        <v>0</v>
      </c>
      <c r="U41" s="45">
        <v>0</v>
      </c>
      <c r="V41" s="23">
        <v>666.00333214041291</v>
      </c>
      <c r="W41" s="8">
        <f t="shared" si="20"/>
        <v>0.10691961089336034</v>
      </c>
      <c r="X41" s="24">
        <v>40.342075099999406</v>
      </c>
      <c r="Y41" s="24">
        <v>0.16601676995884529</v>
      </c>
      <c r="Z41" s="45">
        <v>0.5</v>
      </c>
      <c r="AA41" s="45">
        <v>0</v>
      </c>
      <c r="AB41" s="45">
        <v>0</v>
      </c>
      <c r="AC41" s="45">
        <v>0</v>
      </c>
      <c r="AD41" s="45">
        <v>0</v>
      </c>
      <c r="AE41" s="23">
        <v>652.04452732355105</v>
      </c>
      <c r="AF41" s="24">
        <v>656.91752305863497</v>
      </c>
      <c r="AG41" s="8">
        <f t="shared" si="18"/>
        <v>8.371961466096986E-2</v>
      </c>
      <c r="AH41" s="8">
        <f t="shared" si="18"/>
        <v>9.1818695074920215E-2</v>
      </c>
      <c r="AI41" s="32">
        <v>11.22159317999995</v>
      </c>
      <c r="AJ41" s="23">
        <v>652.04452732355105</v>
      </c>
      <c r="AK41" s="24">
        <v>656.91752305863497</v>
      </c>
      <c r="AL41" s="8">
        <f t="shared" si="19"/>
        <v>8.371961466096986E-2</v>
      </c>
      <c r="AM41" s="8">
        <f t="shared" si="19"/>
        <v>9.1818695074920215E-2</v>
      </c>
      <c r="AN41" s="32">
        <v>11.20022326000017</v>
      </c>
      <c r="AO41" s="23">
        <v>649.12662265030804</v>
      </c>
      <c r="AP41" s="24">
        <v>654.11138783052934</v>
      </c>
      <c r="AQ41" s="8">
        <f t="shared" si="21"/>
        <v>7.8869960387995264E-2</v>
      </c>
      <c r="AR41" s="8">
        <f t="shared" si="22"/>
        <v>8.7154805324059392E-2</v>
      </c>
      <c r="AS41" s="32">
        <v>11.130002239999889</v>
      </c>
      <c r="AT41" s="23">
        <v>654.79599933875272</v>
      </c>
      <c r="AU41" s="24">
        <v>664.62112591683285</v>
      </c>
      <c r="AV41" s="8">
        <f t="shared" si="3"/>
        <v>8.829265234032023E-2</v>
      </c>
      <c r="AW41" s="8">
        <f t="shared" si="4"/>
        <v>0.10462233834028992</v>
      </c>
      <c r="AX41" s="32">
        <v>11.421537079999871</v>
      </c>
      <c r="AY41" s="23">
        <v>650.64525809182442</v>
      </c>
      <c r="AZ41" s="24">
        <v>658.43924467510908</v>
      </c>
      <c r="BA41" s="8">
        <f t="shared" si="5"/>
        <v>8.1393982822852651E-2</v>
      </c>
      <c r="BB41" s="8">
        <f t="shared" si="6"/>
        <v>9.4347846834840265E-2</v>
      </c>
      <c r="BC41" s="32">
        <v>11.37351691000003</v>
      </c>
      <c r="BD41" s="23">
        <v>659.50209657096275</v>
      </c>
      <c r="BE41" s="24">
        <v>667.00121906573929</v>
      </c>
      <c r="BF41" s="8">
        <f t="shared" si="7"/>
        <v>9.6114341911095483E-2</v>
      </c>
      <c r="BG41" s="8">
        <f t="shared" si="8"/>
        <v>0.1085781320355113</v>
      </c>
      <c r="BH41" s="32">
        <v>13.57943042</v>
      </c>
      <c r="BI41" s="23">
        <v>651.73664790836415</v>
      </c>
      <c r="BJ41" s="24">
        <v>657.07676443635273</v>
      </c>
      <c r="BK41" s="8">
        <f t="shared" si="9"/>
        <v>8.3207908869100164E-2</v>
      </c>
      <c r="BL41" s="8">
        <f t="shared" si="9"/>
        <v>9.2083359522311156E-2</v>
      </c>
      <c r="BM41" s="32">
        <v>20.894969493150711</v>
      </c>
      <c r="BN41" s="23">
        <v>645.86494488793869</v>
      </c>
      <c r="BO41" s="24">
        <v>655.62190502053113</v>
      </c>
      <c r="BP41" s="8">
        <f t="shared" si="10"/>
        <v>7.3448943847465059E-2</v>
      </c>
      <c r="BQ41" s="8">
        <f t="shared" si="10"/>
        <v>8.9665334955842071E-2</v>
      </c>
      <c r="BR41" s="32">
        <v>26.65842719860375</v>
      </c>
      <c r="BS41" s="23">
        <v>645.86494488793869</v>
      </c>
      <c r="BT41" s="24">
        <v>655.68459337639047</v>
      </c>
      <c r="BU41" s="8">
        <f t="shared" si="11"/>
        <v>7.3448943847465059E-2</v>
      </c>
      <c r="BV41" s="8">
        <f t="shared" si="12"/>
        <v>8.9769525080915999E-2</v>
      </c>
      <c r="BW41" s="32">
        <v>21.06753950077109</v>
      </c>
    </row>
    <row r="42" spans="1:75" x14ac:dyDescent="0.3">
      <c r="A42" s="6" t="s">
        <v>52</v>
      </c>
      <c r="B42" s="6">
        <f t="shared" si="13"/>
        <v>565.39896291920491</v>
      </c>
      <c r="C42" s="23">
        <v>565.34242577754321</v>
      </c>
      <c r="D42" s="24">
        <v>565.39896291920491</v>
      </c>
      <c r="E42" s="84">
        <v>9.9995127988520505E-5</v>
      </c>
      <c r="F42" s="7">
        <f t="shared" si="14"/>
        <v>0</v>
      </c>
      <c r="G42" s="32">
        <v>1584.1059899330139</v>
      </c>
      <c r="H42" s="23">
        <v>565.3425006421063</v>
      </c>
      <c r="I42" s="24">
        <v>565.39896291920502</v>
      </c>
      <c r="J42" s="84">
        <v>9.986271783570963E-5</v>
      </c>
      <c r="K42" s="84">
        <f t="shared" si="15"/>
        <v>2.0107365803191576E-16</v>
      </c>
      <c r="L42" s="32">
        <v>42.566604852676392</v>
      </c>
      <c r="M42" s="23">
        <v>573.74991401224213</v>
      </c>
      <c r="N42" s="8">
        <f t="shared" si="16"/>
        <v>1.4770014875726911E-2</v>
      </c>
      <c r="O42" s="24">
        <f t="shared" si="17"/>
        <v>42.800224900003734</v>
      </c>
      <c r="P42" s="24">
        <v>0.17613261275721701</v>
      </c>
      <c r="Q42" s="45">
        <v>0.5</v>
      </c>
      <c r="R42" s="45">
        <v>0</v>
      </c>
      <c r="S42" s="45">
        <v>0</v>
      </c>
      <c r="T42" s="45">
        <v>0</v>
      </c>
      <c r="U42" s="45">
        <v>0</v>
      </c>
      <c r="V42" s="23">
        <v>569.66652621013952</v>
      </c>
      <c r="W42" s="8">
        <f t="shared" si="20"/>
        <v>7.5478795873639573E-3</v>
      </c>
      <c r="X42" s="24">
        <v>39.949003200004206</v>
      </c>
      <c r="Y42" s="24">
        <v>0.16439919012347409</v>
      </c>
      <c r="Z42" s="45">
        <v>0</v>
      </c>
      <c r="AA42" s="45">
        <v>1</v>
      </c>
      <c r="AB42" s="45">
        <v>1</v>
      </c>
      <c r="AC42" s="45">
        <v>0</v>
      </c>
      <c r="AD42" s="45">
        <v>0</v>
      </c>
      <c r="AE42" s="23">
        <v>567.07230848642541</v>
      </c>
      <c r="AF42" s="24">
        <v>567.15608072040857</v>
      </c>
      <c r="AG42" s="8">
        <f t="shared" si="18"/>
        <v>2.959583722228419E-3</v>
      </c>
      <c r="AH42" s="8">
        <f t="shared" si="18"/>
        <v>3.107748539423397E-3</v>
      </c>
      <c r="AI42" s="32">
        <v>10.9139954100001</v>
      </c>
      <c r="AJ42" s="23">
        <v>567.07230848642541</v>
      </c>
      <c r="AK42" s="24">
        <v>567.15608072040857</v>
      </c>
      <c r="AL42" s="8">
        <f t="shared" si="19"/>
        <v>2.959583722228419E-3</v>
      </c>
      <c r="AM42" s="8">
        <f t="shared" si="19"/>
        <v>3.107748539423397E-3</v>
      </c>
      <c r="AN42" s="32">
        <v>10.89256953000022</v>
      </c>
      <c r="AO42" s="23">
        <v>567.07230848642541</v>
      </c>
      <c r="AP42" s="24">
        <v>567.29426854212011</v>
      </c>
      <c r="AQ42" s="8">
        <f t="shared" si="21"/>
        <v>2.959583722228419E-3</v>
      </c>
      <c r="AR42" s="8">
        <f t="shared" si="22"/>
        <v>3.3521561715104176E-3</v>
      </c>
      <c r="AS42" s="32">
        <v>11.327487930000281</v>
      </c>
      <c r="AT42" s="23">
        <v>573.82985568632239</v>
      </c>
      <c r="AU42" s="24">
        <v>578.56137867924099</v>
      </c>
      <c r="AV42" s="8">
        <f t="shared" si="3"/>
        <v>1.4911404724883184E-2</v>
      </c>
      <c r="AW42" s="8">
        <f t="shared" si="4"/>
        <v>2.3279872485222407E-2</v>
      </c>
      <c r="AX42" s="32">
        <v>11.154996450000001</v>
      </c>
      <c r="AY42" s="23">
        <v>569.38986126268378</v>
      </c>
      <c r="AZ42" s="24">
        <v>570.16062450887182</v>
      </c>
      <c r="BA42" s="8">
        <f t="shared" si="5"/>
        <v>7.0585526419672112E-3</v>
      </c>
      <c r="BB42" s="8">
        <f t="shared" si="6"/>
        <v>8.4217727692354333E-3</v>
      </c>
      <c r="BC42" s="32">
        <v>11.141007270000051</v>
      </c>
      <c r="BD42" s="23">
        <v>570.85548575200346</v>
      </c>
      <c r="BE42" s="24">
        <v>578.23005471932788</v>
      </c>
      <c r="BF42" s="8">
        <f t="shared" si="7"/>
        <v>9.6507478624050617E-3</v>
      </c>
      <c r="BG42" s="8">
        <f t="shared" si="8"/>
        <v>2.2693872188719471E-2</v>
      </c>
      <c r="BH42" s="32">
        <v>13.633100710000001</v>
      </c>
      <c r="BI42" s="23">
        <v>570.26830874951884</v>
      </c>
      <c r="BJ42" s="24">
        <v>574.70726662876916</v>
      </c>
      <c r="BK42" s="8">
        <f t="shared" si="9"/>
        <v>8.6122298583164517E-3</v>
      </c>
      <c r="BL42" s="8">
        <f t="shared" si="9"/>
        <v>1.6463248643939245E-2</v>
      </c>
      <c r="BM42" s="32">
        <v>15.00298586040735</v>
      </c>
      <c r="BN42" s="23">
        <v>569.54293474258441</v>
      </c>
      <c r="BO42" s="24">
        <v>573.22584774785491</v>
      </c>
      <c r="BP42" s="8">
        <f t="shared" si="10"/>
        <v>7.3292879809750775E-3</v>
      </c>
      <c r="BQ42" s="8">
        <f t="shared" si="10"/>
        <v>1.3843118473792576E-2</v>
      </c>
      <c r="BR42" s="32">
        <v>21.462742289341989</v>
      </c>
      <c r="BS42" s="23">
        <v>569.54293474258441</v>
      </c>
      <c r="BT42" s="24">
        <v>573.22584774785491</v>
      </c>
      <c r="BU42" s="8">
        <f t="shared" si="11"/>
        <v>7.3292879809750775E-3</v>
      </c>
      <c r="BV42" s="8">
        <f t="shared" si="12"/>
        <v>1.3843118473792576E-2</v>
      </c>
      <c r="BW42" s="32">
        <v>17.664569436060269</v>
      </c>
    </row>
    <row r="43" spans="1:75" x14ac:dyDescent="0.3">
      <c r="A43" s="9" t="s">
        <v>53</v>
      </c>
      <c r="B43" s="9">
        <f t="shared" si="13"/>
        <v>693.08239338416786</v>
      </c>
      <c r="C43" s="26">
        <v>693.08239338416786</v>
      </c>
      <c r="D43" s="27">
        <v>693.08239338416786</v>
      </c>
      <c r="E43" s="85">
        <v>0</v>
      </c>
      <c r="F43" s="10">
        <f t="shared" si="14"/>
        <v>0</v>
      </c>
      <c r="G43" s="33">
        <v>11.65913200378418</v>
      </c>
      <c r="H43" s="26">
        <v>693.08239338416774</v>
      </c>
      <c r="I43" s="27">
        <v>693.08239338416797</v>
      </c>
      <c r="J43" s="85">
        <v>0</v>
      </c>
      <c r="K43" s="85">
        <f t="shared" si="15"/>
        <v>1.6403076864571378E-16</v>
      </c>
      <c r="L43" s="33">
        <v>2.7400310039520259</v>
      </c>
      <c r="M43" s="26">
        <v>870.94862452430482</v>
      </c>
      <c r="N43" s="11">
        <f t="shared" si="16"/>
        <v>0.25663071640249802</v>
      </c>
      <c r="O43" s="27">
        <f t="shared" si="17"/>
        <v>32.782144600001629</v>
      </c>
      <c r="P43" s="27">
        <v>0.13490594485597379</v>
      </c>
      <c r="Q43" s="46">
        <v>0</v>
      </c>
      <c r="R43" s="46">
        <v>1</v>
      </c>
      <c r="S43" s="46">
        <v>1</v>
      </c>
      <c r="T43" s="46">
        <v>0</v>
      </c>
      <c r="U43" s="46">
        <v>0</v>
      </c>
      <c r="V43" s="26">
        <v>881.85824992484572</v>
      </c>
      <c r="W43" s="11">
        <f t="shared" si="20"/>
        <v>0.27237145012287378</v>
      </c>
      <c r="X43" s="27">
        <v>34.586572599999734</v>
      </c>
      <c r="Y43" s="27">
        <v>0.14233157448559561</v>
      </c>
      <c r="Z43" s="46">
        <v>0</v>
      </c>
      <c r="AA43" s="46">
        <v>1</v>
      </c>
      <c r="AB43" s="46">
        <v>0.5</v>
      </c>
      <c r="AC43" s="46">
        <v>0</v>
      </c>
      <c r="AD43" s="46">
        <v>0</v>
      </c>
      <c r="AE43" s="26">
        <v>711.47401953534086</v>
      </c>
      <c r="AF43" s="27">
        <v>717.56158959119443</v>
      </c>
      <c r="AG43" s="11">
        <f t="shared" si="18"/>
        <v>2.6535988111558804E-2</v>
      </c>
      <c r="AH43" s="11">
        <f t="shared" si="18"/>
        <v>3.5319316203518143E-2</v>
      </c>
      <c r="AI43" s="33">
        <v>11.31019215999995</v>
      </c>
      <c r="AJ43" s="26">
        <v>711.47401953534086</v>
      </c>
      <c r="AK43" s="27">
        <v>717.56158959119443</v>
      </c>
      <c r="AL43" s="11">
        <f t="shared" si="19"/>
        <v>2.6535988111558804E-2</v>
      </c>
      <c r="AM43" s="11">
        <f t="shared" si="19"/>
        <v>3.5319316203518143E-2</v>
      </c>
      <c r="AN43" s="33">
        <v>11.27849478999997</v>
      </c>
      <c r="AO43" s="26">
        <v>710.36965410220455</v>
      </c>
      <c r="AP43" s="27">
        <v>717.49686002677458</v>
      </c>
      <c r="AQ43" s="11">
        <f t="shared" si="21"/>
        <v>2.494257664464224E-2</v>
      </c>
      <c r="AR43" s="11">
        <f t="shared" si="22"/>
        <v>3.5225922452590798E-2</v>
      </c>
      <c r="AS43" s="33">
        <v>11.34261913999981</v>
      </c>
      <c r="AT43" s="26">
        <v>719.76165842357705</v>
      </c>
      <c r="AU43" s="27">
        <v>733.44446703857466</v>
      </c>
      <c r="AV43" s="11">
        <f t="shared" si="3"/>
        <v>3.8493641295864182E-2</v>
      </c>
      <c r="AW43" s="11">
        <f t="shared" si="4"/>
        <v>5.8235606674882812E-2</v>
      </c>
      <c r="AX43" s="33">
        <v>11.53322211999985</v>
      </c>
      <c r="AY43" s="26">
        <v>704.622420717762</v>
      </c>
      <c r="AZ43" s="27">
        <v>717.53787149161565</v>
      </c>
      <c r="BA43" s="11">
        <f t="shared" si="5"/>
        <v>1.6650296478095111E-2</v>
      </c>
      <c r="BB43" s="11">
        <f t="shared" si="6"/>
        <v>3.5285095020286268E-2</v>
      </c>
      <c r="BC43" s="33">
        <v>11.591788569999879</v>
      </c>
      <c r="BD43" s="26">
        <v>724.84824341874378</v>
      </c>
      <c r="BE43" s="27">
        <v>734.07634747935083</v>
      </c>
      <c r="BF43" s="11">
        <f t="shared" si="7"/>
        <v>4.5832718213299734E-2</v>
      </c>
      <c r="BG43" s="11">
        <f t="shared" si="8"/>
        <v>5.9147302667751478E-2</v>
      </c>
      <c r="BH43" s="33">
        <v>14.21160274</v>
      </c>
      <c r="BI43" s="26">
        <v>707.28677955995818</v>
      </c>
      <c r="BJ43" s="27">
        <v>715.8496732246183</v>
      </c>
      <c r="BK43" s="11">
        <f t="shared" si="9"/>
        <v>2.0494513078644874E-2</v>
      </c>
      <c r="BL43" s="11">
        <f t="shared" si="9"/>
        <v>3.2849312084358193E-2</v>
      </c>
      <c r="BM43" s="33">
        <v>23.497311183810229</v>
      </c>
      <c r="BN43" s="26">
        <v>703.0729610184751</v>
      </c>
      <c r="BO43" s="27">
        <v>717.68904991352463</v>
      </c>
      <c r="BP43" s="11">
        <f t="shared" si="10"/>
        <v>1.4414689695875133E-2</v>
      </c>
      <c r="BQ43" s="11">
        <f t="shared" si="10"/>
        <v>3.550321976757758E-2</v>
      </c>
      <c r="BR43" s="33">
        <v>28.641282869130372</v>
      </c>
      <c r="BS43" s="26">
        <v>711.28677955995818</v>
      </c>
      <c r="BT43" s="27">
        <v>722.02775625632876</v>
      </c>
      <c r="BU43" s="11">
        <f t="shared" si="11"/>
        <v>2.6265832676692785E-2</v>
      </c>
      <c r="BV43" s="11">
        <f t="shared" si="12"/>
        <v>4.1763235004177647E-2</v>
      </c>
      <c r="BW43" s="33">
        <v>21.909550684737042</v>
      </c>
    </row>
    <row r="44" spans="1:75" x14ac:dyDescent="0.3">
      <c r="A44" s="9" t="s">
        <v>54</v>
      </c>
      <c r="B44" s="9">
        <f t="shared" si="13"/>
        <v>633.86638594830424</v>
      </c>
      <c r="C44" s="26">
        <v>633.80413499534563</v>
      </c>
      <c r="D44" s="27">
        <v>633.86638594837382</v>
      </c>
      <c r="E44" s="85">
        <v>9.8208320251964696E-5</v>
      </c>
      <c r="F44" s="10">
        <f t="shared" si="14"/>
        <v>1.0976500131260059E-13</v>
      </c>
      <c r="G44" s="33">
        <v>1017.687083005905</v>
      </c>
      <c r="H44" s="26">
        <v>633.83004681706723</v>
      </c>
      <c r="I44" s="27">
        <v>633.86638594830424</v>
      </c>
      <c r="J44" s="85">
        <v>5.7329323722413587E-5</v>
      </c>
      <c r="K44" s="85">
        <f t="shared" si="15"/>
        <v>0</v>
      </c>
      <c r="L44" s="33">
        <v>146.8968780040741</v>
      </c>
      <c r="M44" s="26">
        <v>864.63660280119041</v>
      </c>
      <c r="N44" s="11">
        <f t="shared" si="16"/>
        <v>0.36406760473287963</v>
      </c>
      <c r="O44" s="27">
        <f t="shared" si="17"/>
        <v>33.752327700000031</v>
      </c>
      <c r="P44" s="27">
        <v>0.1388984679012347</v>
      </c>
      <c r="Q44" s="46">
        <v>0.5</v>
      </c>
      <c r="R44" s="46">
        <v>1</v>
      </c>
      <c r="S44" s="46">
        <v>1</v>
      </c>
      <c r="T44" s="46">
        <v>0</v>
      </c>
      <c r="U44" s="46">
        <v>0</v>
      </c>
      <c r="V44" s="26">
        <v>880.219221316362</v>
      </c>
      <c r="W44" s="11">
        <f t="shared" si="20"/>
        <v>0.38865104827967539</v>
      </c>
      <c r="X44" s="27">
        <v>34.061821799996331</v>
      </c>
      <c r="Y44" s="27">
        <v>0.14017210617282441</v>
      </c>
      <c r="Z44" s="46">
        <v>0.5</v>
      </c>
      <c r="AA44" s="46">
        <v>1</v>
      </c>
      <c r="AB44" s="46">
        <v>0.5</v>
      </c>
      <c r="AC44" s="46">
        <v>0</v>
      </c>
      <c r="AD44" s="46">
        <v>0</v>
      </c>
      <c r="AE44" s="26">
        <v>693.58006145008426</v>
      </c>
      <c r="AF44" s="27">
        <v>707.85887856561772</v>
      </c>
      <c r="AG44" s="11">
        <f t="shared" si="18"/>
        <v>9.4205461632808588E-2</v>
      </c>
      <c r="AH44" s="11">
        <f t="shared" si="18"/>
        <v>0.11673200260748332</v>
      </c>
      <c r="AI44" s="33">
        <v>11.23504223000009</v>
      </c>
      <c r="AJ44" s="26">
        <v>693.58006145008426</v>
      </c>
      <c r="AK44" s="27">
        <v>707.85887856561772</v>
      </c>
      <c r="AL44" s="11">
        <f t="shared" si="19"/>
        <v>9.4205461632808588E-2</v>
      </c>
      <c r="AM44" s="11">
        <f t="shared" si="19"/>
        <v>0.11673200260748332</v>
      </c>
      <c r="AN44" s="33">
        <v>11.249223880000139</v>
      </c>
      <c r="AO44" s="26">
        <v>702.95189502103199</v>
      </c>
      <c r="AP44" s="27">
        <v>708.22297755493366</v>
      </c>
      <c r="AQ44" s="11">
        <f t="shared" si="21"/>
        <v>0.10899064945583359</v>
      </c>
      <c r="AR44" s="11">
        <f t="shared" si="22"/>
        <v>0.11730641228969296</v>
      </c>
      <c r="AS44" s="33">
        <v>11.270510759999519</v>
      </c>
      <c r="AT44" s="26">
        <v>700.31579892381183</v>
      </c>
      <c r="AU44" s="27">
        <v>719.57057010950325</v>
      </c>
      <c r="AV44" s="11">
        <f t="shared" si="3"/>
        <v>0.10483189272782632</v>
      </c>
      <c r="AW44" s="11">
        <f t="shared" si="4"/>
        <v>0.13520859610338876</v>
      </c>
      <c r="AX44" s="33">
        <v>11.513117660000169</v>
      </c>
      <c r="AY44" s="26">
        <v>698.24600091924731</v>
      </c>
      <c r="AZ44" s="27">
        <v>712.93620275972557</v>
      </c>
      <c r="BA44" s="11">
        <f t="shared" si="5"/>
        <v>0.10156653893963329</v>
      </c>
      <c r="BB44" s="11">
        <f t="shared" si="6"/>
        <v>0.12474208849729093</v>
      </c>
      <c r="BC44" s="33">
        <v>11.40939053999973</v>
      </c>
      <c r="BD44" s="26">
        <v>697.45057778386763</v>
      </c>
      <c r="BE44" s="27">
        <v>721.3565230230729</v>
      </c>
      <c r="BF44" s="11">
        <f t="shared" si="7"/>
        <v>0.10031166385394835</v>
      </c>
      <c r="BG44" s="11">
        <f t="shared" si="8"/>
        <v>0.13802615032800308</v>
      </c>
      <c r="BH44" s="33">
        <v>13.98328895</v>
      </c>
      <c r="BI44" s="26">
        <v>667.35387814693536</v>
      </c>
      <c r="BJ44" s="27">
        <v>684.1918495095091</v>
      </c>
      <c r="BK44" s="11">
        <f t="shared" si="9"/>
        <v>5.2830522237792603E-2</v>
      </c>
      <c r="BL44" s="11">
        <f t="shared" si="9"/>
        <v>7.9394434973728376E-2</v>
      </c>
      <c r="BM44" s="33">
        <v>56.407498539611687</v>
      </c>
      <c r="BN44" s="26">
        <v>658.37118509031234</v>
      </c>
      <c r="BO44" s="27">
        <v>679.3142361443231</v>
      </c>
      <c r="BP44" s="11">
        <f t="shared" si="10"/>
        <v>3.8659250096291765E-2</v>
      </c>
      <c r="BQ44" s="11">
        <f t="shared" si="10"/>
        <v>7.1699416791168064E-2</v>
      </c>
      <c r="BR44" s="33">
        <v>49.500303357653323</v>
      </c>
      <c r="BS44" s="26">
        <v>666.41538123642317</v>
      </c>
      <c r="BT44" s="27">
        <v>680.07566125311962</v>
      </c>
      <c r="BU44" s="11">
        <f t="shared" si="11"/>
        <v>5.1349931167944132E-2</v>
      </c>
      <c r="BV44" s="11">
        <f t="shared" si="12"/>
        <v>7.2900655925591279E-2</v>
      </c>
      <c r="BW44" s="33">
        <v>27.17404114003293</v>
      </c>
    </row>
    <row r="45" spans="1:75" x14ac:dyDescent="0.3">
      <c r="A45" s="9" t="s">
        <v>55</v>
      </c>
      <c r="B45" s="9">
        <f t="shared" si="13"/>
        <v>606.7076706272228</v>
      </c>
      <c r="C45" s="26">
        <v>584.99046624254402</v>
      </c>
      <c r="D45" s="27">
        <v>614.48469344904197</v>
      </c>
      <c r="E45" s="10">
        <v>4.7998310651067577E-2</v>
      </c>
      <c r="F45" s="10">
        <f t="shared" si="14"/>
        <v>1.281840200533344E-2</v>
      </c>
      <c r="G45" s="33">
        <v>3600.011754989624</v>
      </c>
      <c r="H45" s="26">
        <v>602.85968347944561</v>
      </c>
      <c r="I45" s="27">
        <v>606.7076706272228</v>
      </c>
      <c r="J45" s="10">
        <v>6.3424072812510533E-3</v>
      </c>
      <c r="K45" s="10">
        <f t="shared" si="15"/>
        <v>0</v>
      </c>
      <c r="L45" s="33">
        <v>3600.0155279636379</v>
      </c>
      <c r="M45" s="26">
        <v>780.29073599240905</v>
      </c>
      <c r="N45" s="11">
        <f t="shared" si="16"/>
        <v>0.28610659427749391</v>
      </c>
      <c r="O45" s="27">
        <f t="shared" si="17"/>
        <v>38.750380000000405</v>
      </c>
      <c r="P45" s="27">
        <v>0.15946658436214159</v>
      </c>
      <c r="Q45" s="46">
        <v>0</v>
      </c>
      <c r="R45" s="46">
        <v>1</v>
      </c>
      <c r="S45" s="46">
        <v>0</v>
      </c>
      <c r="T45" s="46">
        <v>0.5</v>
      </c>
      <c r="U45" s="46">
        <v>0</v>
      </c>
      <c r="V45" s="26">
        <v>778.93402251078976</v>
      </c>
      <c r="W45" s="11">
        <f t="shared" si="20"/>
        <v>0.28387040451543488</v>
      </c>
      <c r="X45" s="27">
        <v>35.410316399998017</v>
      </c>
      <c r="Y45" s="27">
        <v>0.1457214666666585</v>
      </c>
      <c r="Z45" s="46">
        <v>0</v>
      </c>
      <c r="AA45" s="46">
        <v>1</v>
      </c>
      <c r="AB45" s="46">
        <v>0</v>
      </c>
      <c r="AC45" s="46">
        <v>0.5</v>
      </c>
      <c r="AD45" s="46">
        <v>0</v>
      </c>
      <c r="AE45" s="26">
        <v>696.50424087730698</v>
      </c>
      <c r="AF45" s="27">
        <v>717.04486329868598</v>
      </c>
      <c r="AG45" s="11">
        <f t="shared" si="18"/>
        <v>0.14800632099681754</v>
      </c>
      <c r="AH45" s="11">
        <f t="shared" si="18"/>
        <v>0.18186220153998559</v>
      </c>
      <c r="AI45" s="33">
        <v>11.216492090000161</v>
      </c>
      <c r="AJ45" s="26">
        <v>696.50424087730698</v>
      </c>
      <c r="AK45" s="27">
        <v>717.04486329868598</v>
      </c>
      <c r="AL45" s="11">
        <f t="shared" si="19"/>
        <v>0.14800632099681754</v>
      </c>
      <c r="AM45" s="11">
        <f t="shared" si="19"/>
        <v>0.18186220153998559</v>
      </c>
      <c r="AN45" s="33">
        <v>11.13406536000039</v>
      </c>
      <c r="AO45" s="26">
        <v>700.77531852908191</v>
      </c>
      <c r="AP45" s="27">
        <v>719.05659557264175</v>
      </c>
      <c r="AQ45" s="11">
        <f t="shared" si="21"/>
        <v>0.15504608307425993</v>
      </c>
      <c r="AR45" s="11">
        <f t="shared" si="22"/>
        <v>0.18517801963715258</v>
      </c>
      <c r="AS45" s="33">
        <v>11.125193489999219</v>
      </c>
      <c r="AT45" s="26">
        <v>674.29529801889316</v>
      </c>
      <c r="AU45" s="27">
        <v>708.2233491830782</v>
      </c>
      <c r="AV45" s="11">
        <f t="shared" si="3"/>
        <v>0.11140064756688726</v>
      </c>
      <c r="AW45" s="11">
        <f t="shared" si="4"/>
        <v>0.16732222694812329</v>
      </c>
      <c r="AX45" s="33">
        <v>11.35572505999999</v>
      </c>
      <c r="AY45" s="26">
        <v>700.97202851136603</v>
      </c>
      <c r="AZ45" s="27">
        <v>715.49640356851125</v>
      </c>
      <c r="BA45" s="11">
        <f t="shared" si="5"/>
        <v>0.15537030838375826</v>
      </c>
      <c r="BB45" s="11">
        <f t="shared" si="6"/>
        <v>0.17930996789412793</v>
      </c>
      <c r="BC45" s="33">
        <v>11.355683259999751</v>
      </c>
      <c r="BD45" s="26">
        <v>686.0810192427798</v>
      </c>
      <c r="BE45" s="27">
        <v>708.93530052656638</v>
      </c>
      <c r="BF45" s="11">
        <f t="shared" si="7"/>
        <v>0.13082634761070308</v>
      </c>
      <c r="BG45" s="11">
        <f t="shared" si="8"/>
        <v>0.16849569380532017</v>
      </c>
      <c r="BH45" s="33">
        <v>13.820671730000001</v>
      </c>
      <c r="BI45" s="26">
        <v>645.60874148929702</v>
      </c>
      <c r="BJ45" s="27">
        <v>657.00321102806879</v>
      </c>
      <c r="BK45" s="11">
        <f t="shared" si="9"/>
        <v>6.4118310589114116E-2</v>
      </c>
      <c r="BL45" s="11">
        <f t="shared" si="9"/>
        <v>8.2899133859391905E-2</v>
      </c>
      <c r="BM45" s="33">
        <v>69.409123578853908</v>
      </c>
      <c r="BN45" s="26">
        <v>633.82731154192516</v>
      </c>
      <c r="BO45" s="27">
        <v>654.43933668945203</v>
      </c>
      <c r="BP45" s="11">
        <f t="shared" si="10"/>
        <v>4.4699683599954652E-2</v>
      </c>
      <c r="BQ45" s="11">
        <f t="shared" si="10"/>
        <v>7.8673252990000248E-2</v>
      </c>
      <c r="BR45" s="33">
        <v>71.166631314717236</v>
      </c>
      <c r="BS45" s="26">
        <v>629.5105765783469</v>
      </c>
      <c r="BT45" s="27">
        <v>646.68247718750149</v>
      </c>
      <c r="BU45" s="11">
        <f t="shared" si="11"/>
        <v>3.7584667303695272E-2</v>
      </c>
      <c r="BV45" s="11">
        <f t="shared" si="12"/>
        <v>6.5888084979957781E-2</v>
      </c>
      <c r="BW45" s="33">
        <v>35.76543331388384</v>
      </c>
    </row>
    <row r="46" spans="1:75" x14ac:dyDescent="0.3">
      <c r="A46" s="9" t="s">
        <v>56</v>
      </c>
      <c r="B46" s="9">
        <f t="shared" si="13"/>
        <v>570.7767652537708</v>
      </c>
      <c r="C46" s="26">
        <v>570.77676525377092</v>
      </c>
      <c r="D46" s="27">
        <v>570.7767652537708</v>
      </c>
      <c r="E46" s="10">
        <v>0</v>
      </c>
      <c r="F46" s="10">
        <f t="shared" si="14"/>
        <v>0</v>
      </c>
      <c r="G46" s="33">
        <v>195.76317310333249</v>
      </c>
      <c r="H46" s="26">
        <v>570.7329650368913</v>
      </c>
      <c r="I46" s="27">
        <v>570.77676525377115</v>
      </c>
      <c r="J46" s="10">
        <v>7.673791146726792E-5</v>
      </c>
      <c r="K46" s="10">
        <f t="shared" si="15"/>
        <v>5.9753748562839713E-16</v>
      </c>
      <c r="L46" s="33">
        <v>13.508511066436769</v>
      </c>
      <c r="M46" s="26">
        <v>622.16511293978851</v>
      </c>
      <c r="N46" s="11">
        <f t="shared" si="16"/>
        <v>9.0032304771849175E-2</v>
      </c>
      <c r="O46" s="27">
        <f t="shared" si="17"/>
        <v>46.988006500006115</v>
      </c>
      <c r="P46" s="27">
        <v>0.19336628189302929</v>
      </c>
      <c r="Q46" s="46">
        <v>0</v>
      </c>
      <c r="R46" s="46">
        <v>0.5</v>
      </c>
      <c r="S46" s="46">
        <v>1</v>
      </c>
      <c r="T46" s="46">
        <v>0</v>
      </c>
      <c r="U46" s="46">
        <v>1</v>
      </c>
      <c r="V46" s="26">
        <v>612.08706737215732</v>
      </c>
      <c r="W46" s="11">
        <f t="shared" si="20"/>
        <v>7.2375584699947815E-2</v>
      </c>
      <c r="X46" s="27">
        <v>40.923223699998303</v>
      </c>
      <c r="Y46" s="27">
        <v>0.16840832798353211</v>
      </c>
      <c r="Z46" s="46">
        <v>0</v>
      </c>
      <c r="AA46" s="46">
        <v>1</v>
      </c>
      <c r="AB46" s="46">
        <v>0.5</v>
      </c>
      <c r="AC46" s="46">
        <v>0</v>
      </c>
      <c r="AD46" s="46">
        <v>0</v>
      </c>
      <c r="AE46" s="26">
        <v>590.39116240848716</v>
      </c>
      <c r="AF46" s="27">
        <v>593.27000175962962</v>
      </c>
      <c r="AG46" s="11">
        <f t="shared" si="18"/>
        <v>3.4364393137123722E-2</v>
      </c>
      <c r="AH46" s="11">
        <f t="shared" si="18"/>
        <v>3.9408115177670539E-2</v>
      </c>
      <c r="AI46" s="33">
        <v>10.96404047999995</v>
      </c>
      <c r="AJ46" s="26">
        <v>590.39116240848716</v>
      </c>
      <c r="AK46" s="27">
        <v>593.27000175962962</v>
      </c>
      <c r="AL46" s="11">
        <f t="shared" si="19"/>
        <v>3.4364393137123722E-2</v>
      </c>
      <c r="AM46" s="11">
        <f t="shared" si="19"/>
        <v>3.9408115177670539E-2</v>
      </c>
      <c r="AN46" s="33">
        <v>11.00283964000009</v>
      </c>
      <c r="AO46" s="26">
        <v>588.55376424202177</v>
      </c>
      <c r="AP46" s="27">
        <v>592.07755231433634</v>
      </c>
      <c r="AQ46" s="11">
        <f t="shared" si="21"/>
        <v>3.1145274423262842E-2</v>
      </c>
      <c r="AR46" s="11">
        <f t="shared" si="22"/>
        <v>3.731894561456979E-2</v>
      </c>
      <c r="AS46" s="33">
        <v>11.039373389999669</v>
      </c>
      <c r="AT46" s="26">
        <v>587.50992922669866</v>
      </c>
      <c r="AU46" s="27">
        <v>599.01000993126161</v>
      </c>
      <c r="AV46" s="11">
        <f t="shared" si="3"/>
        <v>2.9316477109029113E-2</v>
      </c>
      <c r="AW46" s="11">
        <f t="shared" si="4"/>
        <v>4.9464600516697856E-2</v>
      </c>
      <c r="AX46" s="33">
        <v>11.107294129999991</v>
      </c>
      <c r="AY46" s="26">
        <v>589.65435861276114</v>
      </c>
      <c r="AZ46" s="27">
        <v>594.13213928236678</v>
      </c>
      <c r="BA46" s="11">
        <f t="shared" si="5"/>
        <v>3.3073514039411271E-2</v>
      </c>
      <c r="BB46" s="11">
        <f t="shared" si="6"/>
        <v>4.0918578769078021E-2</v>
      </c>
      <c r="BC46" s="33">
        <v>11.09249827999993</v>
      </c>
      <c r="BD46" s="26">
        <v>587.12476441956414</v>
      </c>
      <c r="BE46" s="27">
        <v>597.04895024508437</v>
      </c>
      <c r="BF46" s="11">
        <f t="shared" si="7"/>
        <v>2.8641668969347271E-2</v>
      </c>
      <c r="BG46" s="11">
        <f t="shared" si="8"/>
        <v>4.6028827013714885E-2</v>
      </c>
      <c r="BH46" s="33">
        <v>13.708505669999999</v>
      </c>
      <c r="BI46" s="26">
        <v>584.47888088691434</v>
      </c>
      <c r="BJ46" s="27">
        <v>593.25250120625083</v>
      </c>
      <c r="BK46" s="11">
        <f t="shared" si="9"/>
        <v>2.4006085158444549E-2</v>
      </c>
      <c r="BL46" s="11">
        <f t="shared" si="9"/>
        <v>3.9377454235522663E-2</v>
      </c>
      <c r="BM46" s="33">
        <v>15.228261923603711</v>
      </c>
      <c r="BN46" s="26">
        <v>583.32587790508637</v>
      </c>
      <c r="BO46" s="27">
        <v>589.07908949443572</v>
      </c>
      <c r="BP46" s="11">
        <f t="shared" si="10"/>
        <v>2.1986025737638699E-2</v>
      </c>
      <c r="BQ46" s="11">
        <f t="shared" si="10"/>
        <v>3.2065643443856012E-2</v>
      </c>
      <c r="BR46" s="33">
        <v>20.484518798999488</v>
      </c>
      <c r="BS46" s="26">
        <v>583.32587790508637</v>
      </c>
      <c r="BT46" s="27">
        <v>589.07908949443572</v>
      </c>
      <c r="BU46" s="11">
        <f t="shared" si="11"/>
        <v>2.1986025737638699E-2</v>
      </c>
      <c r="BV46" s="11">
        <f t="shared" si="12"/>
        <v>3.2065643443856012E-2</v>
      </c>
      <c r="BW46" s="33">
        <v>18.08011525808833</v>
      </c>
    </row>
    <row r="47" spans="1:75" x14ac:dyDescent="0.3">
      <c r="A47" s="9" t="s">
        <v>57</v>
      </c>
      <c r="B47" s="9">
        <f t="shared" si="13"/>
        <v>659.67525021456322</v>
      </c>
      <c r="C47" s="26">
        <v>638.64172322463435</v>
      </c>
      <c r="D47" s="27">
        <v>659.6752502146976</v>
      </c>
      <c r="E47" s="10">
        <v>3.1884668984041013E-2</v>
      </c>
      <c r="F47" s="10">
        <f t="shared" si="14"/>
        <v>2.0370302227231199E-13</v>
      </c>
      <c r="G47" s="33">
        <v>3600.012135982513</v>
      </c>
      <c r="H47" s="26">
        <v>659.60941186165962</v>
      </c>
      <c r="I47" s="27">
        <v>659.67525021456322</v>
      </c>
      <c r="J47" s="85">
        <v>9.9804188321383344E-5</v>
      </c>
      <c r="K47" s="85">
        <f t="shared" si="15"/>
        <v>0</v>
      </c>
      <c r="L47" s="33">
        <v>2449.237979888916</v>
      </c>
      <c r="M47" s="26">
        <v>834.80961165533245</v>
      </c>
      <c r="N47" s="11">
        <f t="shared" si="16"/>
        <v>0.26548572404953158</v>
      </c>
      <c r="O47" s="27">
        <f t="shared" si="17"/>
        <v>51.07333519999429</v>
      </c>
      <c r="P47" s="27">
        <v>0.21017833415635509</v>
      </c>
      <c r="Q47" s="46">
        <v>0</v>
      </c>
      <c r="R47" s="46">
        <v>1</v>
      </c>
      <c r="S47" s="46">
        <v>1</v>
      </c>
      <c r="T47" s="46">
        <v>0</v>
      </c>
      <c r="U47" s="46">
        <v>0</v>
      </c>
      <c r="V47" s="26">
        <v>860.40694546814302</v>
      </c>
      <c r="W47" s="11">
        <f t="shared" si="20"/>
        <v>0.30428865595350235</v>
      </c>
      <c r="X47" s="27">
        <v>33.929139299993949</v>
      </c>
      <c r="Y47" s="27">
        <v>0.1396260876542961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715.81272135534914</v>
      </c>
      <c r="AF47" s="27">
        <v>727.80848559749086</v>
      </c>
      <c r="AG47" s="11">
        <f t="shared" si="18"/>
        <v>8.5098646830431918E-2</v>
      </c>
      <c r="AH47" s="11">
        <f t="shared" si="18"/>
        <v>0.10328299471712317</v>
      </c>
      <c r="AI47" s="33">
        <v>11.19386704999997</v>
      </c>
      <c r="AJ47" s="26">
        <v>715.81272135534914</v>
      </c>
      <c r="AK47" s="27">
        <v>727.80848559749086</v>
      </c>
      <c r="AL47" s="11">
        <f t="shared" si="19"/>
        <v>8.5098646830431918E-2</v>
      </c>
      <c r="AM47" s="11">
        <f t="shared" si="19"/>
        <v>0.10328299471712317</v>
      </c>
      <c r="AN47" s="33">
        <v>11.228849660000011</v>
      </c>
      <c r="AO47" s="26">
        <v>705.4349804096571</v>
      </c>
      <c r="AP47" s="27">
        <v>727.01005310509845</v>
      </c>
      <c r="AQ47" s="11">
        <f t="shared" si="21"/>
        <v>6.9367056260198123E-2</v>
      </c>
      <c r="AR47" s="11">
        <f t="shared" si="22"/>
        <v>0.10207265297376883</v>
      </c>
      <c r="AS47" s="33">
        <v>11.18620616000044</v>
      </c>
      <c r="AT47" s="26">
        <v>741.98178140681239</v>
      </c>
      <c r="AU47" s="27">
        <v>763.68534500537532</v>
      </c>
      <c r="AV47" s="11">
        <f t="shared" si="3"/>
        <v>0.12476825705599609</v>
      </c>
      <c r="AW47" s="11">
        <f t="shared" si="4"/>
        <v>0.15766863279618604</v>
      </c>
      <c r="AX47" s="33">
        <v>11.48399307</v>
      </c>
      <c r="AY47" s="26">
        <v>715.81272135534914</v>
      </c>
      <c r="AZ47" s="27">
        <v>727.80848559749086</v>
      </c>
      <c r="BA47" s="11">
        <f t="shared" si="5"/>
        <v>8.5098646830431918E-2</v>
      </c>
      <c r="BB47" s="11">
        <f t="shared" si="6"/>
        <v>0.10328299471712317</v>
      </c>
      <c r="BC47" s="33">
        <v>11.438714330000041</v>
      </c>
      <c r="BD47" s="26">
        <v>750.74663953139907</v>
      </c>
      <c r="BE47" s="27">
        <v>762.46026304191741</v>
      </c>
      <c r="BF47" s="11">
        <f t="shared" si="7"/>
        <v>0.13805488274300778</v>
      </c>
      <c r="BG47" s="11">
        <f t="shared" si="8"/>
        <v>0.15581153422676197</v>
      </c>
      <c r="BH47" s="33">
        <v>13.9862438</v>
      </c>
      <c r="BI47" s="26">
        <v>685.53698315216275</v>
      </c>
      <c r="BJ47" s="27">
        <v>711.44635358663356</v>
      </c>
      <c r="BK47" s="11">
        <f t="shared" si="9"/>
        <v>3.9203733851145464E-2</v>
      </c>
      <c r="BL47" s="11">
        <f t="shared" si="9"/>
        <v>7.8479681260182926E-2</v>
      </c>
      <c r="BM47" s="33">
        <v>38.963988865725703</v>
      </c>
      <c r="BN47" s="26">
        <v>697.40610655070645</v>
      </c>
      <c r="BO47" s="27">
        <v>722.66206833887952</v>
      </c>
      <c r="BP47" s="11">
        <f t="shared" si="10"/>
        <v>5.7196107211648535E-2</v>
      </c>
      <c r="BQ47" s="11">
        <f t="shared" si="10"/>
        <v>9.5481554149302206E-2</v>
      </c>
      <c r="BR47" s="33">
        <v>35.561389946192513</v>
      </c>
      <c r="BS47" s="26">
        <v>702.74334274363696</v>
      </c>
      <c r="BT47" s="27">
        <v>722.08693363386953</v>
      </c>
      <c r="BU47" s="11">
        <f t="shared" si="11"/>
        <v>6.5286809706845278E-2</v>
      </c>
      <c r="BV47" s="11">
        <f t="shared" si="12"/>
        <v>9.4609708942402421E-2</v>
      </c>
      <c r="BW47" s="33">
        <v>30.79436137904413</v>
      </c>
    </row>
    <row r="48" spans="1:75" x14ac:dyDescent="0.3">
      <c r="A48" s="9" t="s">
        <v>58</v>
      </c>
      <c r="B48" s="9">
        <f t="shared" si="13"/>
        <v>620.54454175216119</v>
      </c>
      <c r="C48" s="26">
        <v>620.48280836632705</v>
      </c>
      <c r="D48" s="27">
        <v>620.54454587531029</v>
      </c>
      <c r="E48" s="10">
        <v>9.9489246007550088E-5</v>
      </c>
      <c r="F48" s="10">
        <f t="shared" si="14"/>
        <v>6.6444047435675232E-9</v>
      </c>
      <c r="G48" s="33">
        <v>900.9347550868988</v>
      </c>
      <c r="H48" s="26">
        <v>620.49618413022927</v>
      </c>
      <c r="I48" s="27">
        <v>620.54454175216119</v>
      </c>
      <c r="J48" s="85">
        <v>7.7927721022504222E-5</v>
      </c>
      <c r="K48" s="85">
        <f t="shared" si="15"/>
        <v>0</v>
      </c>
      <c r="L48" s="33">
        <v>54.699022054672241</v>
      </c>
      <c r="M48" s="26">
        <v>823.1097393015408</v>
      </c>
      <c r="N48" s="11">
        <f t="shared" si="16"/>
        <v>0.32643135813815916</v>
      </c>
      <c r="O48" s="27">
        <f t="shared" si="17"/>
        <v>36.126127400002588</v>
      </c>
      <c r="P48" s="27">
        <v>0.14866719094651271</v>
      </c>
      <c r="Q48" s="46">
        <v>0</v>
      </c>
      <c r="R48" s="46">
        <v>1</v>
      </c>
      <c r="S48" s="46">
        <v>0</v>
      </c>
      <c r="T48" s="46">
        <v>0.5</v>
      </c>
      <c r="U48" s="46">
        <v>0</v>
      </c>
      <c r="V48" s="26">
        <v>816.80983790092284</v>
      </c>
      <c r="W48" s="11">
        <f t="shared" si="20"/>
        <v>0.3162791434674288</v>
      </c>
      <c r="X48" s="27">
        <v>36.003283100003955</v>
      </c>
      <c r="Y48" s="27">
        <v>0.1481616588477529</v>
      </c>
      <c r="Z48" s="46">
        <v>0</v>
      </c>
      <c r="AA48" s="46">
        <v>1</v>
      </c>
      <c r="AB48" s="46">
        <v>0</v>
      </c>
      <c r="AC48" s="46">
        <v>0</v>
      </c>
      <c r="AD48" s="46">
        <v>0</v>
      </c>
      <c r="AE48" s="26">
        <v>686.26921943583739</v>
      </c>
      <c r="AF48" s="27">
        <v>697.51940237965505</v>
      </c>
      <c r="AG48" s="11">
        <f t="shared" si="18"/>
        <v>0.10591452065325864</v>
      </c>
      <c r="AH48" s="11">
        <f t="shared" si="18"/>
        <v>0.12404405396935517</v>
      </c>
      <c r="AI48" s="33">
        <v>11.306449110000081</v>
      </c>
      <c r="AJ48" s="26">
        <v>686.26921943583739</v>
      </c>
      <c r="AK48" s="27">
        <v>697.51940237965505</v>
      </c>
      <c r="AL48" s="11">
        <f t="shared" si="19"/>
        <v>0.10591452065325864</v>
      </c>
      <c r="AM48" s="11">
        <f t="shared" si="19"/>
        <v>0.12404405396935517</v>
      </c>
      <c r="AN48" s="33">
        <v>11.166923550000501</v>
      </c>
      <c r="AO48" s="26">
        <v>689.77147682810187</v>
      </c>
      <c r="AP48" s="27">
        <v>701.83188138086564</v>
      </c>
      <c r="AQ48" s="11">
        <f t="shared" si="21"/>
        <v>0.11155836594819195</v>
      </c>
      <c r="AR48" s="11">
        <f t="shared" si="22"/>
        <v>0.13099356155672984</v>
      </c>
      <c r="AS48" s="33">
        <v>11.51893458999948</v>
      </c>
      <c r="AT48" s="26">
        <v>686.52964644334998</v>
      </c>
      <c r="AU48" s="27">
        <v>712.49153074066294</v>
      </c>
      <c r="AV48" s="11">
        <f t="shared" si="3"/>
        <v>0.10633419561611827</v>
      </c>
      <c r="AW48" s="11">
        <f t="shared" si="4"/>
        <v>0.14817145716708985</v>
      </c>
      <c r="AX48" s="33">
        <v>11.492869950000021</v>
      </c>
      <c r="AY48" s="26">
        <v>696.95189971095863</v>
      </c>
      <c r="AZ48" s="27">
        <v>705.29800697839732</v>
      </c>
      <c r="BA48" s="11">
        <f t="shared" si="5"/>
        <v>0.12312953030423029</v>
      </c>
      <c r="BB48" s="11">
        <f t="shared" si="6"/>
        <v>0.13657918090283638</v>
      </c>
      <c r="BC48" s="33">
        <v>11.43335930999983</v>
      </c>
      <c r="BD48" s="26">
        <v>708.85442662669971</v>
      </c>
      <c r="BE48" s="27">
        <v>718.48277798254401</v>
      </c>
      <c r="BF48" s="11">
        <f t="shared" si="7"/>
        <v>0.14231030801622702</v>
      </c>
      <c r="BG48" s="11">
        <f t="shared" si="8"/>
        <v>0.15782627940590008</v>
      </c>
      <c r="BH48" s="33">
        <v>13.78322227</v>
      </c>
      <c r="BI48" s="26">
        <v>643.91607831812212</v>
      </c>
      <c r="BJ48" s="27">
        <v>690.99058710390113</v>
      </c>
      <c r="BK48" s="11">
        <f t="shared" si="9"/>
        <v>3.7662947610447702E-2</v>
      </c>
      <c r="BL48" s="11">
        <f t="shared" si="9"/>
        <v>0.11352294736624294</v>
      </c>
      <c r="BM48" s="33">
        <v>54.684681625850502</v>
      </c>
      <c r="BN48" s="26">
        <v>642.53287174783804</v>
      </c>
      <c r="BO48" s="27">
        <v>686.47393171982742</v>
      </c>
      <c r="BP48" s="11">
        <f t="shared" si="10"/>
        <v>3.5433927004805972E-2</v>
      </c>
      <c r="BQ48" s="11">
        <f t="shared" si="10"/>
        <v>0.10624441201514542</v>
      </c>
      <c r="BR48" s="33">
        <v>56.086516014486548</v>
      </c>
      <c r="BS48" s="26">
        <v>666.0299093041624</v>
      </c>
      <c r="BT48" s="27">
        <v>686.73872480575096</v>
      </c>
      <c r="BU48" s="11">
        <f t="shared" si="11"/>
        <v>7.3299117938527572E-2</v>
      </c>
      <c r="BV48" s="11">
        <f t="shared" si="12"/>
        <v>0.10667112286039092</v>
      </c>
      <c r="BW48" s="33">
        <v>22.821497702691701</v>
      </c>
    </row>
    <row r="49" spans="1:75" x14ac:dyDescent="0.3">
      <c r="A49" s="9" t="s">
        <v>59</v>
      </c>
      <c r="B49" s="9">
        <f t="shared" si="13"/>
        <v>603.69788822295607</v>
      </c>
      <c r="C49" s="26">
        <v>596.29995388249256</v>
      </c>
      <c r="D49" s="27">
        <v>603.69788822988335</v>
      </c>
      <c r="E49" s="10">
        <v>1.225436512471696E-2</v>
      </c>
      <c r="F49" s="10">
        <f t="shared" si="14"/>
        <v>1.1474746256413713E-11</v>
      </c>
      <c r="G49" s="33">
        <v>3600.0072200298309</v>
      </c>
      <c r="H49" s="26">
        <v>603.6376501660003</v>
      </c>
      <c r="I49" s="27">
        <v>603.69788822295607</v>
      </c>
      <c r="J49" s="85">
        <v>9.978179173796688E-5</v>
      </c>
      <c r="K49" s="85">
        <f t="shared" si="15"/>
        <v>0</v>
      </c>
      <c r="L49" s="33">
        <v>981.54052996635437</v>
      </c>
      <c r="M49" s="26">
        <v>763.46332235291356</v>
      </c>
      <c r="N49" s="11">
        <f t="shared" si="16"/>
        <v>0.2646446794774166</v>
      </c>
      <c r="O49" s="27">
        <f t="shared" si="17"/>
        <v>36.634428299996216</v>
      </c>
      <c r="P49" s="27">
        <v>0.1507589641975153</v>
      </c>
      <c r="Q49" s="46">
        <v>0.5</v>
      </c>
      <c r="R49" s="46">
        <v>1</v>
      </c>
      <c r="S49" s="46">
        <v>0.5</v>
      </c>
      <c r="T49" s="46">
        <v>0</v>
      </c>
      <c r="U49" s="46">
        <v>0</v>
      </c>
      <c r="V49" s="26">
        <v>769.24218049663568</v>
      </c>
      <c r="W49" s="11">
        <f t="shared" si="20"/>
        <v>0.27421711339917965</v>
      </c>
      <c r="X49" s="27">
        <v>34.631309200002306</v>
      </c>
      <c r="Y49" s="27">
        <v>0.1425156757201741</v>
      </c>
      <c r="Z49" s="46">
        <v>0</v>
      </c>
      <c r="AA49" s="46">
        <v>1</v>
      </c>
      <c r="AB49" s="46">
        <v>0</v>
      </c>
      <c r="AC49" s="46">
        <v>0</v>
      </c>
      <c r="AD49" s="46">
        <v>0</v>
      </c>
      <c r="AE49" s="26">
        <v>694.72934523616175</v>
      </c>
      <c r="AF49" s="27">
        <v>705.4841855576916</v>
      </c>
      <c r="AG49" s="11">
        <f t="shared" si="18"/>
        <v>0.15078975558646676</v>
      </c>
      <c r="AH49" s="11">
        <f t="shared" si="18"/>
        <v>0.16860469337461736</v>
      </c>
      <c r="AI49" s="33">
        <v>11.153391429999919</v>
      </c>
      <c r="AJ49" s="26">
        <v>694.72934523616175</v>
      </c>
      <c r="AK49" s="27">
        <v>705.4841855576916</v>
      </c>
      <c r="AL49" s="11">
        <f t="shared" si="19"/>
        <v>0.15078975558646676</v>
      </c>
      <c r="AM49" s="11">
        <f t="shared" si="19"/>
        <v>0.16860469337461736</v>
      </c>
      <c r="AN49" s="33">
        <v>11.1442271599999</v>
      </c>
      <c r="AO49" s="26">
        <v>670.59428677646997</v>
      </c>
      <c r="AP49" s="27">
        <v>701.15366390275346</v>
      </c>
      <c r="AQ49" s="11">
        <f t="shared" si="21"/>
        <v>0.11081105277745797</v>
      </c>
      <c r="AR49" s="11">
        <f t="shared" si="22"/>
        <v>0.16143136754489573</v>
      </c>
      <c r="AS49" s="33">
        <v>11.18092352999993</v>
      </c>
      <c r="AT49" s="26">
        <v>684.94320111460706</v>
      </c>
      <c r="AU49" s="27">
        <v>717.36409189228596</v>
      </c>
      <c r="AV49" s="11">
        <f t="shared" si="3"/>
        <v>0.13457942205298173</v>
      </c>
      <c r="AW49" s="11">
        <f t="shared" si="4"/>
        <v>0.18828325539437865</v>
      </c>
      <c r="AX49" s="33">
        <v>13.124271000000141</v>
      </c>
      <c r="AY49" s="26">
        <v>687.97532465748327</v>
      </c>
      <c r="AZ49" s="27">
        <v>705.63585989690296</v>
      </c>
      <c r="BA49" s="11">
        <f t="shared" si="5"/>
        <v>0.13960200636547876</v>
      </c>
      <c r="BB49" s="11">
        <f t="shared" si="6"/>
        <v>0.1688559354978221</v>
      </c>
      <c r="BC49" s="33">
        <v>11.329770930000089</v>
      </c>
      <c r="BD49" s="26">
        <v>688.67794860340632</v>
      </c>
      <c r="BE49" s="27">
        <v>718.50045368274516</v>
      </c>
      <c r="BF49" s="11">
        <f t="shared" si="7"/>
        <v>0.1407658731929598</v>
      </c>
      <c r="BG49" s="11">
        <f t="shared" si="8"/>
        <v>0.19016559060314375</v>
      </c>
      <c r="BH49" s="33">
        <v>13.719693579999999</v>
      </c>
      <c r="BI49" s="26">
        <v>631.4934966146177</v>
      </c>
      <c r="BJ49" s="27">
        <v>642.78789493608122</v>
      </c>
      <c r="BK49" s="11">
        <f t="shared" si="9"/>
        <v>4.6042248836550892E-2</v>
      </c>
      <c r="BL49" s="11">
        <f t="shared" si="9"/>
        <v>6.4750941614505925E-2</v>
      </c>
      <c r="BM49" s="33">
        <v>75.359397625364366</v>
      </c>
      <c r="BN49" s="26">
        <v>628.18084924980826</v>
      </c>
      <c r="BO49" s="27">
        <v>643.29132743630157</v>
      </c>
      <c r="BP49" s="11">
        <f t="shared" si="10"/>
        <v>4.0554988686344738E-2</v>
      </c>
      <c r="BQ49" s="11">
        <f t="shared" si="10"/>
        <v>6.5584856243066675E-2</v>
      </c>
      <c r="BR49" s="33">
        <v>86.778510869666931</v>
      </c>
      <c r="BS49" s="26">
        <v>617.77483111009053</v>
      </c>
      <c r="BT49" s="27">
        <v>641.21423223014108</v>
      </c>
      <c r="BU49" s="11">
        <f t="shared" si="11"/>
        <v>2.3317860078277443E-2</v>
      </c>
      <c r="BV49" s="11">
        <f t="shared" si="12"/>
        <v>6.2144235948245655E-2</v>
      </c>
      <c r="BW49" s="33">
        <v>26.239724792633201</v>
      </c>
    </row>
    <row r="50" spans="1:75" x14ac:dyDescent="0.3">
      <c r="A50" s="9" t="s">
        <v>60</v>
      </c>
      <c r="B50" s="9">
        <f t="shared" si="13"/>
        <v>572.4266885012795</v>
      </c>
      <c r="C50" s="26">
        <v>572.36945438159023</v>
      </c>
      <c r="D50" s="27">
        <v>572.4266885012795</v>
      </c>
      <c r="E50" s="10">
        <v>9.9985065055420549E-5</v>
      </c>
      <c r="F50" s="10">
        <f t="shared" si="14"/>
        <v>0</v>
      </c>
      <c r="G50" s="33">
        <v>2605.080149173737</v>
      </c>
      <c r="H50" s="26">
        <v>572.37010977341117</v>
      </c>
      <c r="I50" s="27">
        <v>572.42668850127973</v>
      </c>
      <c r="J50" s="85">
        <v>9.8840129233971962E-5</v>
      </c>
      <c r="K50" s="85">
        <f t="shared" si="15"/>
        <v>3.972101231662329E-16</v>
      </c>
      <c r="L50" s="33">
        <v>155.8540868759155</v>
      </c>
      <c r="M50" s="26">
        <v>633.90683095505881</v>
      </c>
      <c r="N50" s="11">
        <f t="shared" si="16"/>
        <v>0.10740264856403858</v>
      </c>
      <c r="O50" s="27">
        <f t="shared" si="17"/>
        <v>38.336048300006958</v>
      </c>
      <c r="P50" s="27">
        <v>0.15776151563788871</v>
      </c>
      <c r="Q50" s="46">
        <v>1</v>
      </c>
      <c r="R50" s="46">
        <v>0.5</v>
      </c>
      <c r="S50" s="46">
        <v>0</v>
      </c>
      <c r="T50" s="46">
        <v>0</v>
      </c>
      <c r="U50" s="46">
        <v>0</v>
      </c>
      <c r="V50" s="26">
        <v>668.81475976179581</v>
      </c>
      <c r="W50" s="11">
        <f t="shared" si="20"/>
        <v>0.16838500579502744</v>
      </c>
      <c r="X50" s="27">
        <v>39.009442299999151</v>
      </c>
      <c r="Y50" s="27">
        <v>0.16053268436213641</v>
      </c>
      <c r="Z50" s="46">
        <v>1</v>
      </c>
      <c r="AA50" s="46">
        <v>1</v>
      </c>
      <c r="AB50" s="46">
        <v>0.5</v>
      </c>
      <c r="AC50" s="46">
        <v>0</v>
      </c>
      <c r="AD50" s="46">
        <v>1</v>
      </c>
      <c r="AE50" s="26">
        <v>607.59651210235074</v>
      </c>
      <c r="AF50" s="27">
        <v>643.5549012378051</v>
      </c>
      <c r="AG50" s="11">
        <f t="shared" si="18"/>
        <v>6.1439873974346727E-2</v>
      </c>
      <c r="AH50" s="11">
        <f t="shared" si="18"/>
        <v>0.12425733140212698</v>
      </c>
      <c r="AI50" s="33">
        <v>11.015370860000081</v>
      </c>
      <c r="AJ50" s="26">
        <v>607.59651210235074</v>
      </c>
      <c r="AK50" s="27">
        <v>643.5549012378051</v>
      </c>
      <c r="AL50" s="11">
        <f t="shared" si="19"/>
        <v>6.1439873974346727E-2</v>
      </c>
      <c r="AM50" s="11">
        <f t="shared" si="19"/>
        <v>0.12425733140212698</v>
      </c>
      <c r="AN50" s="33">
        <v>11.03265957000003</v>
      </c>
      <c r="AO50" s="26">
        <v>620.41784709579747</v>
      </c>
      <c r="AP50" s="27">
        <v>636.5245450740091</v>
      </c>
      <c r="AQ50" s="11">
        <f t="shared" si="21"/>
        <v>8.3838087144692416E-2</v>
      </c>
      <c r="AR50" s="11">
        <f t="shared" si="22"/>
        <v>0.1119756605698274</v>
      </c>
      <c r="AS50" s="33">
        <v>10.98839035000055</v>
      </c>
      <c r="AT50" s="26">
        <v>622.44677313026682</v>
      </c>
      <c r="AU50" s="27">
        <v>652.06429681336215</v>
      </c>
      <c r="AV50" s="11">
        <f t="shared" si="3"/>
        <v>8.7382516632739979E-2</v>
      </c>
      <c r="AW50" s="11">
        <f t="shared" si="4"/>
        <v>0.13912280805877317</v>
      </c>
      <c r="AX50" s="33">
        <v>11.92469999999985</v>
      </c>
      <c r="AY50" s="26">
        <v>620.59049508663225</v>
      </c>
      <c r="AZ50" s="27">
        <v>642.86495275598998</v>
      </c>
      <c r="BA50" s="11">
        <f t="shared" si="5"/>
        <v>8.4139694309946708E-2</v>
      </c>
      <c r="BB50" s="11">
        <f t="shared" si="6"/>
        <v>0.12305202687025489</v>
      </c>
      <c r="BC50" s="33">
        <v>11.125431409999869</v>
      </c>
      <c r="BD50" s="26">
        <v>607.19860259163943</v>
      </c>
      <c r="BE50" s="27">
        <v>634.59009794934241</v>
      </c>
      <c r="BF50" s="11">
        <f t="shared" si="7"/>
        <v>6.0744746513128736E-2</v>
      </c>
      <c r="BG50" s="11">
        <f t="shared" si="8"/>
        <v>0.10859628088064584</v>
      </c>
      <c r="BH50" s="33">
        <v>14.009191250000001</v>
      </c>
      <c r="BI50" s="26">
        <v>584.85729251298312</v>
      </c>
      <c r="BJ50" s="27">
        <v>587.62535685871421</v>
      </c>
      <c r="BK50" s="11">
        <f t="shared" si="9"/>
        <v>2.1715626230232689E-2</v>
      </c>
      <c r="BL50" s="11">
        <f t="shared" si="9"/>
        <v>2.6551292353659609E-2</v>
      </c>
      <c r="BM50" s="33">
        <v>26.71683910246939</v>
      </c>
      <c r="BN50" s="26">
        <v>584.82176638915166</v>
      </c>
      <c r="BO50" s="27">
        <v>587.45529769835355</v>
      </c>
      <c r="BP50" s="11">
        <f t="shared" si="10"/>
        <v>2.1653563918070981E-2</v>
      </c>
      <c r="BQ50" s="11">
        <f t="shared" si="10"/>
        <v>2.6254207742168287E-2</v>
      </c>
      <c r="BR50" s="33">
        <v>33.420523530617359</v>
      </c>
      <c r="BS50" s="26">
        <v>584.54109150703107</v>
      </c>
      <c r="BT50" s="27">
        <v>587.32543426711163</v>
      </c>
      <c r="BU50" s="11">
        <f t="shared" si="11"/>
        <v>2.1163239326715093E-2</v>
      </c>
      <c r="BV50" s="11">
        <f t="shared" si="12"/>
        <v>2.6027343003240895E-2</v>
      </c>
      <c r="BW50" s="33">
        <v>19.0558157202322</v>
      </c>
    </row>
    <row r="51" spans="1:75" x14ac:dyDescent="0.3">
      <c r="A51" s="9" t="s">
        <v>61</v>
      </c>
      <c r="B51" s="9">
        <f t="shared" si="13"/>
        <v>715.11616734409108</v>
      </c>
      <c r="C51" s="26">
        <v>715.05890138074574</v>
      </c>
      <c r="D51" s="27">
        <v>715.11616734409108</v>
      </c>
      <c r="E51" s="10">
        <v>8.0079245807040321E-5</v>
      </c>
      <c r="F51" s="10">
        <f t="shared" si="14"/>
        <v>0</v>
      </c>
      <c r="G51" s="33">
        <v>4.0088059902191162</v>
      </c>
      <c r="H51" s="26">
        <v>715.11616734409108</v>
      </c>
      <c r="I51" s="27">
        <v>715.11616734409131</v>
      </c>
      <c r="J51" s="85">
        <v>0</v>
      </c>
      <c r="K51" s="85">
        <f t="shared" si="15"/>
        <v>3.1795348200235433E-16</v>
      </c>
      <c r="L51" s="33">
        <v>1.981741189956665</v>
      </c>
      <c r="M51" s="26">
        <v>932.54153868895173</v>
      </c>
      <c r="N51" s="11">
        <f t="shared" si="16"/>
        <v>0.3040420301954137</v>
      </c>
      <c r="O51" s="27">
        <f t="shared" si="17"/>
        <v>34.647311100003201</v>
      </c>
      <c r="P51" s="27">
        <v>0.14258152716050701</v>
      </c>
      <c r="Q51" s="46">
        <v>1</v>
      </c>
      <c r="R51" s="46">
        <v>1</v>
      </c>
      <c r="S51" s="46">
        <v>0</v>
      </c>
      <c r="T51" s="46">
        <v>0</v>
      </c>
      <c r="U51" s="46">
        <v>0</v>
      </c>
      <c r="V51" s="26">
        <v>948.87466156926723</v>
      </c>
      <c r="W51" s="11">
        <f t="shared" si="20"/>
        <v>0.3268818478728352</v>
      </c>
      <c r="X51" s="27">
        <v>37.536606799998033</v>
      </c>
      <c r="Y51" s="27">
        <v>0.1544716329218026</v>
      </c>
      <c r="Z51" s="46">
        <v>1</v>
      </c>
      <c r="AA51" s="46">
        <v>1</v>
      </c>
      <c r="AB51" s="46">
        <v>0</v>
      </c>
      <c r="AC51" s="46">
        <v>0</v>
      </c>
      <c r="AD51" s="46">
        <v>0</v>
      </c>
      <c r="AE51" s="26">
        <v>731.63328631329205</v>
      </c>
      <c r="AF51" s="27">
        <v>747.79743662827843</v>
      </c>
      <c r="AG51" s="11">
        <f t="shared" si="18"/>
        <v>2.3097113061427199E-2</v>
      </c>
      <c r="AH51" s="11">
        <f t="shared" si="18"/>
        <v>4.57006438626106E-2</v>
      </c>
      <c r="AI51" s="33">
        <v>11.337715640000081</v>
      </c>
      <c r="AJ51" s="26">
        <v>731.63328631329205</v>
      </c>
      <c r="AK51" s="27">
        <v>747.79743662827843</v>
      </c>
      <c r="AL51" s="11">
        <f t="shared" si="19"/>
        <v>2.3097113061427199E-2</v>
      </c>
      <c r="AM51" s="11">
        <f t="shared" si="19"/>
        <v>4.57006438626106E-2</v>
      </c>
      <c r="AN51" s="33">
        <v>11.36432422999988</v>
      </c>
      <c r="AO51" s="26">
        <v>731.06932810901139</v>
      </c>
      <c r="AP51" s="27">
        <v>747.67722265084308</v>
      </c>
      <c r="AQ51" s="11">
        <f t="shared" si="21"/>
        <v>2.23084884574343E-2</v>
      </c>
      <c r="AR51" s="11">
        <f t="shared" si="22"/>
        <v>4.5532539737819483E-2</v>
      </c>
      <c r="AS51" s="33">
        <v>11.290863749999341</v>
      </c>
      <c r="AT51" s="26">
        <v>725.75637134604335</v>
      </c>
      <c r="AU51" s="27">
        <v>746.87162121853851</v>
      </c>
      <c r="AV51" s="11">
        <f t="shared" si="3"/>
        <v>1.487898678262233E-2</v>
      </c>
      <c r="AW51" s="11">
        <f t="shared" si="4"/>
        <v>4.4406007477618269E-2</v>
      </c>
      <c r="AX51" s="33">
        <v>11.48263791999989</v>
      </c>
      <c r="AY51" s="26">
        <v>732.7857800874001</v>
      </c>
      <c r="AZ51" s="27">
        <v>751.18289643298851</v>
      </c>
      <c r="BA51" s="11">
        <f t="shared" si="5"/>
        <v>2.4708730623351945E-2</v>
      </c>
      <c r="BB51" s="11">
        <f t="shared" si="6"/>
        <v>5.0434783516149023E-2</v>
      </c>
      <c r="BC51" s="33">
        <v>11.56474905999967</v>
      </c>
      <c r="BD51" s="26">
        <v>729.62263873208417</v>
      </c>
      <c r="BE51" s="27">
        <v>744.01198359108514</v>
      </c>
      <c r="BF51" s="11">
        <f t="shared" si="7"/>
        <v>2.0285475354122482E-2</v>
      </c>
      <c r="BG51" s="11">
        <f t="shared" si="8"/>
        <v>4.0407163991707538E-2</v>
      </c>
      <c r="BH51" s="33">
        <v>14.019991750000001</v>
      </c>
      <c r="BI51" s="26">
        <v>726.28282518203605</v>
      </c>
      <c r="BJ51" s="27">
        <v>737.72205746373004</v>
      </c>
      <c r="BK51" s="11">
        <f t="shared" si="9"/>
        <v>1.5615166245531026E-2</v>
      </c>
      <c r="BL51" s="11">
        <f t="shared" si="9"/>
        <v>3.1611493561383465E-2</v>
      </c>
      <c r="BM51" s="33">
        <v>23.272195038385689</v>
      </c>
      <c r="BN51" s="26">
        <v>724.68148765950423</v>
      </c>
      <c r="BO51" s="27">
        <v>738.97777103253736</v>
      </c>
      <c r="BP51" s="11">
        <f t="shared" si="10"/>
        <v>1.337589716498553E-2</v>
      </c>
      <c r="BQ51" s="11">
        <f t="shared" si="10"/>
        <v>3.3367451021373479E-2</v>
      </c>
      <c r="BR51" s="33">
        <v>27.645842484571041</v>
      </c>
      <c r="BS51" s="26">
        <v>729.82375870456485</v>
      </c>
      <c r="BT51" s="27">
        <v>737.34500518081336</v>
      </c>
      <c r="BU51" s="11">
        <f t="shared" si="11"/>
        <v>2.0566716335189424E-2</v>
      </c>
      <c r="BV51" s="11">
        <f t="shared" si="12"/>
        <v>3.1084233376066955E-2</v>
      </c>
      <c r="BW51" s="33">
        <v>21.327529639657591</v>
      </c>
    </row>
    <row r="52" spans="1:75" x14ac:dyDescent="0.3">
      <c r="A52" s="9" t="s">
        <v>62</v>
      </c>
      <c r="B52" s="9">
        <f t="shared" si="13"/>
        <v>636.85519350135837</v>
      </c>
      <c r="C52" s="26">
        <v>636.79402658139702</v>
      </c>
      <c r="D52" s="27">
        <v>636.85519378319054</v>
      </c>
      <c r="E52" s="85">
        <v>9.6045698285279947E-5</v>
      </c>
      <c r="F52" s="10">
        <f t="shared" si="14"/>
        <v>4.4253729057752419E-10</v>
      </c>
      <c r="G52" s="33">
        <v>295.41700792312622</v>
      </c>
      <c r="H52" s="26">
        <v>636.85519274503122</v>
      </c>
      <c r="I52" s="27">
        <v>636.85519350135837</v>
      </c>
      <c r="J52" s="85">
        <v>1.1875965648480649E-9</v>
      </c>
      <c r="K52" s="85">
        <f t="shared" si="15"/>
        <v>0</v>
      </c>
      <c r="L52" s="33">
        <v>38.621471166610718</v>
      </c>
      <c r="M52" s="26">
        <v>837.69210265140737</v>
      </c>
      <c r="N52" s="11">
        <f t="shared" si="16"/>
        <v>0.31535726048785157</v>
      </c>
      <c r="O52" s="27">
        <f t="shared" si="17"/>
        <v>38.577323700003959</v>
      </c>
      <c r="P52" s="27">
        <v>0.15875441851853481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860.40459305770344</v>
      </c>
      <c r="W52" s="11">
        <f t="shared" si="20"/>
        <v>0.35102076867316662</v>
      </c>
      <c r="X52" s="27">
        <v>52.486022499999756</v>
      </c>
      <c r="Y52" s="27">
        <v>0.2159918621399167</v>
      </c>
      <c r="Z52" s="46">
        <v>1</v>
      </c>
      <c r="AA52" s="46">
        <v>1</v>
      </c>
      <c r="AB52" s="46">
        <v>0.5</v>
      </c>
      <c r="AC52" s="46">
        <v>0.5</v>
      </c>
      <c r="AD52" s="46">
        <v>0</v>
      </c>
      <c r="AE52" s="26">
        <v>699.30565550888787</v>
      </c>
      <c r="AF52" s="27">
        <v>712.29473657666563</v>
      </c>
      <c r="AG52" s="11">
        <f t="shared" si="18"/>
        <v>9.8060693615739963E-2</v>
      </c>
      <c r="AH52" s="11">
        <f t="shared" si="18"/>
        <v>0.11845635215840687</v>
      </c>
      <c r="AI52" s="33">
        <v>11.193089949999919</v>
      </c>
      <c r="AJ52" s="26">
        <v>699.30565550888787</v>
      </c>
      <c r="AK52" s="27">
        <v>712.29473657666563</v>
      </c>
      <c r="AL52" s="11">
        <f t="shared" si="19"/>
        <v>9.8060693615739963E-2</v>
      </c>
      <c r="AM52" s="11">
        <f t="shared" si="19"/>
        <v>0.11845635215840687</v>
      </c>
      <c r="AN52" s="33">
        <v>11.22526174999966</v>
      </c>
      <c r="AO52" s="26">
        <v>704.39668151021283</v>
      </c>
      <c r="AP52" s="27">
        <v>715.84612564228871</v>
      </c>
      <c r="AQ52" s="11">
        <f t="shared" si="21"/>
        <v>0.10605470238457025</v>
      </c>
      <c r="AR52" s="11">
        <f t="shared" si="22"/>
        <v>0.1240327988952199</v>
      </c>
      <c r="AS52" s="33">
        <v>11.21604028000111</v>
      </c>
      <c r="AT52" s="26">
        <v>705.53308715215871</v>
      </c>
      <c r="AU52" s="27">
        <v>721.86376837103023</v>
      </c>
      <c r="AV52" s="11">
        <f t="shared" si="3"/>
        <v>0.10783910432325595</v>
      </c>
      <c r="AW52" s="11">
        <f t="shared" si="4"/>
        <v>0.13348179576318481</v>
      </c>
      <c r="AX52" s="33">
        <v>11.40711584999999</v>
      </c>
      <c r="AY52" s="26">
        <v>706.75594187622187</v>
      </c>
      <c r="AZ52" s="27">
        <v>711.56760168771268</v>
      </c>
      <c r="BA52" s="11">
        <f t="shared" si="5"/>
        <v>0.10975924996474792</v>
      </c>
      <c r="BB52" s="11">
        <f t="shared" si="6"/>
        <v>0.11731459356654356</v>
      </c>
      <c r="BC52" s="33">
        <v>11.40483188000016</v>
      </c>
      <c r="BD52" s="26">
        <v>714.08722844638942</v>
      </c>
      <c r="BE52" s="27">
        <v>721.66107359511864</v>
      </c>
      <c r="BF52" s="11">
        <f t="shared" si="7"/>
        <v>0.12127095096833236</v>
      </c>
      <c r="BG52" s="11">
        <f t="shared" si="8"/>
        <v>0.13316352125120792</v>
      </c>
      <c r="BH52" s="33">
        <v>13.95937805</v>
      </c>
      <c r="BI52" s="26">
        <v>678.50014212447832</v>
      </c>
      <c r="BJ52" s="27">
        <v>691.00286152243541</v>
      </c>
      <c r="BK52" s="11">
        <f t="shared" si="9"/>
        <v>6.5391550619475505E-2</v>
      </c>
      <c r="BL52" s="11">
        <f t="shared" si="9"/>
        <v>8.5023516450229819E-2</v>
      </c>
      <c r="BM52" s="33">
        <v>63.329811429232358</v>
      </c>
      <c r="BN52" s="26">
        <v>683.31166756161406</v>
      </c>
      <c r="BO52" s="27">
        <v>693.48057005417081</v>
      </c>
      <c r="BP52" s="11">
        <f t="shared" si="10"/>
        <v>7.2946683224554082E-2</v>
      </c>
      <c r="BQ52" s="11">
        <f t="shared" si="10"/>
        <v>8.8914053195503481E-2</v>
      </c>
      <c r="BR52" s="33">
        <v>60.69293251987547</v>
      </c>
      <c r="BS52" s="26">
        <v>678.69944144936176</v>
      </c>
      <c r="BT52" s="27">
        <v>696.14316758482414</v>
      </c>
      <c r="BU52" s="11">
        <f t="shared" si="11"/>
        <v>6.5704493541064501E-2</v>
      </c>
      <c r="BV52" s="11">
        <f t="shared" si="12"/>
        <v>9.3094905542823861E-2</v>
      </c>
      <c r="BW52" s="33">
        <v>25.124689907347779</v>
      </c>
    </row>
    <row r="53" spans="1:75" x14ac:dyDescent="0.3">
      <c r="A53" s="9" t="s">
        <v>63</v>
      </c>
      <c r="B53" s="9">
        <f t="shared" si="13"/>
        <v>602.02622963932993</v>
      </c>
      <c r="C53" s="26">
        <v>588.24257082381951</v>
      </c>
      <c r="D53" s="27">
        <v>602.02622963933084</v>
      </c>
      <c r="E53" s="10">
        <v>2.2895445641573989E-2</v>
      </c>
      <c r="F53" s="10">
        <f t="shared" si="14"/>
        <v>1.5107227177091615E-15</v>
      </c>
      <c r="G53" s="33">
        <v>3600.0292940139771</v>
      </c>
      <c r="H53" s="26">
        <v>601.96605413901807</v>
      </c>
      <c r="I53" s="27">
        <v>602.02622963932993</v>
      </c>
      <c r="J53" s="10">
        <v>9.995494772325839E-5</v>
      </c>
      <c r="K53" s="10">
        <f t="shared" si="15"/>
        <v>0</v>
      </c>
      <c r="L53" s="33">
        <v>2768.7474298477168</v>
      </c>
      <c r="M53" s="26">
        <v>799.42168007686689</v>
      </c>
      <c r="N53" s="11">
        <f t="shared" si="16"/>
        <v>0.3278851331042425</v>
      </c>
      <c r="O53" s="27">
        <f t="shared" si="17"/>
        <v>43.995786999999844</v>
      </c>
      <c r="P53" s="27">
        <v>0.1810526213991763</v>
      </c>
      <c r="Q53" s="46">
        <v>0</v>
      </c>
      <c r="R53" s="46">
        <v>1</v>
      </c>
      <c r="S53" s="46">
        <v>0</v>
      </c>
      <c r="T53" s="46">
        <v>0</v>
      </c>
      <c r="U53" s="46">
        <v>0</v>
      </c>
      <c r="V53" s="26">
        <v>799.83577006335111</v>
      </c>
      <c r="W53" s="11">
        <f t="shared" si="20"/>
        <v>0.32857296025544869</v>
      </c>
      <c r="X53" s="27">
        <v>45.198612399995909</v>
      </c>
      <c r="Y53" s="27">
        <v>0.18600252016459221</v>
      </c>
      <c r="Z53" s="46">
        <v>0</v>
      </c>
      <c r="AA53" s="46">
        <v>1</v>
      </c>
      <c r="AB53" s="46">
        <v>0</v>
      </c>
      <c r="AC53" s="46">
        <v>0.5</v>
      </c>
      <c r="AD53" s="46">
        <v>0</v>
      </c>
      <c r="AE53" s="26">
        <v>662.58873258590984</v>
      </c>
      <c r="AF53" s="27">
        <v>701.15213449293731</v>
      </c>
      <c r="AG53" s="11">
        <f t="shared" si="18"/>
        <v>0.10059778123432017</v>
      </c>
      <c r="AH53" s="11">
        <f t="shared" si="18"/>
        <v>0.16465379741509448</v>
      </c>
      <c r="AI53" s="33">
        <v>11.19738777000002</v>
      </c>
      <c r="AJ53" s="26">
        <v>662.58873258590984</v>
      </c>
      <c r="AK53" s="27">
        <v>701.15213449293731</v>
      </c>
      <c r="AL53" s="11">
        <f t="shared" si="19"/>
        <v>0.10059778123432017</v>
      </c>
      <c r="AM53" s="11">
        <f t="shared" si="19"/>
        <v>0.16465379741509448</v>
      </c>
      <c r="AN53" s="33">
        <v>11.148992769999859</v>
      </c>
      <c r="AO53" s="26">
        <v>680.91947873719118</v>
      </c>
      <c r="AP53" s="27">
        <v>709.46430829910992</v>
      </c>
      <c r="AQ53" s="11">
        <f t="shared" si="21"/>
        <v>0.13104619900884668</v>
      </c>
      <c r="AR53" s="11">
        <f t="shared" si="22"/>
        <v>0.17846079351749417</v>
      </c>
      <c r="AS53" s="33">
        <v>11.22029935999999</v>
      </c>
      <c r="AT53" s="26">
        <v>677.96452014008241</v>
      </c>
      <c r="AU53" s="27">
        <v>691.69218499981071</v>
      </c>
      <c r="AV53" s="11">
        <f t="shared" si="3"/>
        <v>0.12613784377176826</v>
      </c>
      <c r="AW53" s="11">
        <f t="shared" si="4"/>
        <v>0.14894028025024605</v>
      </c>
      <c r="AX53" s="33">
        <v>11.32116509999987</v>
      </c>
      <c r="AY53" s="26">
        <v>688.81246891466162</v>
      </c>
      <c r="AZ53" s="27">
        <v>710.63223087787321</v>
      </c>
      <c r="BA53" s="11">
        <f t="shared" si="5"/>
        <v>0.14415690712898802</v>
      </c>
      <c r="BB53" s="11">
        <f t="shared" si="6"/>
        <v>0.18040077971952892</v>
      </c>
      <c r="BC53" s="33">
        <v>11.29997715999998</v>
      </c>
      <c r="BD53" s="26">
        <v>655.62267638896446</v>
      </c>
      <c r="BE53" s="27">
        <v>689.43307747420874</v>
      </c>
      <c r="BF53" s="11">
        <f t="shared" si="7"/>
        <v>8.9026763471325543E-2</v>
      </c>
      <c r="BG53" s="11">
        <f t="shared" si="8"/>
        <v>0.14518777344177131</v>
      </c>
      <c r="BH53" s="33">
        <v>13.699123419999999</v>
      </c>
      <c r="BI53" s="26">
        <v>636.97840257760981</v>
      </c>
      <c r="BJ53" s="27">
        <v>654.93538500393583</v>
      </c>
      <c r="BK53" s="11">
        <f t="shared" si="9"/>
        <v>5.8057558321370002E-2</v>
      </c>
      <c r="BL53" s="11">
        <f t="shared" si="9"/>
        <v>8.7885133171528837E-2</v>
      </c>
      <c r="BM53" s="33">
        <v>69.025683676265174</v>
      </c>
      <c r="BN53" s="26">
        <v>645.82905159487632</v>
      </c>
      <c r="BO53" s="27">
        <v>656.39236137634703</v>
      </c>
      <c r="BP53" s="11">
        <f t="shared" si="10"/>
        <v>7.2758992547199114E-2</v>
      </c>
      <c r="BQ53" s="11">
        <f t="shared" si="10"/>
        <v>9.0305254257090267E-2</v>
      </c>
      <c r="BR53" s="33">
        <v>69.12439689710736</v>
      </c>
      <c r="BS53" s="26">
        <v>638.23255303435576</v>
      </c>
      <c r="BT53" s="27">
        <v>655.68182762969195</v>
      </c>
      <c r="BU53" s="11">
        <f t="shared" si="11"/>
        <v>6.014077396049141E-2</v>
      </c>
      <c r="BV53" s="11">
        <f t="shared" si="12"/>
        <v>8.912501706529756E-2</v>
      </c>
      <c r="BW53" s="33">
        <v>26.41740327104926</v>
      </c>
    </row>
    <row r="54" spans="1:75" x14ac:dyDescent="0.3">
      <c r="A54" s="9" t="s">
        <v>64</v>
      </c>
      <c r="B54" s="9">
        <f t="shared" si="13"/>
        <v>569.04988379452129</v>
      </c>
      <c r="C54" s="26">
        <v>569.04988379462498</v>
      </c>
      <c r="D54" s="27">
        <v>569.04988379462486</v>
      </c>
      <c r="E54" s="10">
        <v>0</v>
      </c>
      <c r="F54" s="10">
        <f t="shared" si="14"/>
        <v>1.8200286497517311E-13</v>
      </c>
      <c r="G54" s="33">
        <v>213.36340618133539</v>
      </c>
      <c r="H54" s="26">
        <v>569.04988379452107</v>
      </c>
      <c r="I54" s="27">
        <v>569.04988379452129</v>
      </c>
      <c r="J54" s="85">
        <v>0</v>
      </c>
      <c r="K54" s="85">
        <f t="shared" si="15"/>
        <v>0</v>
      </c>
      <c r="L54" s="33">
        <v>17.629177093505859</v>
      </c>
      <c r="M54" s="26">
        <v>606.37018765262246</v>
      </c>
      <c r="N54" s="11">
        <f t="shared" si="16"/>
        <v>6.5583536559647534E-2</v>
      </c>
      <c r="O54" s="27">
        <f t="shared" si="17"/>
        <v>43.061212199996589</v>
      </c>
      <c r="P54" s="27">
        <v>0.17720663456788721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26">
        <v>606.37018765262246</v>
      </c>
      <c r="W54" s="11">
        <f t="shared" si="20"/>
        <v>6.5583536559647534E-2</v>
      </c>
      <c r="X54" s="27">
        <v>48.22695710000017</v>
      </c>
      <c r="Y54" s="27">
        <v>0.1984648440329225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26">
        <v>584.19858808276035</v>
      </c>
      <c r="AF54" s="27">
        <v>588.9136813686946</v>
      </c>
      <c r="AG54" s="11">
        <f t="shared" si="18"/>
        <v>2.6621048030490625E-2</v>
      </c>
      <c r="AH54" s="11">
        <f t="shared" si="18"/>
        <v>3.4906953045518836E-2</v>
      </c>
      <c r="AI54" s="33">
        <v>10.97979417999986</v>
      </c>
      <c r="AJ54" s="26">
        <v>584.19858808276035</v>
      </c>
      <c r="AK54" s="27">
        <v>588.9136813686946</v>
      </c>
      <c r="AL54" s="11">
        <f t="shared" si="19"/>
        <v>2.6621048030490625E-2</v>
      </c>
      <c r="AM54" s="11">
        <f t="shared" si="19"/>
        <v>3.4906953045518836E-2</v>
      </c>
      <c r="AN54" s="33">
        <v>11.086022689999851</v>
      </c>
      <c r="AO54" s="26">
        <v>584.59487902140359</v>
      </c>
      <c r="AP54" s="27">
        <v>588.80352543186655</v>
      </c>
      <c r="AQ54" s="11">
        <f t="shared" si="21"/>
        <v>2.7317456113382581E-2</v>
      </c>
      <c r="AR54" s="11">
        <f t="shared" si="22"/>
        <v>3.471337434536427E-2</v>
      </c>
      <c r="AS54" s="33">
        <v>11.12824349000039</v>
      </c>
      <c r="AT54" s="26">
        <v>580.1575508972453</v>
      </c>
      <c r="AU54" s="27">
        <v>588.2777518414382</v>
      </c>
      <c r="AV54" s="11">
        <f t="shared" si="3"/>
        <v>1.9519672034121503E-2</v>
      </c>
      <c r="AW54" s="11">
        <f t="shared" si="4"/>
        <v>3.3789424432709166E-2</v>
      </c>
      <c r="AX54" s="33">
        <v>11.10605878999986</v>
      </c>
      <c r="AY54" s="26">
        <v>583.4278787623789</v>
      </c>
      <c r="AZ54" s="27">
        <v>588.18481934427223</v>
      </c>
      <c r="BA54" s="11">
        <f t="shared" si="5"/>
        <v>2.5266668841020915E-2</v>
      </c>
      <c r="BB54" s="11">
        <f t="shared" si="6"/>
        <v>3.3626112744555778E-2</v>
      </c>
      <c r="BC54" s="33">
        <v>11.09731768000001</v>
      </c>
      <c r="BD54" s="26">
        <v>587.02060031773908</v>
      </c>
      <c r="BE54" s="27">
        <v>589.05454523807043</v>
      </c>
      <c r="BF54" s="11">
        <f t="shared" si="7"/>
        <v>3.1580212974275643E-2</v>
      </c>
      <c r="BG54" s="11">
        <f t="shared" si="8"/>
        <v>3.5154495261741657E-2</v>
      </c>
      <c r="BH54" s="33">
        <v>13.575101630000001</v>
      </c>
      <c r="BI54" s="26">
        <v>584.61731301215627</v>
      </c>
      <c r="BJ54" s="27">
        <v>589.12444250559543</v>
      </c>
      <c r="BK54" s="11">
        <f t="shared" si="9"/>
        <v>2.7356879705920892E-2</v>
      </c>
      <c r="BL54" s="11">
        <f t="shared" si="9"/>
        <v>3.5277326791130444E-2</v>
      </c>
      <c r="BM54" s="33">
        <v>15.83123549353331</v>
      </c>
      <c r="BN54" s="26">
        <v>580.57277556096642</v>
      </c>
      <c r="BO54" s="27">
        <v>586.90481081336907</v>
      </c>
      <c r="BP54" s="11">
        <f t="shared" si="10"/>
        <v>2.0249352639541068E-2</v>
      </c>
      <c r="BQ54" s="11">
        <f t="shared" si="10"/>
        <v>3.1376734320351825E-2</v>
      </c>
      <c r="BR54" s="33">
        <v>21.342867365852001</v>
      </c>
      <c r="BS54" s="26">
        <v>580.57277556096642</v>
      </c>
      <c r="BT54" s="27">
        <v>586.90481081336907</v>
      </c>
      <c r="BU54" s="11">
        <f t="shared" si="11"/>
        <v>2.0249352639541068E-2</v>
      </c>
      <c r="BV54" s="11">
        <f t="shared" si="12"/>
        <v>3.1376734320351825E-2</v>
      </c>
      <c r="BW54" s="33">
        <v>17.930607815925029</v>
      </c>
    </row>
    <row r="55" spans="1:75" x14ac:dyDescent="0.3">
      <c r="A55" s="9" t="s">
        <v>65</v>
      </c>
      <c r="B55" s="9">
        <f t="shared" si="13"/>
        <v>658.39946323896982</v>
      </c>
      <c r="C55" s="26">
        <v>658.3369205131919</v>
      </c>
      <c r="D55" s="27">
        <v>658.39946323896982</v>
      </c>
      <c r="E55" s="85">
        <v>9.4992066776954207E-5</v>
      </c>
      <c r="F55" s="10">
        <f t="shared" si="14"/>
        <v>0</v>
      </c>
      <c r="G55" s="33">
        <v>62.77913498878479</v>
      </c>
      <c r="H55" s="26">
        <v>658.39946323896982</v>
      </c>
      <c r="I55" s="27">
        <v>658.39946323897016</v>
      </c>
      <c r="J55" s="85">
        <v>0</v>
      </c>
      <c r="K55" s="85">
        <f t="shared" si="15"/>
        <v>5.1801456745881069E-16</v>
      </c>
      <c r="L55" s="33">
        <v>36.603865146636963</v>
      </c>
      <c r="M55" s="26">
        <v>816.78655316991603</v>
      </c>
      <c r="N55" s="11">
        <f t="shared" si="16"/>
        <v>0.24056381995174672</v>
      </c>
      <c r="O55" s="27">
        <f t="shared" si="17"/>
        <v>37.107858000000306</v>
      </c>
      <c r="P55" s="27">
        <v>0.1527072345679025</v>
      </c>
      <c r="Q55" s="46">
        <v>0.5</v>
      </c>
      <c r="R55" s="46">
        <v>1</v>
      </c>
      <c r="S55" s="46">
        <v>1</v>
      </c>
      <c r="T55" s="46">
        <v>0</v>
      </c>
      <c r="U55" s="46">
        <v>0</v>
      </c>
      <c r="V55" s="26">
        <v>827.47759750966623</v>
      </c>
      <c r="W55" s="11">
        <f t="shared" si="20"/>
        <v>0.25680174986614251</v>
      </c>
      <c r="X55" s="27">
        <v>38.650969399997386</v>
      </c>
      <c r="Y55" s="27">
        <v>0.15905748724278759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710.90642973777631</v>
      </c>
      <c r="AF55" s="27">
        <v>720.004259403025</v>
      </c>
      <c r="AG55" s="11">
        <f t="shared" si="18"/>
        <v>7.9749406599605305E-2</v>
      </c>
      <c r="AH55" s="11">
        <f t="shared" si="18"/>
        <v>9.3567506663800815E-2</v>
      </c>
      <c r="AI55" s="33">
        <v>11.15938581</v>
      </c>
      <c r="AJ55" s="26">
        <v>710.90642973777631</v>
      </c>
      <c r="AK55" s="27">
        <v>720.004259403025</v>
      </c>
      <c r="AL55" s="11">
        <f t="shared" si="19"/>
        <v>7.9749406599605305E-2</v>
      </c>
      <c r="AM55" s="11">
        <f t="shared" si="19"/>
        <v>9.3567506663800815E-2</v>
      </c>
      <c r="AN55" s="33">
        <v>11.14464567000014</v>
      </c>
      <c r="AO55" s="26">
        <v>704.07067027635526</v>
      </c>
      <c r="AP55" s="27">
        <v>716.59043523264381</v>
      </c>
      <c r="AQ55" s="11">
        <f t="shared" si="21"/>
        <v>6.9367017422383312E-2</v>
      </c>
      <c r="AR55" s="11">
        <f t="shared" si="22"/>
        <v>8.8382471801246379E-2</v>
      </c>
      <c r="AS55" s="33">
        <v>11.205744180000689</v>
      </c>
      <c r="AT55" s="26">
        <v>713.75637878900307</v>
      </c>
      <c r="AU55" s="27">
        <v>729.35186210633412</v>
      </c>
      <c r="AV55" s="11">
        <f t="shared" si="3"/>
        <v>8.4078008322952022E-2</v>
      </c>
      <c r="AW55" s="11">
        <f t="shared" si="4"/>
        <v>0.10776497070382898</v>
      </c>
      <c r="AX55" s="33">
        <v>11.47123587000015</v>
      </c>
      <c r="AY55" s="26">
        <v>701.68895340770041</v>
      </c>
      <c r="AZ55" s="27">
        <v>718.59080039334492</v>
      </c>
      <c r="BA55" s="11">
        <f t="shared" si="5"/>
        <v>6.5749583020268093E-2</v>
      </c>
      <c r="BB55" s="11">
        <f t="shared" si="6"/>
        <v>9.1420695968168361E-2</v>
      </c>
      <c r="BC55" s="33">
        <v>11.48951496000009</v>
      </c>
      <c r="BD55" s="26">
        <v>708.99789751883782</v>
      </c>
      <c r="BE55" s="27">
        <v>725.2074812155895</v>
      </c>
      <c r="BF55" s="11">
        <f t="shared" si="7"/>
        <v>7.6850661498038028E-2</v>
      </c>
      <c r="BG55" s="11">
        <f t="shared" si="8"/>
        <v>0.10147034088995199</v>
      </c>
      <c r="BH55" s="33">
        <v>13.88643469</v>
      </c>
      <c r="BI55" s="26">
        <v>681.6109799650053</v>
      </c>
      <c r="BJ55" s="27">
        <v>701.07273776628222</v>
      </c>
      <c r="BK55" s="11">
        <f t="shared" si="9"/>
        <v>3.5254458762538105E-2</v>
      </c>
      <c r="BL55" s="11">
        <f t="shared" si="9"/>
        <v>6.4813653275752892E-2</v>
      </c>
      <c r="BM55" s="33">
        <v>28.186930516920981</v>
      </c>
      <c r="BN55" s="26">
        <v>683.81482860355936</v>
      </c>
      <c r="BO55" s="27">
        <v>708.49296842410911</v>
      </c>
      <c r="BP55" s="11">
        <f t="shared" si="10"/>
        <v>3.860174071157299E-2</v>
      </c>
      <c r="BQ55" s="11">
        <f t="shared" si="10"/>
        <v>7.6083757630521595E-2</v>
      </c>
      <c r="BR55" s="33">
        <v>32.035158324800427</v>
      </c>
      <c r="BS55" s="26">
        <v>689.00963457557555</v>
      </c>
      <c r="BT55" s="27">
        <v>706.1759940849563</v>
      </c>
      <c r="BU55" s="11">
        <f t="shared" si="11"/>
        <v>4.6491792666446319E-2</v>
      </c>
      <c r="BV55" s="11">
        <f t="shared" si="12"/>
        <v>7.2564656433575681E-2</v>
      </c>
      <c r="BW55" s="33">
        <v>24.119727598037571</v>
      </c>
    </row>
    <row r="56" spans="1:75" x14ac:dyDescent="0.3">
      <c r="A56" s="9" t="s">
        <v>66</v>
      </c>
      <c r="B56" s="9">
        <f t="shared" si="13"/>
        <v>647.8334141845661</v>
      </c>
      <c r="C56" s="26">
        <v>647.77538250575003</v>
      </c>
      <c r="D56" s="27">
        <v>647.8334141845661</v>
      </c>
      <c r="E56" s="85">
        <v>8.9578088356403264E-5</v>
      </c>
      <c r="F56" s="10">
        <f t="shared" si="14"/>
        <v>0</v>
      </c>
      <c r="G56" s="33">
        <v>70.249933004379272</v>
      </c>
      <c r="H56" s="26">
        <v>647.7789923002598</v>
      </c>
      <c r="I56" s="27">
        <v>647.83341418456655</v>
      </c>
      <c r="J56" s="85">
        <v>8.4005985357992974E-5</v>
      </c>
      <c r="K56" s="85">
        <f t="shared" si="15"/>
        <v>7.0195105860487119E-16</v>
      </c>
      <c r="L56" s="33">
        <v>23.184331893920898</v>
      </c>
      <c r="M56" s="26">
        <v>819.55545587348695</v>
      </c>
      <c r="N56" s="11">
        <f t="shared" si="16"/>
        <v>0.26507129445471561</v>
      </c>
      <c r="O56" s="27">
        <f t="shared" si="17"/>
        <v>36.47956819999763</v>
      </c>
      <c r="P56" s="27">
        <v>0.15012167983538119</v>
      </c>
      <c r="Q56" s="46">
        <v>0</v>
      </c>
      <c r="R56" s="46">
        <v>1</v>
      </c>
      <c r="S56" s="46">
        <v>0</v>
      </c>
      <c r="T56" s="46">
        <v>1</v>
      </c>
      <c r="U56" s="46">
        <v>0</v>
      </c>
      <c r="V56" s="26">
        <v>819.13567306792777</v>
      </c>
      <c r="W56" s="11">
        <f t="shared" si="20"/>
        <v>0.26442331490261489</v>
      </c>
      <c r="X56" s="27">
        <v>49.617069300000374</v>
      </c>
      <c r="Y56" s="27">
        <v>0.20418547037037191</v>
      </c>
      <c r="Z56" s="46">
        <v>0</v>
      </c>
      <c r="AA56" s="46">
        <v>1</v>
      </c>
      <c r="AB56" s="46">
        <v>0</v>
      </c>
      <c r="AC56" s="46">
        <v>1</v>
      </c>
      <c r="AD56" s="46">
        <v>0</v>
      </c>
      <c r="AE56" s="26">
        <v>703.6838060118489</v>
      </c>
      <c r="AF56" s="27">
        <v>708.94543855736742</v>
      </c>
      <c r="AG56" s="11">
        <f t="shared" si="18"/>
        <v>8.6211039141261658E-2</v>
      </c>
      <c r="AH56" s="11">
        <f t="shared" si="18"/>
        <v>9.4332930402677054E-2</v>
      </c>
      <c r="AI56" s="33">
        <v>11.23090369999982</v>
      </c>
      <c r="AJ56" s="26">
        <v>703.6838060118489</v>
      </c>
      <c r="AK56" s="27">
        <v>708.94543855736742</v>
      </c>
      <c r="AL56" s="11">
        <f t="shared" si="19"/>
        <v>8.6211039141261658E-2</v>
      </c>
      <c r="AM56" s="11">
        <f t="shared" si="19"/>
        <v>9.4332930402677054E-2</v>
      </c>
      <c r="AN56" s="33">
        <v>11.287564640000349</v>
      </c>
      <c r="AO56" s="26">
        <v>703.9767910419074</v>
      </c>
      <c r="AP56" s="27">
        <v>709.24810618749791</v>
      </c>
      <c r="AQ56" s="11">
        <f t="shared" si="21"/>
        <v>8.6663292797284158E-2</v>
      </c>
      <c r="AR56" s="11">
        <f t="shared" si="22"/>
        <v>9.480013018506471E-2</v>
      </c>
      <c r="AS56" s="33">
        <v>11.237042669999569</v>
      </c>
      <c r="AT56" s="26">
        <v>698.20580187221867</v>
      </c>
      <c r="AU56" s="27">
        <v>713.1854569466625</v>
      </c>
      <c r="AV56" s="11">
        <f t="shared" si="3"/>
        <v>7.7755155237024573E-2</v>
      </c>
      <c r="AW56" s="11">
        <f t="shared" si="4"/>
        <v>0.10087785120555355</v>
      </c>
      <c r="AX56" s="33">
        <v>11.50953003999985</v>
      </c>
      <c r="AY56" s="26">
        <v>690.77090047617105</v>
      </c>
      <c r="AZ56" s="27">
        <v>707.80099389908821</v>
      </c>
      <c r="BA56" s="11">
        <f t="shared" si="5"/>
        <v>6.6278591612398949E-2</v>
      </c>
      <c r="BB56" s="11">
        <f t="shared" si="6"/>
        <v>9.2566357957938716E-2</v>
      </c>
      <c r="BC56" s="33">
        <v>11.362687860000189</v>
      </c>
      <c r="BD56" s="26">
        <v>692.04752842048379</v>
      </c>
      <c r="BE56" s="27">
        <v>711.78324051852064</v>
      </c>
      <c r="BF56" s="11">
        <f t="shared" si="7"/>
        <v>6.8249203063368388E-2</v>
      </c>
      <c r="BG56" s="11">
        <f t="shared" si="8"/>
        <v>9.8713380529234951E-2</v>
      </c>
      <c r="BH56" s="33">
        <v>13.8706259</v>
      </c>
      <c r="BI56" s="26">
        <v>665.585910300671</v>
      </c>
      <c r="BJ56" s="27">
        <v>683.49026373791526</v>
      </c>
      <c r="BK56" s="11">
        <f t="shared" si="9"/>
        <v>2.7402871984382186E-2</v>
      </c>
      <c r="BL56" s="11">
        <f t="shared" si="9"/>
        <v>5.5040151947442793E-2</v>
      </c>
      <c r="BM56" s="33">
        <v>34.748253929428763</v>
      </c>
      <c r="BN56" s="26">
        <v>666.37665552025419</v>
      </c>
      <c r="BO56" s="27">
        <v>685.26950192794789</v>
      </c>
      <c r="BP56" s="11">
        <f t="shared" si="10"/>
        <v>2.8623471605009203E-2</v>
      </c>
      <c r="BQ56" s="11">
        <f t="shared" si="10"/>
        <v>5.7786595942265408E-2</v>
      </c>
      <c r="BR56" s="33">
        <v>36.003659778274603</v>
      </c>
      <c r="BS56" s="26">
        <v>667.8279750908971</v>
      </c>
      <c r="BT56" s="27">
        <v>681.95849207564902</v>
      </c>
      <c r="BU56" s="11">
        <f t="shared" si="11"/>
        <v>3.0863738221188146E-2</v>
      </c>
      <c r="BV56" s="11">
        <f t="shared" si="12"/>
        <v>5.2675698943433588E-2</v>
      </c>
      <c r="BW56" s="33">
        <v>21.000863320287319</v>
      </c>
    </row>
    <row r="57" spans="1:75" x14ac:dyDescent="0.3">
      <c r="A57" s="9" t="s">
        <v>67</v>
      </c>
      <c r="B57" s="9">
        <f t="shared" si="13"/>
        <v>608.361300797588</v>
      </c>
      <c r="C57" s="26">
        <v>608.30140530238532</v>
      </c>
      <c r="D57" s="27">
        <v>608.361300797588</v>
      </c>
      <c r="E57" s="10">
        <v>9.8453821970835622E-5</v>
      </c>
      <c r="F57" s="10">
        <f t="shared" si="14"/>
        <v>0</v>
      </c>
      <c r="G57" s="33">
        <v>1140.1948850154879</v>
      </c>
      <c r="H57" s="26">
        <v>608.36130079758789</v>
      </c>
      <c r="I57" s="27">
        <v>608.36130079758823</v>
      </c>
      <c r="J57" s="85">
        <v>0</v>
      </c>
      <c r="K57" s="85">
        <f t="shared" si="15"/>
        <v>3.7374776328661163E-16</v>
      </c>
      <c r="L57" s="33">
        <v>58.828986167907708</v>
      </c>
      <c r="M57" s="26">
        <v>774.08037088159267</v>
      </c>
      <c r="N57" s="11">
        <f t="shared" si="16"/>
        <v>0.27240238632329145</v>
      </c>
      <c r="O57" s="27">
        <f t="shared" si="17"/>
        <v>39.341780599987025</v>
      </c>
      <c r="P57" s="27">
        <v>0.1619003316871894</v>
      </c>
      <c r="Q57" s="46">
        <v>0.5</v>
      </c>
      <c r="R57" s="46">
        <v>1</v>
      </c>
      <c r="S57" s="46">
        <v>0.5</v>
      </c>
      <c r="T57" s="46">
        <v>0</v>
      </c>
      <c r="U57" s="46">
        <v>0</v>
      </c>
      <c r="V57" s="26">
        <v>743.71817083607743</v>
      </c>
      <c r="W57" s="11">
        <f t="shared" si="20"/>
        <v>0.22249421496901711</v>
      </c>
      <c r="X57" s="27">
        <v>48.691441000001305</v>
      </c>
      <c r="Y57" s="27">
        <v>0.20037630041152801</v>
      </c>
      <c r="Z57" s="46">
        <v>0</v>
      </c>
      <c r="AA57" s="46">
        <v>1</v>
      </c>
      <c r="AB57" s="46">
        <v>0</v>
      </c>
      <c r="AC57" s="46">
        <v>0</v>
      </c>
      <c r="AD57" s="46">
        <v>0</v>
      </c>
      <c r="AE57" s="26">
        <v>669.00575119936457</v>
      </c>
      <c r="AF57" s="27">
        <v>687.89053000359684</v>
      </c>
      <c r="AG57" s="11">
        <f t="shared" si="18"/>
        <v>9.9684924603634498E-2</v>
      </c>
      <c r="AH57" s="11">
        <f t="shared" si="18"/>
        <v>0.1307269694862947</v>
      </c>
      <c r="AI57" s="33">
        <v>11.12459632</v>
      </c>
      <c r="AJ57" s="26">
        <v>669.00575119936457</v>
      </c>
      <c r="AK57" s="27">
        <v>687.89053000359684</v>
      </c>
      <c r="AL57" s="11">
        <f t="shared" si="19"/>
        <v>9.9684924603634498E-2</v>
      </c>
      <c r="AM57" s="11">
        <f t="shared" si="19"/>
        <v>0.1307269694862947</v>
      </c>
      <c r="AN57" s="33">
        <v>11.163417490000031</v>
      </c>
      <c r="AO57" s="26">
        <v>673.24111758403001</v>
      </c>
      <c r="AP57" s="27">
        <v>688.1426811150202</v>
      </c>
      <c r="AQ57" s="11">
        <f t="shared" si="21"/>
        <v>0.10664685064842513</v>
      </c>
      <c r="AR57" s="11">
        <f t="shared" si="22"/>
        <v>0.13114144540889658</v>
      </c>
      <c r="AS57" s="33">
        <v>11.1692904699994</v>
      </c>
      <c r="AT57" s="26">
        <v>694.10360228460991</v>
      </c>
      <c r="AU57" s="27">
        <v>702.11174914373169</v>
      </c>
      <c r="AV57" s="11">
        <f t="shared" si="3"/>
        <v>0.14093976946694348</v>
      </c>
      <c r="AW57" s="11">
        <f t="shared" si="4"/>
        <v>0.15410324131931599</v>
      </c>
      <c r="AX57" s="33">
        <v>11.23605273000021</v>
      </c>
      <c r="AY57" s="26">
        <v>665.08977632561562</v>
      </c>
      <c r="AZ57" s="27">
        <v>690.19941707404291</v>
      </c>
      <c r="BA57" s="11">
        <f t="shared" si="5"/>
        <v>9.3248001563633526E-2</v>
      </c>
      <c r="BB57" s="11">
        <f t="shared" si="6"/>
        <v>0.134522225804241</v>
      </c>
      <c r="BC57" s="33">
        <v>11.22677190999984</v>
      </c>
      <c r="BD57" s="26">
        <v>689.49686343217377</v>
      </c>
      <c r="BE57" s="27">
        <v>698.61500967992379</v>
      </c>
      <c r="BF57" s="11">
        <f t="shared" si="7"/>
        <v>0.13336739619731489</v>
      </c>
      <c r="BG57" s="11">
        <f t="shared" si="8"/>
        <v>0.14835544069619364</v>
      </c>
      <c r="BH57" s="33">
        <v>13.698124679999999</v>
      </c>
      <c r="BI57" s="26">
        <v>644.32276039805083</v>
      </c>
      <c r="BJ57" s="27">
        <v>660.27268411040154</v>
      </c>
      <c r="BK57" s="11">
        <f t="shared" si="9"/>
        <v>5.9112010499872032E-2</v>
      </c>
      <c r="BL57" s="11">
        <f t="shared" si="9"/>
        <v>8.5329857840654014E-2</v>
      </c>
      <c r="BM57" s="33">
        <v>48.091498806886378</v>
      </c>
      <c r="BN57" s="26">
        <v>637.72889726548738</v>
      </c>
      <c r="BO57" s="27">
        <v>660.76542551707837</v>
      </c>
      <c r="BP57" s="11">
        <f t="shared" si="10"/>
        <v>4.8273281731427004E-2</v>
      </c>
      <c r="BQ57" s="11">
        <f t="shared" si="10"/>
        <v>8.6139806478134448E-2</v>
      </c>
      <c r="BR57" s="33">
        <v>51.355960727296768</v>
      </c>
      <c r="BS57" s="26">
        <v>639.54616722895616</v>
      </c>
      <c r="BT57" s="27">
        <v>661.48096765978516</v>
      </c>
      <c r="BU57" s="11">
        <f t="shared" si="11"/>
        <v>5.1260437490819113E-2</v>
      </c>
      <c r="BV57" s="11">
        <f t="shared" si="12"/>
        <v>8.7315986063799561E-2</v>
      </c>
      <c r="BW57" s="33">
        <v>24.95310149020515</v>
      </c>
    </row>
    <row r="58" spans="1:75" x14ac:dyDescent="0.3">
      <c r="A58" s="12" t="s">
        <v>68</v>
      </c>
      <c r="B58" s="12">
        <f t="shared" si="13"/>
        <v>564.38281269905224</v>
      </c>
      <c r="C58" s="28">
        <v>564.32665740733205</v>
      </c>
      <c r="D58" s="29">
        <v>564.38281269905224</v>
      </c>
      <c r="E58" s="13">
        <v>9.9498585812041524E-5</v>
      </c>
      <c r="F58" s="13">
        <f t="shared" si="14"/>
        <v>0</v>
      </c>
      <c r="G58" s="34">
        <v>142.30606889724729</v>
      </c>
      <c r="H58" s="28">
        <v>564.38281269905224</v>
      </c>
      <c r="I58" s="29">
        <v>564.38281269905247</v>
      </c>
      <c r="J58" s="86">
        <v>0</v>
      </c>
      <c r="K58" s="86">
        <f t="shared" si="15"/>
        <v>4.0287136731868429E-16</v>
      </c>
      <c r="L58" s="34">
        <v>7.3958868980407706</v>
      </c>
      <c r="M58" s="28">
        <v>564.44413253435266</v>
      </c>
      <c r="N58" s="13">
        <f t="shared" si="16"/>
        <v>1.0864936692025276E-4</v>
      </c>
      <c r="O58" s="29">
        <f t="shared" si="17"/>
        <v>42.155561600003239</v>
      </c>
      <c r="P58" s="29">
        <v>0.17347967736626849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564.44413253435266</v>
      </c>
      <c r="W58" s="13">
        <f t="shared" si="20"/>
        <v>1.0864936692025276E-4</v>
      </c>
      <c r="X58" s="29">
        <v>48.497952999995512</v>
      </c>
      <c r="Y58" s="29">
        <v>0.1995800534979239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567.17068105057592</v>
      </c>
      <c r="AF58" s="29">
        <v>567.57068105057579</v>
      </c>
      <c r="AG58" s="13">
        <f t="shared" si="18"/>
        <v>4.939676206990146E-3</v>
      </c>
      <c r="AH58" s="13">
        <f t="shared" si="18"/>
        <v>5.6484150115737597E-3</v>
      </c>
      <c r="AI58" s="34">
        <v>10.876687910000051</v>
      </c>
      <c r="AJ58" s="28">
        <v>567.17068105057592</v>
      </c>
      <c r="AK58" s="29">
        <v>567.57068105057579</v>
      </c>
      <c r="AL58" s="13">
        <f t="shared" si="19"/>
        <v>4.939676206990146E-3</v>
      </c>
      <c r="AM58" s="13">
        <f t="shared" si="19"/>
        <v>5.6484150115737597E-3</v>
      </c>
      <c r="AN58" s="34">
        <v>10.849843239999791</v>
      </c>
      <c r="AO58" s="28">
        <v>567.17068105057592</v>
      </c>
      <c r="AP58" s="29">
        <v>567.37068105057574</v>
      </c>
      <c r="AQ58" s="13">
        <f t="shared" si="21"/>
        <v>4.939676206990146E-3</v>
      </c>
      <c r="AR58" s="13">
        <f t="shared" si="22"/>
        <v>5.2940456092817516E-3</v>
      </c>
      <c r="AS58" s="34">
        <v>10.867679970000241</v>
      </c>
      <c r="AT58" s="28">
        <v>564.38281269905269</v>
      </c>
      <c r="AU58" s="29">
        <v>564.72132917976626</v>
      </c>
      <c r="AV58" s="13">
        <f t="shared" si="3"/>
        <v>8.0574273463736858E-16</v>
      </c>
      <c r="AW58" s="13">
        <f t="shared" si="4"/>
        <v>5.9979941468297029E-4</v>
      </c>
      <c r="AX58" s="34">
        <v>11.14487141999998</v>
      </c>
      <c r="AY58" s="28">
        <v>566.78551624344141</v>
      </c>
      <c r="AZ58" s="29">
        <v>567.6423454856448</v>
      </c>
      <c r="BA58" s="13">
        <f t="shared" si="5"/>
        <v>4.2572230945494274E-3</v>
      </c>
      <c r="BB58" s="13">
        <f t="shared" si="6"/>
        <v>5.7753934266787281E-3</v>
      </c>
      <c r="BC58" s="34">
        <v>10.97616197000025</v>
      </c>
      <c r="BD58" s="28">
        <v>564.38281269905269</v>
      </c>
      <c r="BE58" s="29">
        <v>564.58281269905285</v>
      </c>
      <c r="BF58" s="13">
        <f t="shared" si="7"/>
        <v>8.0574273463736858E-16</v>
      </c>
      <c r="BG58" s="13">
        <f t="shared" si="8"/>
        <v>3.5436940229301525E-4</v>
      </c>
      <c r="BH58" s="34">
        <v>13.802065539999999</v>
      </c>
      <c r="BI58" s="28">
        <v>566.99231408577657</v>
      </c>
      <c r="BJ58" s="29">
        <v>572.08340886046756</v>
      </c>
      <c r="BK58" s="13">
        <f t="shared" si="9"/>
        <v>4.6236372334672879E-3</v>
      </c>
      <c r="BL58" s="13">
        <f t="shared" si="9"/>
        <v>1.3644278295061289E-2</v>
      </c>
      <c r="BM58" s="34">
        <v>15.082837620191279</v>
      </c>
      <c r="BN58" s="28">
        <v>565.81585591811086</v>
      </c>
      <c r="BO58" s="29">
        <v>571.81179532260239</v>
      </c>
      <c r="BP58" s="13">
        <f t="shared" si="10"/>
        <v>2.5391333449815106E-3</v>
      </c>
      <c r="BQ58" s="13">
        <f t="shared" si="10"/>
        <v>1.3163020659722918E-2</v>
      </c>
      <c r="BR58" s="34">
        <v>20.743234606273472</v>
      </c>
      <c r="BS58" s="28">
        <v>565.81585591811086</v>
      </c>
      <c r="BT58" s="29">
        <v>571.70420203255787</v>
      </c>
      <c r="BU58" s="13">
        <f t="shared" si="11"/>
        <v>2.5391333449815106E-3</v>
      </c>
      <c r="BV58" s="13">
        <f t="shared" si="12"/>
        <v>1.2972381810304428E-2</v>
      </c>
      <c r="BW58" s="34">
        <v>17.919511557556689</v>
      </c>
    </row>
    <row r="59" spans="1:75" x14ac:dyDescent="0.3">
      <c r="A59" s="36" t="s">
        <v>69</v>
      </c>
      <c r="B59" s="37"/>
      <c r="C59" s="35">
        <f t="shared" ref="C59:O59" si="23">AVERAGE(C3:C58)</f>
        <v>571.837710409647</v>
      </c>
      <c r="D59" s="35">
        <f t="shared" si="23"/>
        <v>575.77086389263104</v>
      </c>
      <c r="E59" s="1">
        <f t="shared" si="23"/>
        <v>7.0931855719292211E-3</v>
      </c>
      <c r="F59" s="1">
        <f t="shared" si="23"/>
        <v>3.4442811500888976E-4</v>
      </c>
      <c r="G59" s="35">
        <f t="shared" si="23"/>
        <v>1698.1844516737121</v>
      </c>
      <c r="H59" s="35">
        <f t="shared" ref="H59:L59" si="24">AVERAGE(H3:H58)</f>
        <v>575.46621341666742</v>
      </c>
      <c r="I59" s="35">
        <f t="shared" si="24"/>
        <v>575.56277256036822</v>
      </c>
      <c r="J59" s="1">
        <f t="shared" si="24"/>
        <v>1.6019583960531522E-4</v>
      </c>
      <c r="K59" s="1">
        <f t="shared" si="24"/>
        <v>3.7812415064856467E-16</v>
      </c>
      <c r="L59" s="35">
        <f t="shared" si="24"/>
        <v>261.94169850434577</v>
      </c>
      <c r="M59" s="35">
        <f t="shared" si="23"/>
        <v>663.33847506876657</v>
      </c>
      <c r="N59" s="1">
        <f t="shared" si="23"/>
        <v>0.14493091877823555</v>
      </c>
      <c r="O59" s="35">
        <f t="shared" si="23"/>
        <v>40.815406678572671</v>
      </c>
      <c r="P59" s="35">
        <v>0.16369154438565456</v>
      </c>
      <c r="Q59" s="35">
        <f t="shared" ref="Q59:W59" si="25">AVERAGE(Q3:Q58)</f>
        <v>0.33035714285714285</v>
      </c>
      <c r="R59" s="35">
        <f t="shared" si="25"/>
        <v>0.5714285714285714</v>
      </c>
      <c r="S59" s="35">
        <f t="shared" si="25"/>
        <v>0.22321428571428573</v>
      </c>
      <c r="T59" s="35">
        <f t="shared" si="25"/>
        <v>0.16071428571428573</v>
      </c>
      <c r="U59" s="35">
        <f t="shared" si="25"/>
        <v>0.10714285714285714</v>
      </c>
      <c r="V59" s="35">
        <f t="shared" si="25"/>
        <v>673.31638897178686</v>
      </c>
      <c r="W59" s="1">
        <f t="shared" si="25"/>
        <v>0.16082969706188194</v>
      </c>
      <c r="X59" s="35">
        <v>39.777045285714046</v>
      </c>
      <c r="Y59" s="35">
        <v>0.16369154438565456</v>
      </c>
      <c r="Z59" s="35">
        <f t="shared" ref="Z59:AE59" si="26">AVERAGE(Z3:Z58)</f>
        <v>0.32142857142857145</v>
      </c>
      <c r="AA59" s="35">
        <f t="shared" si="26"/>
        <v>0.6696428571428571</v>
      </c>
      <c r="AB59" s="35">
        <f t="shared" si="26"/>
        <v>0.24107142857142858</v>
      </c>
      <c r="AC59" s="35">
        <f t="shared" si="26"/>
        <v>0.19642857142857142</v>
      </c>
      <c r="AD59" s="35">
        <f t="shared" si="26"/>
        <v>5.3571428571428568E-2</v>
      </c>
      <c r="AE59" s="35">
        <f t="shared" si="26"/>
        <v>615.0676392620669</v>
      </c>
      <c r="AF59" s="35"/>
      <c r="AG59" s="1">
        <f>AVERAGE(AG3:AG58)</f>
        <v>6.5963624229844905E-2</v>
      </c>
      <c r="AH59" s="1">
        <f>AVERAGE(AH3:AH58)</f>
        <v>8.1791382660944878E-2</v>
      </c>
      <c r="AI59" s="35">
        <f>AVERAGE(AI3:AI58)</f>
        <v>11.199946854464287</v>
      </c>
      <c r="AJ59" s="35">
        <f>AVERAGE(AJ3:AJ58)</f>
        <v>615.0676392620669</v>
      </c>
      <c r="AK59" s="35"/>
      <c r="AL59" s="1">
        <f>AVERAGE(AL3:AL58)</f>
        <v>6.5963624229844905E-2</v>
      </c>
      <c r="AM59" s="1">
        <f>AVERAGE(AM3:AM58)</f>
        <v>8.1791382660944878E-2</v>
      </c>
      <c r="AN59" s="35">
        <f>AVERAGE(AN3:AN58)</f>
        <v>11.196864967499979</v>
      </c>
      <c r="AO59" s="35">
        <f>AVERAGE(AO3:AO58)</f>
        <v>615.21065508440631</v>
      </c>
      <c r="AP59" s="35"/>
      <c r="AQ59" s="1">
        <f>AVERAGE(AQ3:AQ58)</f>
        <v>6.6118014528613114E-2</v>
      </c>
      <c r="AR59" s="1">
        <f>AVERAGE(AR3:AR58)</f>
        <v>8.2013501609732337E-2</v>
      </c>
      <c r="AS59" s="35">
        <f>AVERAGE(AS3:AS58)</f>
        <v>11.155754980178537</v>
      </c>
      <c r="AT59" s="35">
        <f>AVERAGE(AT3:AT58)</f>
        <v>617.70154240665283</v>
      </c>
      <c r="AU59" s="35"/>
      <c r="AV59" s="1">
        <f>AVERAGE(AV3:AV58)</f>
        <v>6.9775539403738998E-2</v>
      </c>
      <c r="AW59" s="1">
        <f>AVERAGE(AW3:AW58)</f>
        <v>9.1092582332328878E-2</v>
      </c>
      <c r="AX59" s="35">
        <f>AVERAGE(AX3:AX58)</f>
        <v>11.420318709107145</v>
      </c>
      <c r="AY59" s="35">
        <f>AVERAGE(AY3:AY58)</f>
        <v>616.32777346345586</v>
      </c>
      <c r="AZ59" s="35"/>
      <c r="BA59" s="1">
        <f>AVERAGE(BA3:BA58)</f>
        <v>6.7846606387797839E-2</v>
      </c>
      <c r="BB59" s="1">
        <f>AVERAGE(BB3:BB58)</f>
        <v>8.3152161764596319E-2</v>
      </c>
      <c r="BC59" s="35">
        <f>AVERAGE(BC3:BC58)</f>
        <v>11.353463621785707</v>
      </c>
      <c r="BD59" s="35">
        <f>AVERAGE(BD3:BD58)</f>
        <v>618.80704987986144</v>
      </c>
      <c r="BE59" s="35"/>
      <c r="BF59" s="1">
        <f>AVERAGE(BF3:BF58)</f>
        <v>7.1307432318863259E-2</v>
      </c>
      <c r="BG59" s="1">
        <f>AVERAGE(BG3:BG58)</f>
        <v>8.9979230173374544E-2</v>
      </c>
      <c r="BH59" s="35">
        <f>AVERAGE(BH3:BH58)</f>
        <v>13.780000191964287</v>
      </c>
      <c r="BI59" s="35">
        <f>AVERAGE(BI3:BI58)</f>
        <v>598.13976447336358</v>
      </c>
      <c r="BJ59" s="35"/>
      <c r="BK59" s="1">
        <f>AVERAGE(BK3:BK58)</f>
        <v>3.7647754525157999E-2</v>
      </c>
      <c r="BL59" s="1">
        <f>AVERAGE(BL3:BL58)</f>
        <v>5.8986315930650381E-2</v>
      </c>
      <c r="BM59" s="35">
        <f>AVERAGE(BM3:BM58)</f>
        <v>28.954618883821443</v>
      </c>
      <c r="BN59" s="35">
        <f>AVERAGE(BN3:BN58)</f>
        <v>597.69028835979532</v>
      </c>
      <c r="BO59" s="35"/>
      <c r="BP59" s="1">
        <f>AVERAGE(BP3:BP58)</f>
        <v>3.6758190751617861E-2</v>
      </c>
      <c r="BQ59" s="1">
        <f>AVERAGE(BQ3:BQ58)</f>
        <v>5.7799602459890138E-2</v>
      </c>
      <c r="BR59" s="35">
        <f>AVERAGE(BR3:BR58)</f>
        <v>33.61863228830709</v>
      </c>
      <c r="BS59" s="35">
        <f>AVERAGE(BS3:BS58)</f>
        <v>598.71148362291387</v>
      </c>
      <c r="BT59" s="35"/>
      <c r="BU59" s="1">
        <f>AVERAGE(BU3:BU58)</f>
        <v>3.813515080973006E-2</v>
      </c>
      <c r="BV59" s="1">
        <f>AVERAGE(BV3:BV58)</f>
        <v>5.7317223059088741E-2</v>
      </c>
      <c r="BW59" s="35">
        <f>AVERAGE(BW3:BW58)</f>
        <v>21.360660974708821</v>
      </c>
    </row>
    <row r="60" spans="1:75" x14ac:dyDescent="0.3">
      <c r="G60">
        <f>COUNTIF(G3:G58,"&lt;3600")</f>
        <v>35</v>
      </c>
      <c r="L60">
        <f>COUNTIF(L3:L58,"&lt;3600")</f>
        <v>55</v>
      </c>
      <c r="Q60" s="48">
        <f>_xlfn.MODE.SNGL(Q3:Q58)</f>
        <v>0</v>
      </c>
      <c r="R60" s="48">
        <f t="shared" ref="R60:U60" si="27">_xlfn.MODE.SNGL(R3:R58)</f>
        <v>1</v>
      </c>
      <c r="S60" s="48">
        <f t="shared" si="27"/>
        <v>0</v>
      </c>
      <c r="T60" s="48">
        <f t="shared" si="27"/>
        <v>0</v>
      </c>
      <c r="U60" s="48">
        <f t="shared" si="27"/>
        <v>0</v>
      </c>
      <c r="Z60" s="48">
        <f>_xlfn.MODE.SNGL(Z3:Z58)</f>
        <v>0</v>
      </c>
      <c r="AA60" s="48">
        <f t="shared" ref="AA60:AD60" si="28">_xlfn.MODE.SNGL(AA3:AA58)</f>
        <v>1</v>
      </c>
      <c r="AB60" s="48">
        <f t="shared" si="28"/>
        <v>0</v>
      </c>
      <c r="AC60" s="48">
        <f t="shared" si="28"/>
        <v>0</v>
      </c>
      <c r="AD60" s="48">
        <f t="shared" si="28"/>
        <v>0</v>
      </c>
    </row>
  </sheetData>
  <mergeCells count="13">
    <mergeCell ref="BI1:BM1"/>
    <mergeCell ref="BN1:BR1"/>
    <mergeCell ref="BS1:BW1"/>
    <mergeCell ref="BD1:BH1"/>
    <mergeCell ref="AT1:AX1"/>
    <mergeCell ref="AY1:BC1"/>
    <mergeCell ref="AO1:AS1"/>
    <mergeCell ref="C1:G1"/>
    <mergeCell ref="AE1:AI1"/>
    <mergeCell ref="AJ1:AN1"/>
    <mergeCell ref="M1:U1"/>
    <mergeCell ref="V1:AD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D206-0A24-468D-A765-C918D296F42E}">
  <dimension ref="A1:BW60"/>
  <sheetViews>
    <sheetView topLeftCell="A10" zoomScale="55" zoomScaleNormal="55" workbookViewId="0">
      <selection activeCell="BW3" sqref="BW3:BW58"/>
    </sheetView>
  </sheetViews>
  <sheetFormatPr baseColWidth="10" defaultColWidth="10.77734375" defaultRowHeight="14.4" x14ac:dyDescent="0.3"/>
  <cols>
    <col min="1" max="1" width="9.6640625" bestFit="1" customWidth="1"/>
    <col min="2" max="2" width="6.44140625" bestFit="1" customWidth="1"/>
    <col min="3" max="4" width="6.6640625" bestFit="1" customWidth="1"/>
    <col min="5" max="5" width="6.109375" bestFit="1" customWidth="1"/>
    <col min="6" max="6" width="8.5546875" bestFit="1" customWidth="1"/>
    <col min="7" max="7" width="7.6640625" bestFit="1" customWidth="1"/>
    <col min="8" max="10" width="8.21875" bestFit="1" customWidth="1"/>
    <col min="11" max="11" width="8.88671875" bestFit="1" customWidth="1"/>
    <col min="12" max="12" width="8.21875" bestFit="1" customWidth="1"/>
    <col min="13" max="13" width="7.6640625" bestFit="1" customWidth="1"/>
    <col min="14" max="14" width="7.21875" bestFit="1" customWidth="1"/>
    <col min="15" max="15" width="7" bestFit="1" customWidth="1"/>
    <col min="16" max="16" width="5.88671875" customWidth="1"/>
    <col min="17" max="21" width="4.5546875" bestFit="1" customWidth="1"/>
    <col min="22" max="22" width="6.6640625" bestFit="1" customWidth="1"/>
    <col min="23" max="23" width="7.21875" bestFit="1" customWidth="1"/>
    <col min="24" max="24" width="7" bestFit="1" customWidth="1"/>
    <col min="25" max="25" width="5.88671875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1" width="9.5546875" bestFit="1" customWidth="1"/>
    <col min="62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0" t="s">
        <v>0</v>
      </c>
      <c r="D1" s="100"/>
      <c r="E1" s="100"/>
      <c r="F1" s="100"/>
      <c r="G1" s="100"/>
      <c r="H1" s="100" t="s">
        <v>340</v>
      </c>
      <c r="I1" s="100"/>
      <c r="J1" s="100"/>
      <c r="K1" s="100"/>
      <c r="L1" s="100"/>
      <c r="M1" s="100" t="s">
        <v>78</v>
      </c>
      <c r="N1" s="100"/>
      <c r="O1" s="100"/>
      <c r="P1" s="100"/>
      <c r="Q1" s="100"/>
      <c r="R1" s="100"/>
      <c r="S1" s="100"/>
      <c r="T1" s="100"/>
      <c r="U1" s="100"/>
      <c r="V1" s="100" t="s">
        <v>72</v>
      </c>
      <c r="W1" s="100"/>
      <c r="X1" s="100"/>
      <c r="Y1" s="100"/>
      <c r="Z1" s="100"/>
      <c r="AA1" s="100"/>
      <c r="AB1" s="100"/>
      <c r="AC1" s="100"/>
      <c r="AD1" s="100"/>
      <c r="AE1" s="100" t="s">
        <v>304</v>
      </c>
      <c r="AF1" s="101"/>
      <c r="AG1" s="101"/>
      <c r="AH1" s="101"/>
      <c r="AI1" s="101"/>
      <c r="AJ1" s="100" t="s">
        <v>303</v>
      </c>
      <c r="AK1" s="101"/>
      <c r="AL1" s="101"/>
      <c r="AM1" s="101"/>
      <c r="AN1" s="101"/>
      <c r="AO1" s="100" t="s">
        <v>305</v>
      </c>
      <c r="AP1" s="101"/>
      <c r="AQ1" s="101"/>
      <c r="AR1" s="101"/>
      <c r="AS1" s="101"/>
      <c r="AT1" s="100" t="s">
        <v>323</v>
      </c>
      <c r="AU1" s="101"/>
      <c r="AV1" s="101"/>
      <c r="AW1" s="101"/>
      <c r="AX1" s="101"/>
      <c r="AY1" s="100" t="s">
        <v>324</v>
      </c>
      <c r="AZ1" s="101"/>
      <c r="BA1" s="101"/>
      <c r="BB1" s="101"/>
      <c r="BC1" s="101"/>
      <c r="BD1" s="100" t="s">
        <v>325</v>
      </c>
      <c r="BE1" s="101"/>
      <c r="BF1" s="101"/>
      <c r="BG1" s="101"/>
      <c r="BH1" s="101"/>
      <c r="BI1" s="100" t="s">
        <v>331</v>
      </c>
      <c r="BJ1" s="101"/>
      <c r="BK1" s="101"/>
      <c r="BL1" s="101"/>
      <c r="BM1" s="101"/>
      <c r="BN1" s="100" t="s">
        <v>337</v>
      </c>
      <c r="BO1" s="101"/>
      <c r="BP1" s="101"/>
      <c r="BQ1" s="101"/>
      <c r="BR1" s="101"/>
      <c r="BS1" s="100" t="s">
        <v>341</v>
      </c>
      <c r="BT1" s="101"/>
      <c r="BU1" s="101"/>
      <c r="BV1" s="101"/>
      <c r="BW1" s="101"/>
    </row>
    <row r="2" spans="1:75" ht="14.4" customHeight="1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2" t="s">
        <v>79</v>
      </c>
      <c r="B3" s="2">
        <f>MIN(D3,I3,M3,V3,AE3,AJ3,AO3,AT3,AY3,BD3,BI3,BN3,BS3)</f>
        <v>488.99943159674132</v>
      </c>
      <c r="C3" s="18">
        <v>488.95257227952408</v>
      </c>
      <c r="D3" s="19">
        <v>488.99943159674132</v>
      </c>
      <c r="E3" s="3">
        <v>9.5826935962201867E-5</v>
      </c>
      <c r="F3" s="3">
        <f>(D3-B3)/B3</f>
        <v>0</v>
      </c>
      <c r="G3" s="30">
        <v>9.0328919887542725</v>
      </c>
      <c r="H3" s="18">
        <v>488.99943159674137</v>
      </c>
      <c r="I3" s="19">
        <v>488.99943159674149</v>
      </c>
      <c r="J3" s="3">
        <v>0</v>
      </c>
      <c r="K3" s="3">
        <f>(I3-$B3)/$B3</f>
        <v>3.4873303640780846E-16</v>
      </c>
      <c r="L3" s="30">
        <v>2.415889978408813</v>
      </c>
      <c r="M3" s="18">
        <v>641.02733443240743</v>
      </c>
      <c r="N3" s="3">
        <f t="shared" ref="N3:N34" si="0">(M3-B3)/B3</f>
        <v>0.3108958682001855</v>
      </c>
      <c r="O3" s="19">
        <f>243*P3</f>
        <v>35.484907799999753</v>
      </c>
      <c r="P3" s="19">
        <v>0.1460284271604928</v>
      </c>
      <c r="Q3" s="43">
        <v>0.5</v>
      </c>
      <c r="R3" s="43">
        <v>0</v>
      </c>
      <c r="S3" s="43">
        <v>1</v>
      </c>
      <c r="T3" s="43">
        <v>0</v>
      </c>
      <c r="U3" s="43">
        <v>0</v>
      </c>
      <c r="V3" s="18">
        <v>604.52150340779235</v>
      </c>
      <c r="W3" s="4">
        <f t="shared" ref="W3:W34" si="1">(V3-B3)/B3</f>
        <v>0.23624173024871237</v>
      </c>
      <c r="X3" s="19">
        <f>243*Y3</f>
        <v>36.721778799996173</v>
      </c>
      <c r="Y3" s="19">
        <v>0.1511184312757044</v>
      </c>
      <c r="Z3" s="43">
        <v>0.5</v>
      </c>
      <c r="AA3" s="43">
        <v>1</v>
      </c>
      <c r="AB3" s="43">
        <v>0.5</v>
      </c>
      <c r="AC3" s="43">
        <v>0</v>
      </c>
      <c r="AD3" s="43">
        <v>0</v>
      </c>
      <c r="AE3" s="18">
        <v>518.25058484045871</v>
      </c>
      <c r="AF3" s="19">
        <v>547.30276507323413</v>
      </c>
      <c r="AG3" s="4">
        <f>(AE3-$B3)/$B3</f>
        <v>5.9818378823474128E-2</v>
      </c>
      <c r="AH3" s="4">
        <f>(AF3-$B3)/$B3</f>
        <v>0.11922985940109085</v>
      </c>
      <c r="AI3" s="30">
        <v>10.987100829999999</v>
      </c>
      <c r="AJ3" s="20">
        <v>518.25058484045871</v>
      </c>
      <c r="AK3" s="21">
        <v>547.30276507323413</v>
      </c>
      <c r="AL3" s="4">
        <f>(AJ3-$B3)/$B3</f>
        <v>5.9818378823474128E-2</v>
      </c>
      <c r="AM3" s="4">
        <f>(AK3-$B3)/$B3</f>
        <v>0.11922985940109085</v>
      </c>
      <c r="AN3" s="31">
        <v>10.847291430000039</v>
      </c>
      <c r="AO3" s="20">
        <v>514.83638991210933</v>
      </c>
      <c r="AP3" s="21">
        <v>549.67296781516291</v>
      </c>
      <c r="AQ3" s="4">
        <f t="shared" ref="AQ3:AQ34" si="2">(AO3-$B3)/$B3</f>
        <v>5.2836376989236947E-2</v>
      </c>
      <c r="AR3" s="4">
        <f t="shared" ref="AR3:AR34" si="3">(AP3-$B3)/$B3</f>
        <v>0.12407690540723712</v>
      </c>
      <c r="AS3" s="31">
        <v>11.061179880000241</v>
      </c>
      <c r="AT3" s="20">
        <v>526.92313704159005</v>
      </c>
      <c r="AU3" s="21">
        <v>556.07710339187372</v>
      </c>
      <c r="AV3" s="4">
        <f t="shared" ref="AV3:AW58" si="4">(AT3-$B3)/$B3</f>
        <v>7.7553680013523876E-2</v>
      </c>
      <c r="AW3" s="4">
        <f t="shared" si="4"/>
        <v>0.13717331240263839</v>
      </c>
      <c r="AX3" s="31">
        <v>11.09603898999976</v>
      </c>
      <c r="AY3" s="20">
        <v>522.8231437827601</v>
      </c>
      <c r="AZ3" s="21">
        <v>538.52862364951739</v>
      </c>
      <c r="BA3" s="4">
        <f t="shared" ref="BA3:BB58" si="5">(AY3-$B3)/$B3</f>
        <v>6.9169225975526022E-2</v>
      </c>
      <c r="BB3" s="4">
        <f t="shared" si="5"/>
        <v>0.10128680904811532</v>
      </c>
      <c r="BC3" s="31">
        <v>11.11835624999949</v>
      </c>
      <c r="BD3" s="20">
        <v>493.84490303795332</v>
      </c>
      <c r="BE3" s="21">
        <v>542.59385691519969</v>
      </c>
      <c r="BF3" s="4">
        <f t="shared" ref="BF3:BG58" si="6">(BD3-$B3)/$B3</f>
        <v>9.9089510705359443E-3</v>
      </c>
      <c r="BG3" s="4">
        <f t="shared" si="6"/>
        <v>0.10960017917291896</v>
      </c>
      <c r="BH3" s="31">
        <v>13.304510950000081</v>
      </c>
      <c r="BI3" s="20">
        <v>488.99943159674149</v>
      </c>
      <c r="BJ3" s="21">
        <v>504.17834532260781</v>
      </c>
      <c r="BK3" s="4">
        <f t="shared" ref="BK3:BK58" si="7">(BI3-$B3)/$B3</f>
        <v>3.4873303640780846E-16</v>
      </c>
      <c r="BL3" s="4">
        <f t="shared" ref="BL3:BL58" si="8">(BJ3-$B3)/$B3</f>
        <v>3.1040759446902485E-2</v>
      </c>
      <c r="BM3" s="31">
        <v>29.64147590175271</v>
      </c>
      <c r="BN3" s="20">
        <v>488.99943159674149</v>
      </c>
      <c r="BO3" s="21">
        <v>505.68571559455251</v>
      </c>
      <c r="BP3" s="4">
        <f t="shared" ref="BP3:BP58" si="9">(BN3-$B3)/$B3</f>
        <v>3.4873303640780846E-16</v>
      </c>
      <c r="BQ3" s="4">
        <f t="shared" ref="BQ3:BQ58" si="10">(BO3-$B3)/$B3</f>
        <v>3.4123319823348409E-2</v>
      </c>
      <c r="BR3" s="31">
        <v>34.294718874990942</v>
      </c>
      <c r="BS3" s="20">
        <v>497.63111617334391</v>
      </c>
      <c r="BT3" s="21">
        <v>507.43338742494433</v>
      </c>
      <c r="BU3" s="4">
        <f t="shared" ref="BU3:BV58" si="11">(BS3-$B3)/$B3</f>
        <v>1.7651727218613227E-2</v>
      </c>
      <c r="BV3" s="4">
        <f t="shared" si="11"/>
        <v>3.769729500095774E-2</v>
      </c>
      <c r="BW3" s="31">
        <v>22.861667586397381</v>
      </c>
    </row>
    <row r="4" spans="1:75" x14ac:dyDescent="0.3">
      <c r="A4" s="2" t="s">
        <v>80</v>
      </c>
      <c r="B4" s="2">
        <f t="shared" ref="B4:B58" si="12">MIN(D4,I4,M4,V4,AE4,AJ4,AO4,AT4,AY4,BD4,BI4,BN4,BS4)</f>
        <v>476.12713253255862</v>
      </c>
      <c r="C4" s="20">
        <v>476.07965533857191</v>
      </c>
      <c r="D4" s="21">
        <v>476.12713253255862</v>
      </c>
      <c r="E4" s="5">
        <v>9.9715371678491116E-5</v>
      </c>
      <c r="F4" s="5">
        <f t="shared" ref="F4:F58" si="13">(D4-B4)/B4</f>
        <v>0</v>
      </c>
      <c r="G4" s="31">
        <v>1005.909930944443</v>
      </c>
      <c r="H4" s="20">
        <v>476.09333951262153</v>
      </c>
      <c r="I4" s="21">
        <v>476.12713253255868</v>
      </c>
      <c r="J4" s="5">
        <v>7.0974783052532079E-5</v>
      </c>
      <c r="K4" s="5">
        <f t="shared" ref="K4:K58" si="14">(I4-$B4)/$B4</f>
        <v>1.1938706067527235E-16</v>
      </c>
      <c r="L4" s="31">
        <v>72.131183862686157</v>
      </c>
      <c r="M4" s="20">
        <v>568.4473623301003</v>
      </c>
      <c r="N4" s="4">
        <f t="shared" si="0"/>
        <v>0.19389827524947578</v>
      </c>
      <c r="O4" s="21">
        <f t="shared" ref="O4:O58" si="15">243*P4</f>
        <v>35.977213400002249</v>
      </c>
      <c r="P4" s="21">
        <v>0.1480543761316965</v>
      </c>
      <c r="Q4" s="44">
        <v>0</v>
      </c>
      <c r="R4" s="44">
        <v>0.5</v>
      </c>
      <c r="S4" s="44">
        <v>0</v>
      </c>
      <c r="T4" s="44">
        <v>0.5</v>
      </c>
      <c r="U4" s="44">
        <v>0</v>
      </c>
      <c r="V4" s="20">
        <v>568.4473623301003</v>
      </c>
      <c r="W4" s="4">
        <f t="shared" si="1"/>
        <v>0.19389827524947578</v>
      </c>
      <c r="X4" s="21">
        <f t="shared" ref="X4:X58" si="16">243*Y4</f>
        <v>38.86005259999456</v>
      </c>
      <c r="Y4" s="21">
        <v>0.15991791193413399</v>
      </c>
      <c r="Z4" s="44">
        <v>0</v>
      </c>
      <c r="AA4" s="44">
        <v>0.5</v>
      </c>
      <c r="AB4" s="44">
        <v>0</v>
      </c>
      <c r="AC4" s="44">
        <v>0.5</v>
      </c>
      <c r="AD4" s="44">
        <v>0</v>
      </c>
      <c r="AE4" s="20">
        <v>531.70090497456022</v>
      </c>
      <c r="AF4" s="21">
        <v>561.74416570511323</v>
      </c>
      <c r="AG4" s="4">
        <f t="shared" ref="AG4:AG58" si="17">(AE4-$B4)/$B4</f>
        <v>0.11672044847854021</v>
      </c>
      <c r="AH4" s="4">
        <f t="shared" ref="AH4:AH58" si="18">(AF4-$B4)/$B4</f>
        <v>0.17981968957986222</v>
      </c>
      <c r="AI4" s="31">
        <v>11.13225555999999</v>
      </c>
      <c r="AJ4" s="20">
        <v>531.70090497456022</v>
      </c>
      <c r="AK4" s="21">
        <v>561.74416570511323</v>
      </c>
      <c r="AL4" s="4">
        <f t="shared" ref="AL4:AL58" si="19">(AJ4-$B4)/$B4</f>
        <v>0.11672044847854021</v>
      </c>
      <c r="AM4" s="4">
        <f t="shared" ref="AM4:AM58" si="20">(AK4-$B4)/$B4</f>
        <v>0.17981968957986222</v>
      </c>
      <c r="AN4" s="31">
        <v>11.00047964999985</v>
      </c>
      <c r="AO4" s="20">
        <v>536.5571068328162</v>
      </c>
      <c r="AP4" s="21">
        <v>575.70962241124573</v>
      </c>
      <c r="AQ4" s="4">
        <f t="shared" si="2"/>
        <v>0.12691982911964222</v>
      </c>
      <c r="AR4" s="4">
        <f t="shared" si="3"/>
        <v>0.20915105036967716</v>
      </c>
      <c r="AS4" s="31">
        <v>10.954042809999921</v>
      </c>
      <c r="AT4" s="20">
        <v>503.15252766926051</v>
      </c>
      <c r="AU4" s="21">
        <v>511.32456145840808</v>
      </c>
      <c r="AV4" s="4">
        <f t="shared" si="4"/>
        <v>5.6760880214810766E-2</v>
      </c>
      <c r="AW4" s="4">
        <f t="shared" si="4"/>
        <v>7.3924434296847363E-2</v>
      </c>
      <c r="AX4" s="31">
        <v>11.055838519999449</v>
      </c>
      <c r="AY4" s="20">
        <v>535.89572552125401</v>
      </c>
      <c r="AZ4" s="21">
        <v>551.07578144746765</v>
      </c>
      <c r="BA4" s="4">
        <f t="shared" si="5"/>
        <v>0.12553074358686811</v>
      </c>
      <c r="BB4" s="4">
        <f t="shared" si="5"/>
        <v>0.15741310207685733</v>
      </c>
      <c r="BC4" s="31">
        <v>11.11038229000042</v>
      </c>
      <c r="BD4" s="20">
        <v>491.72119216830589</v>
      </c>
      <c r="BE4" s="21">
        <v>510.1694890323156</v>
      </c>
      <c r="BF4" s="4">
        <f t="shared" si="6"/>
        <v>3.2751881945482106E-2</v>
      </c>
      <c r="BG4" s="4">
        <f t="shared" si="6"/>
        <v>7.1498459494805378E-2</v>
      </c>
      <c r="BH4" s="31">
        <v>13.1717913800001</v>
      </c>
      <c r="BI4" s="20">
        <v>483.84275736519788</v>
      </c>
      <c r="BJ4" s="21">
        <v>495.55457567322492</v>
      </c>
      <c r="BK4" s="4">
        <f t="shared" si="7"/>
        <v>1.6204967760604681E-2</v>
      </c>
      <c r="BL4" s="4">
        <f t="shared" si="8"/>
        <v>4.0803058286828058E-2</v>
      </c>
      <c r="BM4" s="31">
        <v>60.395353938266638</v>
      </c>
      <c r="BN4" s="20">
        <v>480.97260397377039</v>
      </c>
      <c r="BO4" s="21">
        <v>493.21835436793242</v>
      </c>
      <c r="BP4" s="4">
        <f t="shared" si="9"/>
        <v>1.0176843767416314E-2</v>
      </c>
      <c r="BQ4" s="4">
        <f t="shared" si="10"/>
        <v>3.5896340845908557E-2</v>
      </c>
      <c r="BR4" s="31">
        <v>69.548988228850064</v>
      </c>
      <c r="BS4" s="20">
        <v>480.97260397377039</v>
      </c>
      <c r="BT4" s="21">
        <v>487.01550387486469</v>
      </c>
      <c r="BU4" s="4">
        <f t="shared" si="11"/>
        <v>1.0176843767416314E-2</v>
      </c>
      <c r="BV4" s="4">
        <f t="shared" si="11"/>
        <v>2.2868621841376582E-2</v>
      </c>
      <c r="BW4" s="31">
        <v>28.99798524528742</v>
      </c>
    </row>
    <row r="5" spans="1:75" x14ac:dyDescent="0.3">
      <c r="A5" s="2" t="s">
        <v>81</v>
      </c>
      <c r="B5" s="2">
        <f t="shared" si="12"/>
        <v>465.61714087517032</v>
      </c>
      <c r="C5" s="20">
        <v>465.57176931688599</v>
      </c>
      <c r="D5" s="21">
        <v>465.61715028964312</v>
      </c>
      <c r="E5" s="5">
        <v>9.7464134920359594E-5</v>
      </c>
      <c r="F5" s="5">
        <f t="shared" si="13"/>
        <v>2.0219343261004687E-8</v>
      </c>
      <c r="G5" s="31">
        <v>1724.108387947083</v>
      </c>
      <c r="H5" s="20">
        <v>465.60617501585938</v>
      </c>
      <c r="I5" s="21">
        <v>465.61714087517032</v>
      </c>
      <c r="J5" s="5">
        <v>2.3551236301483858E-5</v>
      </c>
      <c r="K5" s="83">
        <f t="shared" si="14"/>
        <v>0</v>
      </c>
      <c r="L5" s="31">
        <v>294.13201594352722</v>
      </c>
      <c r="M5" s="20">
        <v>580.85049606460757</v>
      </c>
      <c r="N5" s="4">
        <f t="shared" si="0"/>
        <v>0.2474852084973623</v>
      </c>
      <c r="O5" s="21">
        <f t="shared" si="15"/>
        <v>35.944753100005983</v>
      </c>
      <c r="P5" s="21">
        <v>0.14792079465023039</v>
      </c>
      <c r="Q5" s="44">
        <v>0</v>
      </c>
      <c r="R5" s="44">
        <v>0.5</v>
      </c>
      <c r="S5" s="44">
        <v>0</v>
      </c>
      <c r="T5" s="44">
        <v>1</v>
      </c>
      <c r="U5" s="44">
        <v>0</v>
      </c>
      <c r="V5" s="20">
        <v>566.80474172448749</v>
      </c>
      <c r="W5" s="4">
        <f t="shared" si="1"/>
        <v>0.21731932088910161</v>
      </c>
      <c r="X5" s="21">
        <f t="shared" si="16"/>
        <v>38.136933600003424</v>
      </c>
      <c r="Y5" s="21">
        <v>0.156942113580261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533.19433389621202</v>
      </c>
      <c r="AF5" s="21">
        <v>536.25769269139641</v>
      </c>
      <c r="AG5" s="4">
        <f t="shared" si="17"/>
        <v>0.14513467630084265</v>
      </c>
      <c r="AH5" s="4">
        <f t="shared" si="18"/>
        <v>0.15171381294823183</v>
      </c>
      <c r="AI5" s="31">
        <v>11.133316530000011</v>
      </c>
      <c r="AJ5" s="20">
        <v>533.19433389621202</v>
      </c>
      <c r="AK5" s="21">
        <v>536.25769269139641</v>
      </c>
      <c r="AL5" s="4">
        <f t="shared" si="19"/>
        <v>0.14513467630084265</v>
      </c>
      <c r="AM5" s="4">
        <f t="shared" si="20"/>
        <v>0.15171381294823183</v>
      </c>
      <c r="AN5" s="31">
        <v>10.97461375000012</v>
      </c>
      <c r="AO5" s="20">
        <v>514.73691150414766</v>
      </c>
      <c r="AP5" s="21">
        <v>532.3642910281892</v>
      </c>
      <c r="AQ5" s="4">
        <f t="shared" si="2"/>
        <v>0.10549390543623931</v>
      </c>
      <c r="AR5" s="4">
        <f t="shared" si="3"/>
        <v>0.14335200381060167</v>
      </c>
      <c r="AS5" s="31">
        <v>10.944246379999999</v>
      </c>
      <c r="AT5" s="20">
        <v>506.64790718937309</v>
      </c>
      <c r="AU5" s="21">
        <v>518.72854412125457</v>
      </c>
      <c r="AV5" s="4">
        <f t="shared" si="4"/>
        <v>8.8121253949289019E-2</v>
      </c>
      <c r="AW5" s="4">
        <f t="shared" si="4"/>
        <v>0.11406668394178203</v>
      </c>
      <c r="AX5" s="31">
        <v>11.0858290199998</v>
      </c>
      <c r="AY5" s="20">
        <v>512.75512122370174</v>
      </c>
      <c r="AZ5" s="21">
        <v>524.97354543013569</v>
      </c>
      <c r="BA5" s="4">
        <f t="shared" si="5"/>
        <v>0.10123763970529787</v>
      </c>
      <c r="BB5" s="4">
        <f t="shared" si="5"/>
        <v>0.12747899367149484</v>
      </c>
      <c r="BC5" s="31">
        <v>11.169798020000229</v>
      </c>
      <c r="BD5" s="20">
        <v>502.09483795839913</v>
      </c>
      <c r="BE5" s="21">
        <v>516.63790004160285</v>
      </c>
      <c r="BF5" s="4">
        <f t="shared" si="6"/>
        <v>7.8342685182649446E-2</v>
      </c>
      <c r="BG5" s="4">
        <f t="shared" si="6"/>
        <v>0.10957663429343324</v>
      </c>
      <c r="BH5" s="31">
        <v>13.4394863999999</v>
      </c>
      <c r="BI5" s="20">
        <v>480.36638749010069</v>
      </c>
      <c r="BJ5" s="21">
        <v>501.62097677246521</v>
      </c>
      <c r="BK5" s="4">
        <f t="shared" si="7"/>
        <v>3.1676769002120075E-2</v>
      </c>
      <c r="BL5" s="4">
        <f t="shared" si="8"/>
        <v>7.7324979552132383E-2</v>
      </c>
      <c r="BM5" s="31">
        <v>181.31158354412759</v>
      </c>
      <c r="BN5" s="20">
        <v>480.02658421586972</v>
      </c>
      <c r="BO5" s="21">
        <v>491.7601263804205</v>
      </c>
      <c r="BP5" s="4">
        <f t="shared" si="9"/>
        <v>3.0946977840239129E-2</v>
      </c>
      <c r="BQ5" s="4">
        <f t="shared" si="10"/>
        <v>5.6146956824037947E-2</v>
      </c>
      <c r="BR5" s="31">
        <v>175.04066817536949</v>
      </c>
      <c r="BS5" s="20">
        <v>473.75940053817402</v>
      </c>
      <c r="BT5" s="21">
        <v>485.89713388093179</v>
      </c>
      <c r="BU5" s="4">
        <f t="shared" si="11"/>
        <v>1.7487027319697836E-2</v>
      </c>
      <c r="BV5" s="4">
        <f t="shared" si="11"/>
        <v>4.3555082546238209E-2</v>
      </c>
      <c r="BW5" s="31">
        <v>32.449673051200797</v>
      </c>
    </row>
    <row r="6" spans="1:75" x14ac:dyDescent="0.3">
      <c r="A6" s="2" t="s">
        <v>82</v>
      </c>
      <c r="B6" s="2">
        <f t="shared" si="12"/>
        <v>449.6096167149887</v>
      </c>
      <c r="C6" s="20">
        <v>449.56483853076543</v>
      </c>
      <c r="D6" s="21">
        <v>449.60961671499052</v>
      </c>
      <c r="E6" s="5">
        <v>9.9593475229007412E-5</v>
      </c>
      <c r="F6" s="5">
        <f t="shared" si="13"/>
        <v>4.0457084010703647E-15</v>
      </c>
      <c r="G6" s="31">
        <v>2468.3881199359889</v>
      </c>
      <c r="H6" s="20">
        <v>449.59405942087449</v>
      </c>
      <c r="I6" s="21">
        <v>449.6096167149887</v>
      </c>
      <c r="J6" s="5">
        <v>3.46017823811544E-5</v>
      </c>
      <c r="K6" s="5">
        <f t="shared" si="14"/>
        <v>0</v>
      </c>
      <c r="L6" s="31">
        <v>52.549755811691277</v>
      </c>
      <c r="M6" s="20">
        <v>558.32339397871874</v>
      </c>
      <c r="N6" s="4">
        <f t="shared" si="0"/>
        <v>0.24179593412176636</v>
      </c>
      <c r="O6" s="21">
        <f t="shared" si="15"/>
        <v>38.623128099989103</v>
      </c>
      <c r="P6" s="21">
        <v>0.15894291399172469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20">
        <v>547.89654110726781</v>
      </c>
      <c r="W6" s="4">
        <f t="shared" si="1"/>
        <v>0.21860503142792875</v>
      </c>
      <c r="X6" s="21">
        <f t="shared" si="16"/>
        <v>37.974327900010387</v>
      </c>
      <c r="Y6" s="21">
        <v>0.15627295432103039</v>
      </c>
      <c r="Z6" s="44">
        <v>0</v>
      </c>
      <c r="AA6" s="44">
        <v>1</v>
      </c>
      <c r="AB6" s="44">
        <v>0</v>
      </c>
      <c r="AC6" s="44">
        <v>0.5</v>
      </c>
      <c r="AD6" s="44">
        <v>0</v>
      </c>
      <c r="AE6" s="20">
        <v>491.54651830542059</v>
      </c>
      <c r="AF6" s="21">
        <v>532.13433829077655</v>
      </c>
      <c r="AG6" s="4">
        <f t="shared" si="17"/>
        <v>9.3274031585085154E-2</v>
      </c>
      <c r="AH6" s="4">
        <f t="shared" si="18"/>
        <v>0.1835475010048572</v>
      </c>
      <c r="AI6" s="31">
        <v>11.015180580000001</v>
      </c>
      <c r="AJ6" s="20">
        <v>491.54651830542059</v>
      </c>
      <c r="AK6" s="21">
        <v>532.13433829077655</v>
      </c>
      <c r="AL6" s="4">
        <f t="shared" si="19"/>
        <v>9.3274031585085154E-2</v>
      </c>
      <c r="AM6" s="4">
        <f t="shared" si="20"/>
        <v>0.1835475010048572</v>
      </c>
      <c r="AN6" s="31">
        <v>10.946051469999929</v>
      </c>
      <c r="AO6" s="20">
        <v>494.19878515843487</v>
      </c>
      <c r="AP6" s="21">
        <v>526.63809102902894</v>
      </c>
      <c r="AQ6" s="4">
        <f t="shared" si="2"/>
        <v>9.9173075454281528E-2</v>
      </c>
      <c r="AR6" s="4">
        <f t="shared" si="3"/>
        <v>0.17132301323276461</v>
      </c>
      <c r="AS6" s="31">
        <v>11.018754639999679</v>
      </c>
      <c r="AT6" s="20">
        <v>480.86415874249161</v>
      </c>
      <c r="AU6" s="21">
        <v>487.17355439943572</v>
      </c>
      <c r="AV6" s="4">
        <f t="shared" si="4"/>
        <v>6.9514843245257862E-2</v>
      </c>
      <c r="AW6" s="4">
        <f t="shared" si="4"/>
        <v>8.3547896414900541E-2</v>
      </c>
      <c r="AX6" s="31">
        <v>10.9218825699998</v>
      </c>
      <c r="AY6" s="20">
        <v>491.48549395328001</v>
      </c>
      <c r="AZ6" s="21">
        <v>526.76498626270291</v>
      </c>
      <c r="BA6" s="4">
        <f t="shared" si="5"/>
        <v>9.3138304167628111E-2</v>
      </c>
      <c r="BB6" s="4">
        <f t="shared" si="5"/>
        <v>0.17160524748433847</v>
      </c>
      <c r="BC6" s="31">
        <v>11.29213736999991</v>
      </c>
      <c r="BD6" s="20">
        <v>468.48650986805239</v>
      </c>
      <c r="BE6" s="21">
        <v>482.71236815671239</v>
      </c>
      <c r="BF6" s="4">
        <f t="shared" si="6"/>
        <v>4.1985074276180152E-2</v>
      </c>
      <c r="BG6" s="4">
        <f t="shared" si="6"/>
        <v>7.3625541383176854E-2</v>
      </c>
      <c r="BH6" s="31">
        <v>12.952818719999961</v>
      </c>
      <c r="BI6" s="20">
        <v>468.9204882682626</v>
      </c>
      <c r="BJ6" s="21">
        <v>489.67679741200948</v>
      </c>
      <c r="BK6" s="4">
        <f t="shared" si="7"/>
        <v>4.2950308079186886E-2</v>
      </c>
      <c r="BL6" s="4">
        <f t="shared" si="8"/>
        <v>8.9115488653837435E-2</v>
      </c>
      <c r="BM6" s="31">
        <v>142.09476245939729</v>
      </c>
      <c r="BN6" s="20">
        <v>481.42513555059702</v>
      </c>
      <c r="BO6" s="21">
        <v>489.20399013724688</v>
      </c>
      <c r="BP6" s="4">
        <f t="shared" si="9"/>
        <v>7.076254077495954E-2</v>
      </c>
      <c r="BQ6" s="4">
        <f t="shared" si="10"/>
        <v>8.8063893542911872E-2</v>
      </c>
      <c r="BR6" s="31">
        <v>161.58613426443191</v>
      </c>
      <c r="BS6" s="20">
        <v>461.10087960068131</v>
      </c>
      <c r="BT6" s="21">
        <v>466.78704770481829</v>
      </c>
      <c r="BU6" s="4">
        <f t="shared" si="11"/>
        <v>2.5558312052246457E-2</v>
      </c>
      <c r="BV6" s="4">
        <f t="shared" si="11"/>
        <v>3.8205212591612574E-2</v>
      </c>
      <c r="BW6" s="31">
        <v>27.50417074356228</v>
      </c>
    </row>
    <row r="7" spans="1:75" x14ac:dyDescent="0.3">
      <c r="A7" s="2" t="s">
        <v>83</v>
      </c>
      <c r="B7" s="2">
        <f t="shared" si="12"/>
        <v>482.94725475575558</v>
      </c>
      <c r="C7" s="20">
        <v>482.89929724017429</v>
      </c>
      <c r="D7" s="21">
        <v>482.94725475575558</v>
      </c>
      <c r="E7" s="5">
        <v>9.9301766619487472E-5</v>
      </c>
      <c r="F7" s="5">
        <f t="shared" si="13"/>
        <v>0</v>
      </c>
      <c r="G7" s="31">
        <v>459.45095086097717</v>
      </c>
      <c r="H7" s="20">
        <v>482.94725475575899</v>
      </c>
      <c r="I7" s="21">
        <v>482.9472547557591</v>
      </c>
      <c r="J7" s="5">
        <v>0</v>
      </c>
      <c r="K7" s="5">
        <f t="shared" si="14"/>
        <v>7.2974676523473829E-15</v>
      </c>
      <c r="L7" s="31">
        <v>39.136145830154419</v>
      </c>
      <c r="M7" s="20">
        <v>608.69268046712864</v>
      </c>
      <c r="N7" s="4">
        <f t="shared" si="0"/>
        <v>0.26037092968872388</v>
      </c>
      <c r="O7" s="21">
        <f t="shared" si="15"/>
        <v>33.446688500003802</v>
      </c>
      <c r="P7" s="21">
        <v>0.13764069341565349</v>
      </c>
      <c r="Q7" s="44">
        <v>0</v>
      </c>
      <c r="R7" s="44">
        <v>0.5</v>
      </c>
      <c r="S7" s="44">
        <v>0.5</v>
      </c>
      <c r="T7" s="44">
        <v>0</v>
      </c>
      <c r="U7" s="44">
        <v>0</v>
      </c>
      <c r="V7" s="20">
        <v>583.02502056658602</v>
      </c>
      <c r="W7" s="4">
        <f t="shared" si="1"/>
        <v>0.2072229727477041</v>
      </c>
      <c r="X7" s="21">
        <f t="shared" si="16"/>
        <v>33.994483000002226</v>
      </c>
      <c r="Y7" s="21">
        <v>0.1398949917695565</v>
      </c>
      <c r="Z7" s="44">
        <v>0</v>
      </c>
      <c r="AA7" s="44">
        <v>1</v>
      </c>
      <c r="AB7" s="44">
        <v>0</v>
      </c>
      <c r="AC7" s="44">
        <v>0</v>
      </c>
      <c r="AD7" s="44">
        <v>0</v>
      </c>
      <c r="AE7" s="20">
        <v>516.94103388680844</v>
      </c>
      <c r="AF7" s="21">
        <v>520.97550499025215</v>
      </c>
      <c r="AG7" s="4">
        <f t="shared" si="17"/>
        <v>7.0388181724409596E-2</v>
      </c>
      <c r="AH7" s="4">
        <f t="shared" si="18"/>
        <v>7.8742036236915502E-2</v>
      </c>
      <c r="AI7" s="31">
        <v>11.043060900000009</v>
      </c>
      <c r="AJ7" s="20">
        <v>516.94103388680844</v>
      </c>
      <c r="AK7" s="21">
        <v>520.97550499025215</v>
      </c>
      <c r="AL7" s="4">
        <f t="shared" si="19"/>
        <v>7.0388181724409596E-2</v>
      </c>
      <c r="AM7" s="4">
        <f t="shared" si="20"/>
        <v>7.8742036236915502E-2</v>
      </c>
      <c r="AN7" s="31">
        <v>10.92140358999986</v>
      </c>
      <c r="AO7" s="20">
        <v>510.49509966637157</v>
      </c>
      <c r="AP7" s="21">
        <v>527.40094603770308</v>
      </c>
      <c r="AQ7" s="4">
        <f t="shared" si="2"/>
        <v>5.7041104674149072E-2</v>
      </c>
      <c r="AR7" s="4">
        <f t="shared" si="3"/>
        <v>9.2046679723708932E-2</v>
      </c>
      <c r="AS7" s="31">
        <v>10.91236266000015</v>
      </c>
      <c r="AT7" s="20">
        <v>496.35959897634763</v>
      </c>
      <c r="AU7" s="21">
        <v>545.98386328942377</v>
      </c>
      <c r="AV7" s="4">
        <f t="shared" si="4"/>
        <v>2.7771861395868517E-2</v>
      </c>
      <c r="AW7" s="4">
        <f t="shared" si="4"/>
        <v>0.13052483043008112</v>
      </c>
      <c r="AX7" s="31">
        <v>11.147302580000179</v>
      </c>
      <c r="AY7" s="20">
        <v>511.87361685954312</v>
      </c>
      <c r="AZ7" s="21">
        <v>536.57199740240424</v>
      </c>
      <c r="BA7" s="4">
        <f t="shared" si="5"/>
        <v>5.9895489246370559E-2</v>
      </c>
      <c r="BB7" s="4">
        <f t="shared" si="5"/>
        <v>0.11103643745478724</v>
      </c>
      <c r="BC7" s="31">
        <v>11.51497397999956</v>
      </c>
      <c r="BD7" s="20">
        <v>532.0091290721399</v>
      </c>
      <c r="BE7" s="21">
        <v>556.82567900343497</v>
      </c>
      <c r="BF7" s="4">
        <f t="shared" si="6"/>
        <v>0.10158847334414757</v>
      </c>
      <c r="BG7" s="4">
        <f t="shared" si="6"/>
        <v>0.15297410539178333</v>
      </c>
      <c r="BH7" s="31">
        <v>13.228488540000219</v>
      </c>
      <c r="BI7" s="20">
        <v>493.37310230698358</v>
      </c>
      <c r="BJ7" s="21">
        <v>503.04560817045802</v>
      </c>
      <c r="BK7" s="4">
        <f t="shared" si="7"/>
        <v>2.1587963175193414E-2</v>
      </c>
      <c r="BL7" s="4">
        <f t="shared" si="8"/>
        <v>4.1616042366504249E-2</v>
      </c>
      <c r="BM7" s="31">
        <v>27.803268729709089</v>
      </c>
      <c r="BN7" s="20">
        <v>482.94725475575922</v>
      </c>
      <c r="BO7" s="21">
        <v>491.48365626672671</v>
      </c>
      <c r="BP7" s="4">
        <f t="shared" si="9"/>
        <v>7.5328698346811697E-15</v>
      </c>
      <c r="BQ7" s="4">
        <f t="shared" si="10"/>
        <v>1.7675639372436869E-2</v>
      </c>
      <c r="BR7" s="31">
        <v>34.348468578234318</v>
      </c>
      <c r="BS7" s="20">
        <v>482.94725475575922</v>
      </c>
      <c r="BT7" s="21">
        <v>493.77600596700751</v>
      </c>
      <c r="BU7" s="4">
        <f t="shared" si="11"/>
        <v>7.5328698346811697E-15</v>
      </c>
      <c r="BV7" s="4">
        <f t="shared" si="11"/>
        <v>2.242222334761677E-2</v>
      </c>
      <c r="BW7" s="31">
        <v>25.994921912765129</v>
      </c>
    </row>
    <row r="8" spans="1:75" x14ac:dyDescent="0.3">
      <c r="A8" s="2" t="s">
        <v>84</v>
      </c>
      <c r="B8" s="2">
        <f t="shared" si="12"/>
        <v>482.33461731581292</v>
      </c>
      <c r="C8" s="20">
        <v>482.29248738298139</v>
      </c>
      <c r="D8" s="21">
        <v>482.33463989386968</v>
      </c>
      <c r="E8" s="5">
        <v>8.73926676666001E-5</v>
      </c>
      <c r="F8" s="5">
        <f t="shared" si="13"/>
        <v>4.68099446877462E-8</v>
      </c>
      <c r="G8" s="31">
        <v>265.45412802696228</v>
      </c>
      <c r="H8" s="20">
        <v>482.29175384760271</v>
      </c>
      <c r="I8" s="21">
        <v>482.33461731581292</v>
      </c>
      <c r="J8" s="5">
        <v>8.8866663663154271E-5</v>
      </c>
      <c r="K8" s="5">
        <f t="shared" si="14"/>
        <v>0</v>
      </c>
      <c r="L8" s="31">
        <v>110.5393240451813</v>
      </c>
      <c r="M8" s="20">
        <v>608.78603788693033</v>
      </c>
      <c r="N8" s="4">
        <f t="shared" si="0"/>
        <v>0.26216534337679975</v>
      </c>
      <c r="O8" s="21">
        <f t="shared" si="15"/>
        <v>37.225227300007646</v>
      </c>
      <c r="P8" s="21">
        <v>0.1531902358025006</v>
      </c>
      <c r="Q8" s="44">
        <v>0</v>
      </c>
      <c r="R8" s="44">
        <v>0.5</v>
      </c>
      <c r="S8" s="44">
        <v>0.5</v>
      </c>
      <c r="T8" s="44">
        <v>0</v>
      </c>
      <c r="U8" s="44">
        <v>0</v>
      </c>
      <c r="V8" s="20">
        <v>580.6305718420499</v>
      </c>
      <c r="W8" s="4">
        <f t="shared" si="1"/>
        <v>0.20379203772114252</v>
      </c>
      <c r="X8" s="21">
        <f t="shared" si="16"/>
        <v>34.788626100006695</v>
      </c>
      <c r="Y8" s="21">
        <v>0.14316307037039791</v>
      </c>
      <c r="Z8" s="44">
        <v>0</v>
      </c>
      <c r="AA8" s="44">
        <v>1</v>
      </c>
      <c r="AB8" s="44">
        <v>0</v>
      </c>
      <c r="AC8" s="44">
        <v>0</v>
      </c>
      <c r="AD8" s="44">
        <v>0</v>
      </c>
      <c r="AE8" s="20">
        <v>498.11482056989689</v>
      </c>
      <c r="AF8" s="21">
        <v>519.83862537684956</v>
      </c>
      <c r="AG8" s="4">
        <f t="shared" si="17"/>
        <v>3.2716298369585492E-2</v>
      </c>
      <c r="AH8" s="4">
        <f t="shared" si="18"/>
        <v>7.7755165635313622E-2</v>
      </c>
      <c r="AI8" s="31">
        <v>11.157453130000009</v>
      </c>
      <c r="AJ8" s="20">
        <v>498.11482056989689</v>
      </c>
      <c r="AK8" s="21">
        <v>519.83862537684956</v>
      </c>
      <c r="AL8" s="4">
        <f t="shared" si="19"/>
        <v>3.2716298369585492E-2</v>
      </c>
      <c r="AM8" s="4">
        <f t="shared" si="20"/>
        <v>7.7755165635313622E-2</v>
      </c>
      <c r="AN8" s="31">
        <v>10.976133119999851</v>
      </c>
      <c r="AO8" s="20">
        <v>514.84082314726425</v>
      </c>
      <c r="AP8" s="21">
        <v>520.94254089702406</v>
      </c>
      <c r="AQ8" s="4">
        <f t="shared" si="2"/>
        <v>6.7393474705066819E-2</v>
      </c>
      <c r="AR8" s="4">
        <f t="shared" si="3"/>
        <v>8.0043857925984715E-2</v>
      </c>
      <c r="AS8" s="31">
        <v>11.002986679999591</v>
      </c>
      <c r="AT8" s="20">
        <v>509.20003472859548</v>
      </c>
      <c r="AU8" s="21">
        <v>540.84469179880023</v>
      </c>
      <c r="AV8" s="4">
        <f t="shared" si="4"/>
        <v>5.5698712985371705E-2</v>
      </c>
      <c r="AW8" s="4">
        <f t="shared" si="4"/>
        <v>0.1213059821594296</v>
      </c>
      <c r="AX8" s="31">
        <v>11.17822240000041</v>
      </c>
      <c r="AY8" s="20">
        <v>502.59344909580108</v>
      </c>
      <c r="AZ8" s="21">
        <v>533.10618749220509</v>
      </c>
      <c r="BA8" s="4">
        <f t="shared" si="5"/>
        <v>4.2001612682764387E-2</v>
      </c>
      <c r="BB8" s="4">
        <f t="shared" si="5"/>
        <v>0.10526213204214002</v>
      </c>
      <c r="BC8" s="31">
        <v>11.45680495000088</v>
      </c>
      <c r="BD8" s="20">
        <v>487.20264211798292</v>
      </c>
      <c r="BE8" s="21">
        <v>529.86784667114023</v>
      </c>
      <c r="BF8" s="4">
        <f t="shared" si="6"/>
        <v>1.0092629944872099E-2</v>
      </c>
      <c r="BG8" s="4">
        <f t="shared" si="6"/>
        <v>9.8548243582119874E-2</v>
      </c>
      <c r="BH8" s="31">
        <v>13.330714069999891</v>
      </c>
      <c r="BI8" s="20">
        <v>490.96632447047227</v>
      </c>
      <c r="BJ8" s="21">
        <v>507.7081506866387</v>
      </c>
      <c r="BK8" s="4">
        <f t="shared" si="7"/>
        <v>1.7895682467691645E-2</v>
      </c>
      <c r="BL8" s="4">
        <f t="shared" si="8"/>
        <v>5.2605665154264125E-2</v>
      </c>
      <c r="BM8" s="31">
        <v>46.845095340907577</v>
      </c>
      <c r="BN8" s="20">
        <v>482.33463989386991</v>
      </c>
      <c r="BO8" s="21">
        <v>492.21566723981471</v>
      </c>
      <c r="BP8" s="4">
        <f t="shared" si="9"/>
        <v>4.6809945159148557E-8</v>
      </c>
      <c r="BQ8" s="4">
        <f t="shared" si="10"/>
        <v>2.0485881728725435E-2</v>
      </c>
      <c r="BR8" s="31">
        <v>59.768113875389098</v>
      </c>
      <c r="BS8" s="20">
        <v>489.45136752817899</v>
      </c>
      <c r="BT8" s="21">
        <v>496.54422650139549</v>
      </c>
      <c r="BU8" s="4">
        <f t="shared" si="11"/>
        <v>1.4754798757697947E-2</v>
      </c>
      <c r="BV8" s="4">
        <f t="shared" si="11"/>
        <v>2.9460065015981831E-2</v>
      </c>
      <c r="BW8" s="31">
        <v>26.626209683762859</v>
      </c>
    </row>
    <row r="9" spans="1:75" x14ac:dyDescent="0.3">
      <c r="A9" s="2" t="s">
        <v>85</v>
      </c>
      <c r="B9" s="2">
        <f t="shared" si="12"/>
        <v>481.14015435379588</v>
      </c>
      <c r="C9" s="20">
        <v>481.09221414627501</v>
      </c>
      <c r="D9" s="21">
        <v>481.14015435379781</v>
      </c>
      <c r="E9" s="5">
        <v>9.9638758247430634E-5</v>
      </c>
      <c r="F9" s="5">
        <f t="shared" si="13"/>
        <v>4.0168674839936996E-15</v>
      </c>
      <c r="G9" s="31">
        <v>409.94216012954712</v>
      </c>
      <c r="H9" s="20">
        <v>481.11236828501262</v>
      </c>
      <c r="I9" s="21">
        <v>481.14015435379588</v>
      </c>
      <c r="J9" s="5">
        <v>5.7750467367494878E-5</v>
      </c>
      <c r="K9" s="83">
        <f t="shared" si="14"/>
        <v>0</v>
      </c>
      <c r="L9" s="31">
        <v>14.01894211769104</v>
      </c>
      <c r="M9" s="20">
        <v>611.07784527426315</v>
      </c>
      <c r="N9" s="4">
        <f t="shared" si="0"/>
        <v>0.27006203856542066</v>
      </c>
      <c r="O9" s="21">
        <f t="shared" si="15"/>
        <v>34.432701200006697</v>
      </c>
      <c r="P9" s="21">
        <v>0.14169835884776419</v>
      </c>
      <c r="Q9" s="44">
        <v>0</v>
      </c>
      <c r="R9" s="44">
        <v>0.5</v>
      </c>
      <c r="S9" s="44">
        <v>0.5</v>
      </c>
      <c r="T9" s="44">
        <v>0</v>
      </c>
      <c r="U9" s="44">
        <v>0</v>
      </c>
      <c r="V9" s="20">
        <v>585.41018537372042</v>
      </c>
      <c r="W9" s="4">
        <f t="shared" si="1"/>
        <v>0.21671446474877226</v>
      </c>
      <c r="X9" s="21">
        <f t="shared" si="16"/>
        <v>33.408949100000427</v>
      </c>
      <c r="Y9" s="21">
        <v>0.1374853872428001</v>
      </c>
      <c r="Z9" s="44">
        <v>0</v>
      </c>
      <c r="AA9" s="44">
        <v>1</v>
      </c>
      <c r="AB9" s="44">
        <v>0</v>
      </c>
      <c r="AC9" s="44">
        <v>0</v>
      </c>
      <c r="AD9" s="44">
        <v>0</v>
      </c>
      <c r="AE9" s="20">
        <v>495.74897056194573</v>
      </c>
      <c r="AF9" s="21">
        <v>516.41500038990239</v>
      </c>
      <c r="AG9" s="4">
        <f t="shared" si="17"/>
        <v>3.036291208695829E-2</v>
      </c>
      <c r="AH9" s="4">
        <f t="shared" si="18"/>
        <v>7.331511559970097E-2</v>
      </c>
      <c r="AI9" s="31">
        <v>11.06926038999999</v>
      </c>
      <c r="AJ9" s="20">
        <v>495.74897056194573</v>
      </c>
      <c r="AK9" s="21">
        <v>516.41500038990239</v>
      </c>
      <c r="AL9" s="4">
        <f t="shared" si="19"/>
        <v>3.036291208695829E-2</v>
      </c>
      <c r="AM9" s="4">
        <f t="shared" si="20"/>
        <v>7.331511559970097E-2</v>
      </c>
      <c r="AN9" s="31">
        <v>10.959151350000139</v>
      </c>
      <c r="AO9" s="20">
        <v>492.54447956897582</v>
      </c>
      <c r="AP9" s="21">
        <v>517.09492404996331</v>
      </c>
      <c r="AQ9" s="4">
        <f t="shared" si="2"/>
        <v>2.3702709308261179E-2</v>
      </c>
      <c r="AR9" s="4">
        <f t="shared" si="3"/>
        <v>7.4728266536924451E-2</v>
      </c>
      <c r="AS9" s="31">
        <v>10.91941269000017</v>
      </c>
      <c r="AT9" s="20">
        <v>519.72782710215279</v>
      </c>
      <c r="AU9" s="21">
        <v>552.4040610989689</v>
      </c>
      <c r="AV9" s="4">
        <f t="shared" si="4"/>
        <v>8.0200482955289379E-2</v>
      </c>
      <c r="AW9" s="4">
        <f t="shared" si="4"/>
        <v>0.14811465245690275</v>
      </c>
      <c r="AX9" s="31">
        <v>11.042685970000271</v>
      </c>
      <c r="AY9" s="20">
        <v>499.78824949602529</v>
      </c>
      <c r="AZ9" s="21">
        <v>526.11012314328912</v>
      </c>
      <c r="BA9" s="4">
        <f t="shared" si="5"/>
        <v>3.8758135178459746E-2</v>
      </c>
      <c r="BB9" s="4">
        <f t="shared" si="5"/>
        <v>9.3465424539115799E-2</v>
      </c>
      <c r="BC9" s="31">
        <v>11.23351208000058</v>
      </c>
      <c r="BD9" s="20">
        <v>504.33336674151559</v>
      </c>
      <c r="BE9" s="21">
        <v>556.42135226274843</v>
      </c>
      <c r="BF9" s="4">
        <f t="shared" si="6"/>
        <v>4.820469083248681E-2</v>
      </c>
      <c r="BG9" s="4">
        <f t="shared" si="6"/>
        <v>0.15646417624415559</v>
      </c>
      <c r="BH9" s="31">
        <v>13.15048942999965</v>
      </c>
      <c r="BI9" s="20">
        <v>487.70807503763501</v>
      </c>
      <c r="BJ9" s="21">
        <v>498.2495358168004</v>
      </c>
      <c r="BK9" s="4">
        <f t="shared" si="7"/>
        <v>1.3650743186588325E-2</v>
      </c>
      <c r="BL9" s="4">
        <f t="shared" si="8"/>
        <v>3.5560078094050568E-2</v>
      </c>
      <c r="BM9" s="31">
        <v>29.177323588170111</v>
      </c>
      <c r="BN9" s="20">
        <v>481.14015435379588</v>
      </c>
      <c r="BO9" s="21">
        <v>491.12900918547882</v>
      </c>
      <c r="BP9" s="4">
        <f t="shared" si="9"/>
        <v>0</v>
      </c>
      <c r="BQ9" s="4">
        <f t="shared" si="10"/>
        <v>2.0760800655057896E-2</v>
      </c>
      <c r="BR9" s="31">
        <v>36.336158250458539</v>
      </c>
      <c r="BS9" s="20">
        <v>481.14015435379588</v>
      </c>
      <c r="BT9" s="21">
        <v>488.79558472628707</v>
      </c>
      <c r="BU9" s="4">
        <f t="shared" si="11"/>
        <v>0</v>
      </c>
      <c r="BV9" s="4">
        <f t="shared" si="11"/>
        <v>1.591101948822576E-2</v>
      </c>
      <c r="BW9" s="31">
        <v>29.39501858684234</v>
      </c>
    </row>
    <row r="10" spans="1:75" x14ac:dyDescent="0.3">
      <c r="A10" s="2" t="s">
        <v>86</v>
      </c>
      <c r="B10" s="2">
        <f t="shared" si="12"/>
        <v>470.45689548456471</v>
      </c>
      <c r="C10" s="20">
        <v>470.42119889189831</v>
      </c>
      <c r="D10" s="21">
        <v>470.45689548456471</v>
      </c>
      <c r="E10" s="5">
        <v>7.5876436309054075E-5</v>
      </c>
      <c r="F10" s="5">
        <f t="shared" si="13"/>
        <v>0</v>
      </c>
      <c r="G10" s="31">
        <v>1054.9672131538391</v>
      </c>
      <c r="H10" s="20">
        <v>470.45689548456471</v>
      </c>
      <c r="I10" s="21">
        <v>470.45689548456482</v>
      </c>
      <c r="J10" s="5">
        <v>0</v>
      </c>
      <c r="K10" s="83">
        <f t="shared" si="14"/>
        <v>2.4165197452259684E-16</v>
      </c>
      <c r="L10" s="31">
        <v>49.71786093711853</v>
      </c>
      <c r="M10" s="20">
        <v>646.42019285794015</v>
      </c>
      <c r="N10" s="4">
        <f t="shared" si="0"/>
        <v>0.37402639659927917</v>
      </c>
      <c r="O10" s="21">
        <f t="shared" si="15"/>
        <v>36.76587529999869</v>
      </c>
      <c r="P10" s="21">
        <v>0.15129989835390409</v>
      </c>
      <c r="Q10" s="44">
        <v>0.5</v>
      </c>
      <c r="R10" s="44">
        <v>1</v>
      </c>
      <c r="S10" s="44">
        <v>0</v>
      </c>
      <c r="T10" s="44">
        <v>0</v>
      </c>
      <c r="U10" s="44">
        <v>0</v>
      </c>
      <c r="V10" s="20">
        <v>608.91111344971159</v>
      </c>
      <c r="W10" s="4">
        <f t="shared" si="1"/>
        <v>0.29429735071167523</v>
      </c>
      <c r="X10" s="21">
        <f t="shared" si="16"/>
        <v>33.988067299997049</v>
      </c>
      <c r="Y10" s="21">
        <v>0.13986858971192201</v>
      </c>
      <c r="Z10" s="44">
        <v>0</v>
      </c>
      <c r="AA10" s="44">
        <v>1</v>
      </c>
      <c r="AB10" s="44">
        <v>1</v>
      </c>
      <c r="AC10" s="44">
        <v>0.5</v>
      </c>
      <c r="AD10" s="44">
        <v>0</v>
      </c>
      <c r="AE10" s="20">
        <v>486.33888836272831</v>
      </c>
      <c r="AF10" s="21">
        <v>523.42969364703322</v>
      </c>
      <c r="AG10" s="4">
        <f t="shared" si="17"/>
        <v>3.3758656809154318E-2</v>
      </c>
      <c r="AH10" s="4">
        <f t="shared" si="18"/>
        <v>0.11259862204359272</v>
      </c>
      <c r="AI10" s="31">
        <v>11.017736399999979</v>
      </c>
      <c r="AJ10" s="20">
        <v>486.33888836272831</v>
      </c>
      <c r="AK10" s="21">
        <v>523.42969364703322</v>
      </c>
      <c r="AL10" s="4">
        <f t="shared" si="19"/>
        <v>3.3758656809154318E-2</v>
      </c>
      <c r="AM10" s="4">
        <f t="shared" si="20"/>
        <v>0.11259862204359272</v>
      </c>
      <c r="AN10" s="31">
        <v>10.914605360000129</v>
      </c>
      <c r="AO10" s="20">
        <v>484.38803134868692</v>
      </c>
      <c r="AP10" s="21">
        <v>520.00537974331451</v>
      </c>
      <c r="AQ10" s="4">
        <f t="shared" si="2"/>
        <v>2.9611928314438492E-2</v>
      </c>
      <c r="AR10" s="4">
        <f t="shared" si="3"/>
        <v>0.10531992353457903</v>
      </c>
      <c r="AS10" s="31">
        <v>10.97927022999993</v>
      </c>
      <c r="AT10" s="20">
        <v>488.53031688115669</v>
      </c>
      <c r="AU10" s="21">
        <v>514.52765056533531</v>
      </c>
      <c r="AV10" s="4">
        <f t="shared" si="4"/>
        <v>3.8416742468991946E-2</v>
      </c>
      <c r="AW10" s="4">
        <f t="shared" si="4"/>
        <v>9.3676499385513881E-2</v>
      </c>
      <c r="AX10" s="31">
        <v>11.03916262999992</v>
      </c>
      <c r="AY10" s="20">
        <v>503.41835509395003</v>
      </c>
      <c r="AZ10" s="21">
        <v>539.03673127317563</v>
      </c>
      <c r="BA10" s="4">
        <f t="shared" si="5"/>
        <v>7.0062655953709474E-2</v>
      </c>
      <c r="BB10" s="4">
        <f t="shared" si="5"/>
        <v>0.14577283582585085</v>
      </c>
      <c r="BC10" s="31">
        <v>11.18252210999999</v>
      </c>
      <c r="BD10" s="20">
        <v>497.93960433012302</v>
      </c>
      <c r="BE10" s="21">
        <v>525.58342519011137</v>
      </c>
      <c r="BF10" s="4">
        <f t="shared" si="6"/>
        <v>5.8417060328665095E-2</v>
      </c>
      <c r="BG10" s="4">
        <f t="shared" si="6"/>
        <v>0.11717657926719731</v>
      </c>
      <c r="BH10" s="31">
        <v>12.977583209999651</v>
      </c>
      <c r="BI10" s="20">
        <v>478.72228963920969</v>
      </c>
      <c r="BJ10" s="21">
        <v>484.21129727320749</v>
      </c>
      <c r="BK10" s="4">
        <f t="shared" si="7"/>
        <v>1.7568865998088365E-2</v>
      </c>
      <c r="BL10" s="4">
        <f t="shared" si="8"/>
        <v>2.9236263557102123E-2</v>
      </c>
      <c r="BM10" s="31">
        <v>94.819323582388463</v>
      </c>
      <c r="BN10" s="20">
        <v>478.72228963920969</v>
      </c>
      <c r="BO10" s="21">
        <v>483.76761246630417</v>
      </c>
      <c r="BP10" s="4">
        <f t="shared" si="9"/>
        <v>1.7568865998088365E-2</v>
      </c>
      <c r="BQ10" s="4">
        <f t="shared" si="10"/>
        <v>2.829317012779585E-2</v>
      </c>
      <c r="BR10" s="31">
        <v>106.5272432975471</v>
      </c>
      <c r="BS10" s="20">
        <v>470.45689548456482</v>
      </c>
      <c r="BT10" s="21">
        <v>486.50669833759719</v>
      </c>
      <c r="BU10" s="4">
        <f t="shared" si="11"/>
        <v>2.4165197452259684E-16</v>
      </c>
      <c r="BV10" s="4">
        <f t="shared" si="11"/>
        <v>3.4115352558498221E-2</v>
      </c>
      <c r="BW10" s="31">
        <v>33.48778344434686</v>
      </c>
    </row>
    <row r="11" spans="1:75" ht="14.4" customHeight="1" x14ac:dyDescent="0.3">
      <c r="A11" s="2" t="s">
        <v>87</v>
      </c>
      <c r="B11" s="2">
        <f t="shared" si="12"/>
        <v>458.32817186248991</v>
      </c>
      <c r="C11" s="20">
        <v>458.28257413418919</v>
      </c>
      <c r="D11" s="21">
        <v>458.32817186248991</v>
      </c>
      <c r="E11" s="5">
        <v>9.948707301879265E-5</v>
      </c>
      <c r="F11" s="5">
        <f t="shared" si="13"/>
        <v>0</v>
      </c>
      <c r="G11" s="31">
        <v>1289.161755084991</v>
      </c>
      <c r="H11" s="20">
        <v>458.30617405590033</v>
      </c>
      <c r="I11" s="21">
        <v>458.32817186249002</v>
      </c>
      <c r="J11" s="5">
        <v>4.7995754876103653E-5</v>
      </c>
      <c r="K11" s="5">
        <f t="shared" si="14"/>
        <v>2.4804680292645194E-16</v>
      </c>
      <c r="L11" s="31">
        <v>42.419064998626709</v>
      </c>
      <c r="M11" s="20">
        <v>577.9133240768731</v>
      </c>
      <c r="N11" s="4">
        <f t="shared" si="0"/>
        <v>0.26091599765388579</v>
      </c>
      <c r="O11" s="21">
        <f t="shared" si="15"/>
        <v>38.251935899993448</v>
      </c>
      <c r="P11" s="21">
        <v>0.1574153740740471</v>
      </c>
      <c r="Q11" s="44">
        <v>0.5</v>
      </c>
      <c r="R11" s="44">
        <v>0.5</v>
      </c>
      <c r="S11" s="44">
        <v>0</v>
      </c>
      <c r="T11" s="44">
        <v>0</v>
      </c>
      <c r="U11" s="44">
        <v>0</v>
      </c>
      <c r="V11" s="20">
        <v>573.38716600553744</v>
      </c>
      <c r="W11" s="4">
        <f t="shared" si="1"/>
        <v>0.25104063246971464</v>
      </c>
      <c r="X11" s="21">
        <f t="shared" si="16"/>
        <v>35.610006400006569</v>
      </c>
      <c r="Y11" s="21">
        <v>0.1465432362140188</v>
      </c>
      <c r="Z11" s="44">
        <v>0</v>
      </c>
      <c r="AA11" s="44">
        <v>1</v>
      </c>
      <c r="AB11" s="44">
        <v>0</v>
      </c>
      <c r="AC11" s="44">
        <v>0</v>
      </c>
      <c r="AD11" s="44">
        <v>0</v>
      </c>
      <c r="AE11" s="20">
        <v>472.52905081477468</v>
      </c>
      <c r="AF11" s="21">
        <v>517.94842469881974</v>
      </c>
      <c r="AG11" s="4">
        <f t="shared" si="17"/>
        <v>3.0984084819785838E-2</v>
      </c>
      <c r="AH11" s="4">
        <f t="shared" si="18"/>
        <v>0.13008201654734289</v>
      </c>
      <c r="AI11" s="31">
        <v>11.14159557</v>
      </c>
      <c r="AJ11" s="20">
        <v>472.52905081477468</v>
      </c>
      <c r="AK11" s="21">
        <v>517.94842469881974</v>
      </c>
      <c r="AL11" s="4">
        <f t="shared" si="19"/>
        <v>3.0984084819785838E-2</v>
      </c>
      <c r="AM11" s="4">
        <f t="shared" si="20"/>
        <v>0.13008201654734289</v>
      </c>
      <c r="AN11" s="31">
        <v>11.03260775999979</v>
      </c>
      <c r="AO11" s="20">
        <v>465.06074194464168</v>
      </c>
      <c r="AP11" s="21">
        <v>524.43511437453071</v>
      </c>
      <c r="AQ11" s="4">
        <f t="shared" si="2"/>
        <v>1.468940923878384E-2</v>
      </c>
      <c r="AR11" s="4">
        <f t="shared" si="3"/>
        <v>0.14423495340337614</v>
      </c>
      <c r="AS11" s="31">
        <v>10.946561389999991</v>
      </c>
      <c r="AT11" s="20">
        <v>482.51601318050177</v>
      </c>
      <c r="AU11" s="21">
        <v>517.68494646545844</v>
      </c>
      <c r="AV11" s="4">
        <f t="shared" si="4"/>
        <v>5.2774066275962692E-2</v>
      </c>
      <c r="AW11" s="4">
        <f t="shared" si="4"/>
        <v>0.12950714847346775</v>
      </c>
      <c r="AX11" s="31">
        <v>11.197277889999899</v>
      </c>
      <c r="AY11" s="20">
        <v>488.64579904651742</v>
      </c>
      <c r="AZ11" s="21">
        <v>519.51182039154151</v>
      </c>
      <c r="BA11" s="4">
        <f t="shared" si="5"/>
        <v>6.6148295141507413E-2</v>
      </c>
      <c r="BB11" s="4">
        <f t="shared" si="5"/>
        <v>0.13349310010864496</v>
      </c>
      <c r="BC11" s="31">
        <v>11.16132865</v>
      </c>
      <c r="BD11" s="20">
        <v>482.32679660981518</v>
      </c>
      <c r="BE11" s="21">
        <v>496.97649063335388</v>
      </c>
      <c r="BF11" s="4">
        <f t="shared" si="6"/>
        <v>5.2361225472575712E-2</v>
      </c>
      <c r="BG11" s="4">
        <f t="shared" si="6"/>
        <v>8.4324554202745899E-2</v>
      </c>
      <c r="BH11" s="31">
        <v>13.29851076000014</v>
      </c>
      <c r="BI11" s="20">
        <v>478.19896196664962</v>
      </c>
      <c r="BJ11" s="21">
        <v>501.44275761338508</v>
      </c>
      <c r="BK11" s="4">
        <f t="shared" si="7"/>
        <v>4.3354939373269535E-2</v>
      </c>
      <c r="BL11" s="4">
        <f t="shared" si="8"/>
        <v>9.406924644342099E-2</v>
      </c>
      <c r="BM11" s="31">
        <v>153.25657228156919</v>
      </c>
      <c r="BN11" s="20">
        <v>472.46713644375359</v>
      </c>
      <c r="BO11" s="21">
        <v>482.08479022588642</v>
      </c>
      <c r="BP11" s="4">
        <f t="shared" si="9"/>
        <v>3.0848997398103921E-2</v>
      </c>
      <c r="BQ11" s="4">
        <f t="shared" si="10"/>
        <v>5.1833205597765657E-2</v>
      </c>
      <c r="BR11" s="31">
        <v>158.10984206870199</v>
      </c>
      <c r="BS11" s="20">
        <v>458.32817186249002</v>
      </c>
      <c r="BT11" s="21">
        <v>473.3503745672183</v>
      </c>
      <c r="BU11" s="4">
        <f t="shared" si="11"/>
        <v>2.4804680292645194E-16</v>
      </c>
      <c r="BV11" s="4">
        <f t="shared" si="11"/>
        <v>3.277608409643086E-2</v>
      </c>
      <c r="BW11" s="31">
        <v>35.710565094091002</v>
      </c>
    </row>
    <row r="12" spans="1:75" x14ac:dyDescent="0.3">
      <c r="A12" s="2" t="s">
        <v>88</v>
      </c>
      <c r="B12" s="2">
        <f t="shared" si="12"/>
        <v>567.4088582231276</v>
      </c>
      <c r="C12" s="20">
        <v>563.44323574198165</v>
      </c>
      <c r="D12" s="21">
        <v>567.40885851843041</v>
      </c>
      <c r="E12" s="5">
        <v>6.9890039905311854E-3</v>
      </c>
      <c r="F12" s="5">
        <f t="shared" si="13"/>
        <v>5.2044096114725769E-10</v>
      </c>
      <c r="G12" s="31">
        <v>3600.0051460266109</v>
      </c>
      <c r="H12" s="20">
        <v>567.35983837168476</v>
      </c>
      <c r="I12" s="21">
        <v>567.4088582231276</v>
      </c>
      <c r="J12" s="5">
        <v>8.6392467675302831E-5</v>
      </c>
      <c r="K12" s="5">
        <f t="shared" si="14"/>
        <v>0</v>
      </c>
      <c r="L12" s="31">
        <v>94.639403820037842</v>
      </c>
      <c r="M12" s="20">
        <v>712.45999533984377</v>
      </c>
      <c r="N12" s="4">
        <f t="shared" si="0"/>
        <v>0.25563777338787391</v>
      </c>
      <c r="O12" s="21">
        <f t="shared" si="15"/>
        <v>35.377250200001988</v>
      </c>
      <c r="P12" s="21">
        <v>0.14558539176955551</v>
      </c>
      <c r="Q12" s="44">
        <v>0</v>
      </c>
      <c r="R12" s="44">
        <v>0</v>
      </c>
      <c r="S12" s="44">
        <v>0.5</v>
      </c>
      <c r="T12" s="44">
        <v>0</v>
      </c>
      <c r="U12" s="44">
        <v>0</v>
      </c>
      <c r="V12" s="20">
        <v>711.21987942282362</v>
      </c>
      <c r="W12" s="4">
        <f t="shared" si="1"/>
        <v>0.25345219609374492</v>
      </c>
      <c r="X12" s="21">
        <f t="shared" si="16"/>
        <v>33.019312300002632</v>
      </c>
      <c r="Y12" s="21">
        <v>0.13588194362141001</v>
      </c>
      <c r="Z12" s="44">
        <v>0</v>
      </c>
      <c r="AA12" s="44">
        <v>0</v>
      </c>
      <c r="AB12" s="44">
        <v>0.5</v>
      </c>
      <c r="AC12" s="44">
        <v>0</v>
      </c>
      <c r="AD12" s="44">
        <v>0</v>
      </c>
      <c r="AE12" s="20">
        <v>628.35215179609793</v>
      </c>
      <c r="AF12" s="21">
        <v>637.03753606090675</v>
      </c>
      <c r="AG12" s="4">
        <f t="shared" si="17"/>
        <v>0.10740631326027875</v>
      </c>
      <c r="AH12" s="4">
        <f t="shared" si="18"/>
        <v>0.12271341349133186</v>
      </c>
      <c r="AI12" s="31">
        <v>11.12024119</v>
      </c>
      <c r="AJ12" s="20">
        <v>628.35215179609793</v>
      </c>
      <c r="AK12" s="21">
        <v>637.03753606090675</v>
      </c>
      <c r="AL12" s="4">
        <f t="shared" si="19"/>
        <v>0.10740631326027875</v>
      </c>
      <c r="AM12" s="4">
        <f t="shared" si="20"/>
        <v>0.12271341349133186</v>
      </c>
      <c r="AN12" s="31">
        <v>11.03468279000017</v>
      </c>
      <c r="AO12" s="20">
        <v>633.74264884911349</v>
      </c>
      <c r="AP12" s="21">
        <v>638.11363609736941</v>
      </c>
      <c r="AQ12" s="4">
        <f t="shared" si="2"/>
        <v>0.11690651223478225</v>
      </c>
      <c r="AR12" s="4">
        <f t="shared" si="3"/>
        <v>0.12460992959408099</v>
      </c>
      <c r="AS12" s="31">
        <v>10.969204139999601</v>
      </c>
      <c r="AT12" s="20">
        <v>592.36371988605788</v>
      </c>
      <c r="AU12" s="21">
        <v>636.46518129319725</v>
      </c>
      <c r="AV12" s="4">
        <f t="shared" si="4"/>
        <v>4.3980387865423569E-2</v>
      </c>
      <c r="AW12" s="4">
        <f t="shared" si="4"/>
        <v>0.12170469683241</v>
      </c>
      <c r="AX12" s="31">
        <v>11.05220391000003</v>
      </c>
      <c r="AY12" s="20">
        <v>603.11637249327202</v>
      </c>
      <c r="AZ12" s="21">
        <v>633.27632282353272</v>
      </c>
      <c r="BA12" s="4">
        <f t="shared" si="5"/>
        <v>6.2930836825432185E-2</v>
      </c>
      <c r="BB12" s="4">
        <f t="shared" si="5"/>
        <v>0.11608466037465957</v>
      </c>
      <c r="BC12" s="31">
        <v>11.201940409999221</v>
      </c>
      <c r="BD12" s="20">
        <v>592.06378001696748</v>
      </c>
      <c r="BE12" s="21">
        <v>621.68938144349318</v>
      </c>
      <c r="BF12" s="4">
        <f t="shared" si="6"/>
        <v>4.3451774565254675E-2</v>
      </c>
      <c r="BG12" s="4">
        <f t="shared" si="6"/>
        <v>9.5663862898348218E-2</v>
      </c>
      <c r="BH12" s="31">
        <v>12.968139979999981</v>
      </c>
      <c r="BI12" s="20">
        <v>573.48101289045064</v>
      </c>
      <c r="BJ12" s="21">
        <v>581.63141993275372</v>
      </c>
      <c r="BK12" s="4">
        <f t="shared" si="7"/>
        <v>1.0701550706025877E-2</v>
      </c>
      <c r="BL12" s="4">
        <f t="shared" si="8"/>
        <v>2.5065808373462593E-2</v>
      </c>
      <c r="BM12" s="31">
        <v>27.823207333870229</v>
      </c>
      <c r="BN12" s="20">
        <v>573.49995096007171</v>
      </c>
      <c r="BO12" s="21">
        <v>579.96718215370561</v>
      </c>
      <c r="BP12" s="4">
        <f t="shared" si="9"/>
        <v>1.0734927114142553E-2</v>
      </c>
      <c r="BQ12" s="4">
        <f t="shared" si="10"/>
        <v>2.2132759735026174E-2</v>
      </c>
      <c r="BR12" s="31">
        <v>35.225188009627161</v>
      </c>
      <c r="BS12" s="20">
        <v>576.62047760646328</v>
      </c>
      <c r="BT12" s="21">
        <v>584.62062875709876</v>
      </c>
      <c r="BU12" s="4">
        <f t="shared" si="11"/>
        <v>1.6234535731751501E-2</v>
      </c>
      <c r="BV12" s="4">
        <f t="shared" si="11"/>
        <v>3.033398277896256E-2</v>
      </c>
      <c r="BW12" s="31">
        <v>24.734471199847761</v>
      </c>
    </row>
    <row r="13" spans="1:75" x14ac:dyDescent="0.3">
      <c r="A13" s="2" t="s">
        <v>89</v>
      </c>
      <c r="B13" s="2">
        <f t="shared" si="12"/>
        <v>561.10141749270656</v>
      </c>
      <c r="C13" s="20">
        <v>550.84492747400429</v>
      </c>
      <c r="D13" s="21">
        <v>561.10141749270656</v>
      </c>
      <c r="E13" s="5">
        <v>1.827920888977928E-2</v>
      </c>
      <c r="F13" s="5">
        <f t="shared" si="13"/>
        <v>0</v>
      </c>
      <c r="G13" s="31">
        <v>3600.005388975143</v>
      </c>
      <c r="H13" s="20">
        <v>561.04615604256958</v>
      </c>
      <c r="I13" s="21">
        <v>561.10141749270667</v>
      </c>
      <c r="J13" s="5">
        <v>9.8487454164558413E-5</v>
      </c>
      <c r="K13" s="83">
        <f t="shared" si="14"/>
        <v>2.0261370614536682E-16</v>
      </c>
      <c r="L13" s="31">
        <v>383.99655890464783</v>
      </c>
      <c r="M13" s="20">
        <v>761.82274622925354</v>
      </c>
      <c r="N13" s="4">
        <f t="shared" si="0"/>
        <v>0.35772735993695121</v>
      </c>
      <c r="O13" s="21">
        <f t="shared" si="15"/>
        <v>36.251444100003937</v>
      </c>
      <c r="P13" s="21">
        <v>0.1491828975308804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761.82274622925354</v>
      </c>
      <c r="W13" s="4">
        <f t="shared" si="1"/>
        <v>0.35772735993695121</v>
      </c>
      <c r="X13" s="21">
        <f t="shared" si="16"/>
        <v>38.522389799997654</v>
      </c>
      <c r="Y13" s="21">
        <v>0.15852835308641011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621.99190465257675</v>
      </c>
      <c r="AF13" s="21">
        <v>667.19291644157681</v>
      </c>
      <c r="AG13" s="4">
        <f t="shared" si="17"/>
        <v>0.10851957464652399</v>
      </c>
      <c r="AH13" s="4">
        <f t="shared" si="18"/>
        <v>0.18907722497466206</v>
      </c>
      <c r="AI13" s="31">
        <v>11.014167719999961</v>
      </c>
      <c r="AJ13" s="20">
        <v>621.99190465257675</v>
      </c>
      <c r="AK13" s="21">
        <v>667.19291644157681</v>
      </c>
      <c r="AL13" s="4">
        <f t="shared" si="19"/>
        <v>0.10851957464652399</v>
      </c>
      <c r="AM13" s="4">
        <f t="shared" si="20"/>
        <v>0.18907722497466206</v>
      </c>
      <c r="AN13" s="31">
        <v>11.077904569999831</v>
      </c>
      <c r="AO13" s="20">
        <v>632.12040853445819</v>
      </c>
      <c r="AP13" s="21">
        <v>671.25941523253164</v>
      </c>
      <c r="AQ13" s="4">
        <f t="shared" si="2"/>
        <v>0.1265706854905152</v>
      </c>
      <c r="AR13" s="4">
        <f t="shared" si="3"/>
        <v>0.19632457574616083</v>
      </c>
      <c r="AS13" s="31">
        <v>11.06973446000011</v>
      </c>
      <c r="AT13" s="20">
        <v>596.16598003716774</v>
      </c>
      <c r="AU13" s="21">
        <v>607.29743072967926</v>
      </c>
      <c r="AV13" s="4">
        <f t="shared" si="4"/>
        <v>6.2492379187256225E-2</v>
      </c>
      <c r="AW13" s="4">
        <f t="shared" si="4"/>
        <v>8.2330950870522765E-2</v>
      </c>
      <c r="AX13" s="31">
        <v>11.11847621000015</v>
      </c>
      <c r="AY13" s="20">
        <v>633.94247033069996</v>
      </c>
      <c r="AZ13" s="21">
        <v>672.24350087837581</v>
      </c>
      <c r="BA13" s="4">
        <f t="shared" si="5"/>
        <v>0.12981798043477624</v>
      </c>
      <c r="BB13" s="4">
        <f t="shared" si="5"/>
        <v>0.19807842204767542</v>
      </c>
      <c r="BC13" s="31">
        <v>11.29600137000052</v>
      </c>
      <c r="BD13" s="20">
        <v>595.92735151504144</v>
      </c>
      <c r="BE13" s="21">
        <v>605.69990179746253</v>
      </c>
      <c r="BF13" s="4">
        <f t="shared" si="6"/>
        <v>6.2067093285836442E-2</v>
      </c>
      <c r="BG13" s="4">
        <f t="shared" si="6"/>
        <v>7.9483820418856238E-2</v>
      </c>
      <c r="BH13" s="31">
        <v>13.160749759999639</v>
      </c>
      <c r="BI13" s="20">
        <v>568.54877778872378</v>
      </c>
      <c r="BJ13" s="21">
        <v>578.49782515826007</v>
      </c>
      <c r="BK13" s="4">
        <f t="shared" si="7"/>
        <v>1.3272752596662309E-2</v>
      </c>
      <c r="BL13" s="4">
        <f t="shared" si="8"/>
        <v>3.1004034428017885E-2</v>
      </c>
      <c r="BM13" s="31">
        <v>68.961629651673135</v>
      </c>
      <c r="BN13" s="20">
        <v>569.70061993007585</v>
      </c>
      <c r="BO13" s="21">
        <v>575.19581174696054</v>
      </c>
      <c r="BP13" s="4">
        <f t="shared" si="9"/>
        <v>1.5325576035425115E-2</v>
      </c>
      <c r="BQ13" s="4">
        <f t="shared" si="10"/>
        <v>2.5119156385729841E-2</v>
      </c>
      <c r="BR13" s="31">
        <v>73.121809220686558</v>
      </c>
      <c r="BS13" s="20">
        <v>568.54877778872378</v>
      </c>
      <c r="BT13" s="21">
        <v>577.27447029514337</v>
      </c>
      <c r="BU13" s="4">
        <f t="shared" si="11"/>
        <v>1.3272752596662309E-2</v>
      </c>
      <c r="BV13" s="4">
        <f t="shared" si="11"/>
        <v>2.8823760372423294E-2</v>
      </c>
      <c r="BW13" s="31">
        <v>27.803893820801751</v>
      </c>
    </row>
    <row r="14" spans="1:75" x14ac:dyDescent="0.3">
      <c r="A14" s="2" t="s">
        <v>90</v>
      </c>
      <c r="B14" s="2">
        <f t="shared" si="12"/>
        <v>548.80163479719272</v>
      </c>
      <c r="C14" s="20">
        <v>540.59928691047651</v>
      </c>
      <c r="D14" s="21">
        <v>549.01128515834171</v>
      </c>
      <c r="E14" s="5">
        <v>1.5322086221665809E-2</v>
      </c>
      <c r="F14" s="5">
        <f t="shared" si="13"/>
        <v>3.8201482622489516E-4</v>
      </c>
      <c r="G14" s="31">
        <v>3600.0062830448151</v>
      </c>
      <c r="H14" s="20">
        <v>548.74835697399897</v>
      </c>
      <c r="I14" s="21">
        <v>548.80163479719272</v>
      </c>
      <c r="J14" s="5">
        <v>9.7080292432670417E-5</v>
      </c>
      <c r="K14" s="5">
        <f t="shared" si="14"/>
        <v>0</v>
      </c>
      <c r="L14" s="31">
        <v>455.18732786178589</v>
      </c>
      <c r="M14" s="20">
        <v>720.63489400590322</v>
      </c>
      <c r="N14" s="4">
        <f t="shared" si="0"/>
        <v>0.31310631804551886</v>
      </c>
      <c r="O14" s="21">
        <f t="shared" si="15"/>
        <v>35.652929900002178</v>
      </c>
      <c r="P14" s="21">
        <v>0.14671987613169621</v>
      </c>
      <c r="Q14" s="44">
        <v>0.5</v>
      </c>
      <c r="R14" s="44">
        <v>0</v>
      </c>
      <c r="S14" s="44">
        <v>0</v>
      </c>
      <c r="T14" s="44">
        <v>0</v>
      </c>
      <c r="U14" s="44">
        <v>0</v>
      </c>
      <c r="V14" s="20">
        <v>725.06803855923727</v>
      </c>
      <c r="W14" s="4">
        <f t="shared" si="1"/>
        <v>0.3211841812883503</v>
      </c>
      <c r="X14" s="21">
        <f t="shared" si="16"/>
        <v>36.140930099997611</v>
      </c>
      <c r="Y14" s="21">
        <v>0.14872810740739759</v>
      </c>
      <c r="Z14" s="44">
        <v>1</v>
      </c>
      <c r="AA14" s="44">
        <v>0</v>
      </c>
      <c r="AB14" s="44">
        <v>0</v>
      </c>
      <c r="AC14" s="44">
        <v>0</v>
      </c>
      <c r="AD14" s="44">
        <v>0</v>
      </c>
      <c r="AE14" s="20">
        <v>623.34264626189952</v>
      </c>
      <c r="AF14" s="21">
        <v>643.58757286159016</v>
      </c>
      <c r="AG14" s="4">
        <f t="shared" si="17"/>
        <v>0.13582505360475669</v>
      </c>
      <c r="AH14" s="4">
        <f t="shared" si="18"/>
        <v>0.17271438722923116</v>
      </c>
      <c r="AI14" s="31">
        <v>10.93239640999998</v>
      </c>
      <c r="AJ14" s="20">
        <v>623.34264626189952</v>
      </c>
      <c r="AK14" s="21">
        <v>643.58757286159016</v>
      </c>
      <c r="AL14" s="4">
        <f t="shared" si="19"/>
        <v>0.13582505360475669</v>
      </c>
      <c r="AM14" s="4">
        <f t="shared" si="20"/>
        <v>0.17271438722923116</v>
      </c>
      <c r="AN14" s="31">
        <v>10.92934131999991</v>
      </c>
      <c r="AO14" s="20">
        <v>618.60971507394299</v>
      </c>
      <c r="AP14" s="21">
        <v>642.729380036002</v>
      </c>
      <c r="AQ14" s="4">
        <f t="shared" si="2"/>
        <v>0.12720093354413484</v>
      </c>
      <c r="AR14" s="4">
        <f t="shared" si="3"/>
        <v>0.17115062945014708</v>
      </c>
      <c r="AS14" s="31">
        <v>10.97868343000045</v>
      </c>
      <c r="AT14" s="20">
        <v>593.65394503737525</v>
      </c>
      <c r="AU14" s="21">
        <v>625.097940291295</v>
      </c>
      <c r="AV14" s="4">
        <f t="shared" si="4"/>
        <v>8.1727727098986347E-2</v>
      </c>
      <c r="AW14" s="4">
        <f t="shared" si="4"/>
        <v>0.13902346614236535</v>
      </c>
      <c r="AX14" s="31">
        <v>11.182749480000171</v>
      </c>
      <c r="AY14" s="20">
        <v>622.65884095797935</v>
      </c>
      <c r="AZ14" s="21">
        <v>641.81420950507845</v>
      </c>
      <c r="BA14" s="4">
        <f t="shared" si="5"/>
        <v>0.13457905639818338</v>
      </c>
      <c r="BB14" s="4">
        <f t="shared" si="5"/>
        <v>0.16948304963096206</v>
      </c>
      <c r="BC14" s="31">
        <v>11.19328044000031</v>
      </c>
      <c r="BD14" s="20">
        <v>592.64260816406534</v>
      </c>
      <c r="BE14" s="21">
        <v>613.14187034525798</v>
      </c>
      <c r="BF14" s="4">
        <f t="shared" si="6"/>
        <v>7.988491758606707E-2</v>
      </c>
      <c r="BG14" s="4">
        <f t="shared" si="6"/>
        <v>0.11723768930069227</v>
      </c>
      <c r="BH14" s="31">
        <v>13.16189356999948</v>
      </c>
      <c r="BI14" s="20">
        <v>572.43161141791245</v>
      </c>
      <c r="BJ14" s="21">
        <v>583.78130166292908</v>
      </c>
      <c r="BK14" s="4">
        <f t="shared" si="7"/>
        <v>4.3057409312295666E-2</v>
      </c>
      <c r="BL14" s="4">
        <f t="shared" si="8"/>
        <v>6.3738270165071484E-2</v>
      </c>
      <c r="BM14" s="31">
        <v>139.09118360858409</v>
      </c>
      <c r="BN14" s="20">
        <v>565.2418297315279</v>
      </c>
      <c r="BO14" s="21">
        <v>582.32304514674979</v>
      </c>
      <c r="BP14" s="4">
        <f t="shared" si="9"/>
        <v>2.9956534186365142E-2</v>
      </c>
      <c r="BQ14" s="4">
        <f t="shared" si="10"/>
        <v>6.1081105128166689E-2</v>
      </c>
      <c r="BR14" s="31">
        <v>137.74402749035511</v>
      </c>
      <c r="BS14" s="20">
        <v>557.69121852863429</v>
      </c>
      <c r="BT14" s="21">
        <v>575.11574619787655</v>
      </c>
      <c r="BU14" s="4">
        <f t="shared" si="11"/>
        <v>1.6198172832933858E-2</v>
      </c>
      <c r="BV14" s="4">
        <f t="shared" si="11"/>
        <v>4.7948310887244522E-2</v>
      </c>
      <c r="BW14" s="31">
        <v>33.682838930934658</v>
      </c>
    </row>
    <row r="15" spans="1:75" x14ac:dyDescent="0.3">
      <c r="A15" s="2" t="s">
        <v>91</v>
      </c>
      <c r="B15" s="2">
        <f t="shared" si="12"/>
        <v>543.04426206575113</v>
      </c>
      <c r="C15" s="20">
        <v>531.03458224267683</v>
      </c>
      <c r="D15" s="21">
        <v>545.36433082599808</v>
      </c>
      <c r="E15" s="5">
        <v>2.6275551541141431E-2</v>
      </c>
      <c r="F15" s="5">
        <f t="shared" si="13"/>
        <v>4.272338227866301E-3</v>
      </c>
      <c r="G15" s="31">
        <v>3600.0049021244049</v>
      </c>
      <c r="H15" s="20">
        <v>542.99008719507594</v>
      </c>
      <c r="I15" s="21">
        <v>543.04426206575113</v>
      </c>
      <c r="J15" s="5">
        <v>9.97614273079459E-5</v>
      </c>
      <c r="K15" s="83">
        <f t="shared" si="14"/>
        <v>0</v>
      </c>
      <c r="L15" s="31">
        <v>828.31772208213806</v>
      </c>
      <c r="M15" s="20">
        <v>659.11167658083559</v>
      </c>
      <c r="N15" s="4">
        <f t="shared" si="0"/>
        <v>0.21373472223711878</v>
      </c>
      <c r="O15" s="21">
        <f t="shared" si="15"/>
        <v>35.296156700011117</v>
      </c>
      <c r="P15" s="21">
        <v>0.1452516736625972</v>
      </c>
      <c r="Q15" s="44">
        <v>1</v>
      </c>
      <c r="R15" s="44">
        <v>0</v>
      </c>
      <c r="S15" s="44">
        <v>0</v>
      </c>
      <c r="T15" s="44">
        <v>0</v>
      </c>
      <c r="U15" s="44">
        <v>0</v>
      </c>
      <c r="V15" s="20">
        <v>726.31360083367008</v>
      </c>
      <c r="W15" s="4">
        <f t="shared" si="1"/>
        <v>0.33748508467939381</v>
      </c>
      <c r="X15" s="21">
        <f t="shared" si="16"/>
        <v>40.604661100002893</v>
      </c>
      <c r="Y15" s="21">
        <v>0.1670973707819049</v>
      </c>
      <c r="Z15" s="44">
        <v>0</v>
      </c>
      <c r="AA15" s="44">
        <v>0</v>
      </c>
      <c r="AB15" s="44">
        <v>1</v>
      </c>
      <c r="AC15" s="44">
        <v>0</v>
      </c>
      <c r="AD15" s="44">
        <v>0</v>
      </c>
      <c r="AE15" s="20">
        <v>610.50900957049384</v>
      </c>
      <c r="AF15" s="21">
        <v>646.84380287113993</v>
      </c>
      <c r="AG15" s="4">
        <f t="shared" si="17"/>
        <v>0.12423434371280434</v>
      </c>
      <c r="AH15" s="4">
        <f t="shared" si="18"/>
        <v>0.19114379444970708</v>
      </c>
      <c r="AI15" s="31">
        <v>10.901705279999989</v>
      </c>
      <c r="AJ15" s="20">
        <v>610.50900957049384</v>
      </c>
      <c r="AK15" s="21">
        <v>646.84380287113993</v>
      </c>
      <c r="AL15" s="4">
        <f t="shared" si="19"/>
        <v>0.12423434371280434</v>
      </c>
      <c r="AM15" s="4">
        <f t="shared" si="20"/>
        <v>0.19114379444970708</v>
      </c>
      <c r="AN15" s="31">
        <v>10.9265177799999</v>
      </c>
      <c r="AO15" s="20">
        <v>587.76457220353143</v>
      </c>
      <c r="AP15" s="21">
        <v>642.5563385408625</v>
      </c>
      <c r="AQ15" s="4">
        <f t="shared" si="2"/>
        <v>8.2351132792865461E-2</v>
      </c>
      <c r="AR15" s="4">
        <f t="shared" si="3"/>
        <v>0.18324855527718029</v>
      </c>
      <c r="AS15" s="31">
        <v>10.909248540000039</v>
      </c>
      <c r="AT15" s="20">
        <v>636.95643505233511</v>
      </c>
      <c r="AU15" s="21">
        <v>659.61134021686337</v>
      </c>
      <c r="AV15" s="4">
        <f t="shared" si="4"/>
        <v>0.17293649808459483</v>
      </c>
      <c r="AW15" s="4">
        <f t="shared" si="4"/>
        <v>0.21465483809310271</v>
      </c>
      <c r="AX15" s="31">
        <v>11.19486713999977</v>
      </c>
      <c r="AY15" s="20">
        <v>632.90873780432923</v>
      </c>
      <c r="AZ15" s="21">
        <v>653.24022488984951</v>
      </c>
      <c r="BA15" s="4">
        <f t="shared" si="5"/>
        <v>0.16548278292589239</v>
      </c>
      <c r="BB15" s="4">
        <f t="shared" si="5"/>
        <v>0.20292261703477127</v>
      </c>
      <c r="BC15" s="31">
        <v>11.164243290000011</v>
      </c>
      <c r="BD15" s="20">
        <v>635.3056971284052</v>
      </c>
      <c r="BE15" s="21">
        <v>662.15605758859692</v>
      </c>
      <c r="BF15" s="4">
        <f t="shared" si="6"/>
        <v>0.16989671286036565</v>
      </c>
      <c r="BG15" s="4">
        <f t="shared" si="6"/>
        <v>0.21934086011652562</v>
      </c>
      <c r="BH15" s="31">
        <v>12.705533589999691</v>
      </c>
      <c r="BI15" s="20">
        <v>574.6676785945333</v>
      </c>
      <c r="BJ15" s="21">
        <v>591.0964531959313</v>
      </c>
      <c r="BK15" s="4">
        <f t="shared" si="7"/>
        <v>5.8233589299859403E-2</v>
      </c>
      <c r="BL15" s="4">
        <f t="shared" si="8"/>
        <v>8.8486693418670312E-2</v>
      </c>
      <c r="BM15" s="31">
        <v>182.50513174030931</v>
      </c>
      <c r="BN15" s="20">
        <v>574.5641457025331</v>
      </c>
      <c r="BO15" s="21">
        <v>586.55748309325668</v>
      </c>
      <c r="BP15" s="4">
        <f t="shared" si="9"/>
        <v>5.8042936531323815E-2</v>
      </c>
      <c r="BQ15" s="4">
        <f t="shared" si="10"/>
        <v>8.0128313780501795E-2</v>
      </c>
      <c r="BR15" s="31">
        <v>174.7057037498802</v>
      </c>
      <c r="BS15" s="20">
        <v>575.61537059222644</v>
      </c>
      <c r="BT15" s="21">
        <v>579.42976153727193</v>
      </c>
      <c r="BU15" s="4">
        <f t="shared" si="11"/>
        <v>5.997873617626337E-2</v>
      </c>
      <c r="BV15" s="4">
        <f t="shared" si="11"/>
        <v>6.7002824655783388E-2</v>
      </c>
      <c r="BW15" s="31">
        <v>35.240358440577992</v>
      </c>
    </row>
    <row r="16" spans="1:75" x14ac:dyDescent="0.3">
      <c r="A16" s="2" t="s">
        <v>92</v>
      </c>
      <c r="B16" s="2">
        <f t="shared" si="12"/>
        <v>561.14676970944265</v>
      </c>
      <c r="C16" s="20">
        <v>547.10522480926716</v>
      </c>
      <c r="D16" s="21">
        <v>561.14676970944265</v>
      </c>
      <c r="E16" s="5">
        <v>2.5022945258053601E-2</v>
      </c>
      <c r="F16" s="5">
        <f t="shared" si="13"/>
        <v>0</v>
      </c>
      <c r="G16" s="31">
        <v>3600.011476039886</v>
      </c>
      <c r="H16" s="20">
        <v>561.09684176491908</v>
      </c>
      <c r="I16" s="21">
        <v>561.14676970944288</v>
      </c>
      <c r="J16" s="5">
        <v>8.8974840841419419E-5</v>
      </c>
      <c r="K16" s="83">
        <f t="shared" si="14"/>
        <v>4.0519466156949338E-16</v>
      </c>
      <c r="L16" s="31">
        <v>863.27308988571167</v>
      </c>
      <c r="M16" s="20">
        <v>670.08927638950445</v>
      </c>
      <c r="N16" s="4">
        <f t="shared" si="0"/>
        <v>0.19414262464073589</v>
      </c>
      <c r="O16" s="21">
        <f t="shared" si="15"/>
        <v>33.054957799999102</v>
      </c>
      <c r="P16" s="21">
        <v>0.136028632921807</v>
      </c>
      <c r="Q16" s="44">
        <v>0</v>
      </c>
      <c r="R16" s="44">
        <v>0</v>
      </c>
      <c r="S16" s="44">
        <v>0.5</v>
      </c>
      <c r="T16" s="44">
        <v>0</v>
      </c>
      <c r="U16" s="44">
        <v>0</v>
      </c>
      <c r="V16" s="20">
        <v>665.89727283720072</v>
      </c>
      <c r="W16" s="4">
        <f t="shared" si="1"/>
        <v>0.1866722019659795</v>
      </c>
      <c r="X16" s="21">
        <f t="shared" si="16"/>
        <v>33.974166900004086</v>
      </c>
      <c r="Y16" s="21">
        <v>0.1398113864197699</v>
      </c>
      <c r="Z16" s="44">
        <v>0</v>
      </c>
      <c r="AA16" s="44">
        <v>0</v>
      </c>
      <c r="AB16" s="44">
        <v>0.5</v>
      </c>
      <c r="AC16" s="44">
        <v>0</v>
      </c>
      <c r="AD16" s="44">
        <v>0</v>
      </c>
      <c r="AE16" s="20">
        <v>590.07063306160558</v>
      </c>
      <c r="AF16" s="21">
        <v>622.06820135872294</v>
      </c>
      <c r="AG16" s="4">
        <f t="shared" si="17"/>
        <v>5.1544203608513105E-2</v>
      </c>
      <c r="AH16" s="4">
        <f t="shared" si="18"/>
        <v>0.10856594912027191</v>
      </c>
      <c r="AI16" s="31">
        <v>11.086967079999949</v>
      </c>
      <c r="AJ16" s="20">
        <v>590.07063306160558</v>
      </c>
      <c r="AK16" s="21">
        <v>622.06820135872294</v>
      </c>
      <c r="AL16" s="4">
        <f t="shared" si="19"/>
        <v>5.1544203608513105E-2</v>
      </c>
      <c r="AM16" s="4">
        <f t="shared" si="20"/>
        <v>0.10856594912027191</v>
      </c>
      <c r="AN16" s="31">
        <v>11.204580520000039</v>
      </c>
      <c r="AO16" s="20">
        <v>618.31066927307677</v>
      </c>
      <c r="AP16" s="21">
        <v>633.10353965832462</v>
      </c>
      <c r="AQ16" s="4">
        <f t="shared" si="2"/>
        <v>0.10186978282568236</v>
      </c>
      <c r="AR16" s="4">
        <f t="shared" si="3"/>
        <v>0.12823163890997824</v>
      </c>
      <c r="AS16" s="31">
        <v>10.928385630000051</v>
      </c>
      <c r="AT16" s="20">
        <v>599.11234069780392</v>
      </c>
      <c r="AU16" s="21">
        <v>619.36537583558209</v>
      </c>
      <c r="AV16" s="4">
        <f t="shared" si="4"/>
        <v>6.7657114034568061E-2</v>
      </c>
      <c r="AW16" s="4">
        <f t="shared" si="4"/>
        <v>0.10374933844185642</v>
      </c>
      <c r="AX16" s="31">
        <v>11.05334944000006</v>
      </c>
      <c r="AY16" s="20">
        <v>592.1583869631346</v>
      </c>
      <c r="AZ16" s="21">
        <v>635.66879073612222</v>
      </c>
      <c r="BA16" s="4">
        <f t="shared" si="5"/>
        <v>5.5264716697468512E-2</v>
      </c>
      <c r="BB16" s="4">
        <f t="shared" si="5"/>
        <v>0.13280308298890589</v>
      </c>
      <c r="BC16" s="31">
        <v>11.22902200000062</v>
      </c>
      <c r="BD16" s="20">
        <v>590.11414484703505</v>
      </c>
      <c r="BE16" s="21">
        <v>614.82284895379553</v>
      </c>
      <c r="BF16" s="4">
        <f t="shared" si="6"/>
        <v>5.1621744437006158E-2</v>
      </c>
      <c r="BG16" s="4">
        <f t="shared" si="6"/>
        <v>9.5654260421290355E-2</v>
      </c>
      <c r="BH16" s="31">
        <v>13.132080180000051</v>
      </c>
      <c r="BI16" s="20">
        <v>571.09808291536524</v>
      </c>
      <c r="BJ16" s="21">
        <v>581.3649674491503</v>
      </c>
      <c r="BK16" s="4">
        <f t="shared" si="7"/>
        <v>1.7733886646225015E-2</v>
      </c>
      <c r="BL16" s="4">
        <f t="shared" si="8"/>
        <v>3.6030141900623383E-2</v>
      </c>
      <c r="BM16" s="31">
        <v>89.644169280119243</v>
      </c>
      <c r="BN16" s="20">
        <v>569.40856680183799</v>
      </c>
      <c r="BO16" s="21">
        <v>574.00755756522199</v>
      </c>
      <c r="BP16" s="4">
        <f t="shared" si="9"/>
        <v>1.4723059168055505E-2</v>
      </c>
      <c r="BQ16" s="4">
        <f t="shared" si="10"/>
        <v>2.291875949395298E-2</v>
      </c>
      <c r="BR16" s="31">
        <v>94.035645411349833</v>
      </c>
      <c r="BS16" s="20">
        <v>564.63389947038684</v>
      </c>
      <c r="BT16" s="21">
        <v>573.02873834303102</v>
      </c>
      <c r="BU16" s="4">
        <f t="shared" si="11"/>
        <v>6.2142917845714298E-3</v>
      </c>
      <c r="BV16" s="4">
        <f t="shared" si="11"/>
        <v>2.1174440048440019E-2</v>
      </c>
      <c r="BW16" s="31">
        <v>39.953365744603801</v>
      </c>
    </row>
    <row r="17" spans="1:75" x14ac:dyDescent="0.3">
      <c r="A17" s="2" t="s">
        <v>93</v>
      </c>
      <c r="B17" s="2">
        <f t="shared" si="12"/>
        <v>559.01466977443147</v>
      </c>
      <c r="C17" s="20">
        <v>538.90178845905598</v>
      </c>
      <c r="D17" s="21">
        <v>559.19147114342172</v>
      </c>
      <c r="E17" s="5">
        <v>3.6283963063446313E-2</v>
      </c>
      <c r="F17" s="5">
        <f t="shared" si="13"/>
        <v>3.1627321884342651E-4</v>
      </c>
      <c r="G17" s="31">
        <v>3600.005927085876</v>
      </c>
      <c r="H17" s="20">
        <v>555.72391235265741</v>
      </c>
      <c r="I17" s="21">
        <v>559.01466977443147</v>
      </c>
      <c r="J17" s="5">
        <v>5.8867103131690704E-3</v>
      </c>
      <c r="K17" s="83">
        <f t="shared" si="14"/>
        <v>0</v>
      </c>
      <c r="L17" s="31">
        <v>3600.0179629325871</v>
      </c>
      <c r="M17" s="20">
        <v>653.05307304324447</v>
      </c>
      <c r="N17" s="4">
        <f t="shared" si="0"/>
        <v>0.16822170929209876</v>
      </c>
      <c r="O17" s="21">
        <f t="shared" si="15"/>
        <v>34.056391700001768</v>
      </c>
      <c r="P17" s="21">
        <v>0.14014976008231181</v>
      </c>
      <c r="Q17" s="44">
        <v>0</v>
      </c>
      <c r="R17" s="44">
        <v>0</v>
      </c>
      <c r="S17" s="44">
        <v>1</v>
      </c>
      <c r="T17" s="44">
        <v>0</v>
      </c>
      <c r="U17" s="44">
        <v>0</v>
      </c>
      <c r="V17" s="20">
        <v>650.8996776168301</v>
      </c>
      <c r="W17" s="4">
        <f t="shared" si="1"/>
        <v>0.16436958242880323</v>
      </c>
      <c r="X17" s="21">
        <f t="shared" si="16"/>
        <v>34.170452199978179</v>
      </c>
      <c r="Y17" s="21">
        <v>0.14061914485587729</v>
      </c>
      <c r="Z17" s="44">
        <v>0</v>
      </c>
      <c r="AA17" s="44">
        <v>0</v>
      </c>
      <c r="AB17" s="44">
        <v>1</v>
      </c>
      <c r="AC17" s="44">
        <v>0</v>
      </c>
      <c r="AD17" s="44">
        <v>0</v>
      </c>
      <c r="AE17" s="20">
        <v>604.24258112199175</v>
      </c>
      <c r="AF17" s="21">
        <v>631.0404469755407</v>
      </c>
      <c r="AG17" s="4">
        <f t="shared" si="17"/>
        <v>8.0906483842025534E-2</v>
      </c>
      <c r="AH17" s="4">
        <f t="shared" si="18"/>
        <v>0.12884416294508411</v>
      </c>
      <c r="AI17" s="31">
        <v>10.9491563900001</v>
      </c>
      <c r="AJ17" s="20">
        <v>604.24258112199175</v>
      </c>
      <c r="AK17" s="21">
        <v>631.0404469755407</v>
      </c>
      <c r="AL17" s="4">
        <f t="shared" si="19"/>
        <v>8.0906483842025534E-2</v>
      </c>
      <c r="AM17" s="4">
        <f t="shared" si="20"/>
        <v>0.12884416294508411</v>
      </c>
      <c r="AN17" s="31">
        <v>11.099008510000109</v>
      </c>
      <c r="AO17" s="20">
        <v>616.66480453232748</v>
      </c>
      <c r="AP17" s="21">
        <v>631.78398549271913</v>
      </c>
      <c r="AQ17" s="4">
        <f t="shared" si="2"/>
        <v>0.10312812502963199</v>
      </c>
      <c r="AR17" s="4">
        <f t="shared" si="3"/>
        <v>0.13017425061072346</v>
      </c>
      <c r="AS17" s="31">
        <v>10.937151470000209</v>
      </c>
      <c r="AT17" s="20">
        <v>597.90126226067048</v>
      </c>
      <c r="AU17" s="21">
        <v>608.00911754657193</v>
      </c>
      <c r="AV17" s="4">
        <f t="shared" si="4"/>
        <v>6.9562740637790735E-2</v>
      </c>
      <c r="AW17" s="4">
        <f t="shared" si="4"/>
        <v>8.7644297048430339E-2</v>
      </c>
      <c r="AX17" s="31">
        <v>11.079103830000349</v>
      </c>
      <c r="AY17" s="20">
        <v>597.99313838685782</v>
      </c>
      <c r="AZ17" s="21">
        <v>627.37664942885044</v>
      </c>
      <c r="BA17" s="4">
        <f t="shared" si="5"/>
        <v>6.9727094332165909E-2</v>
      </c>
      <c r="BB17" s="4">
        <f t="shared" si="5"/>
        <v>0.12229013539484354</v>
      </c>
      <c r="BC17" s="31">
        <v>11.13421205000013</v>
      </c>
      <c r="BD17" s="20">
        <v>593.43504230656924</v>
      </c>
      <c r="BE17" s="21">
        <v>609.14307805790736</v>
      </c>
      <c r="BF17" s="4">
        <f t="shared" si="6"/>
        <v>6.1573290278816424E-2</v>
      </c>
      <c r="BG17" s="4">
        <f t="shared" si="6"/>
        <v>8.9672795713399173E-2</v>
      </c>
      <c r="BH17" s="31">
        <v>13.051546409999901</v>
      </c>
      <c r="BI17" s="20">
        <v>575.61265218291248</v>
      </c>
      <c r="BJ17" s="21">
        <v>581.43200292554093</v>
      </c>
      <c r="BK17" s="4">
        <f t="shared" si="7"/>
        <v>2.9691497032051921E-2</v>
      </c>
      <c r="BL17" s="4">
        <f t="shared" si="8"/>
        <v>4.0101511397107159E-2</v>
      </c>
      <c r="BM17" s="31">
        <v>120.583527513966</v>
      </c>
      <c r="BN17" s="20">
        <v>563.31178712619169</v>
      </c>
      <c r="BO17" s="21">
        <v>578.11873310742931</v>
      </c>
      <c r="BP17" s="4">
        <f t="shared" si="9"/>
        <v>7.6869491698565891E-3</v>
      </c>
      <c r="BQ17" s="4">
        <f t="shared" si="10"/>
        <v>3.4174529517635985E-2</v>
      </c>
      <c r="BR17" s="31">
        <v>122.53941149767491</v>
      </c>
      <c r="BS17" s="20">
        <v>564.050717219278</v>
      </c>
      <c r="BT17" s="21">
        <v>578.72147203512702</v>
      </c>
      <c r="BU17" s="4">
        <f t="shared" si="11"/>
        <v>9.0087930015837168E-3</v>
      </c>
      <c r="BV17" s="4">
        <f t="shared" si="11"/>
        <v>3.5252746173275673E-2</v>
      </c>
      <c r="BW17" s="31">
        <v>30.330908756610011</v>
      </c>
    </row>
    <row r="18" spans="1:75" x14ac:dyDescent="0.3">
      <c r="A18" s="2" t="s">
        <v>94</v>
      </c>
      <c r="B18" s="2">
        <f t="shared" si="12"/>
        <v>544.9930877595508</v>
      </c>
      <c r="C18" s="20">
        <v>535.55017414620568</v>
      </c>
      <c r="D18" s="21">
        <v>544.9930877595508</v>
      </c>
      <c r="E18" s="5">
        <v>1.7326666751247999E-2</v>
      </c>
      <c r="F18" s="5">
        <f t="shared" si="13"/>
        <v>0</v>
      </c>
      <c r="G18" s="31">
        <v>3600.005707025528</v>
      </c>
      <c r="H18" s="20">
        <v>544.93964065856994</v>
      </c>
      <c r="I18" s="21">
        <v>544.99308775955114</v>
      </c>
      <c r="J18" s="5">
        <v>9.8069319008602939E-5</v>
      </c>
      <c r="K18" s="83">
        <f t="shared" si="14"/>
        <v>6.2580704384148612E-16</v>
      </c>
      <c r="L18" s="31">
        <v>944.67427206039429</v>
      </c>
      <c r="M18" s="20">
        <v>653.02999388761543</v>
      </c>
      <c r="N18" s="4">
        <f t="shared" si="0"/>
        <v>0.198235369502026</v>
      </c>
      <c r="O18" s="21">
        <f t="shared" si="15"/>
        <v>36.699784800008281</v>
      </c>
      <c r="P18" s="21">
        <v>0.15102792098768841</v>
      </c>
      <c r="Q18" s="44">
        <v>0.5</v>
      </c>
      <c r="R18" s="44">
        <v>0</v>
      </c>
      <c r="S18" s="44">
        <v>0</v>
      </c>
      <c r="T18" s="44">
        <v>0.5</v>
      </c>
      <c r="U18" s="44">
        <v>0</v>
      </c>
      <c r="V18" s="20">
        <v>646.61203651575806</v>
      </c>
      <c r="W18" s="4">
        <f t="shared" si="1"/>
        <v>0.18645915157192089</v>
      </c>
      <c r="X18" s="21">
        <f t="shared" si="16"/>
        <v>41.961280000009523</v>
      </c>
      <c r="Y18" s="21">
        <v>0.17268016460909269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591.65057008876306</v>
      </c>
      <c r="AF18" s="21">
        <v>626.96172697452687</v>
      </c>
      <c r="AG18" s="4">
        <f t="shared" si="17"/>
        <v>8.561114512666515E-2</v>
      </c>
      <c r="AH18" s="4">
        <f t="shared" si="18"/>
        <v>0.15040308043528869</v>
      </c>
      <c r="AI18" s="31">
        <v>11.03858927000001</v>
      </c>
      <c r="AJ18" s="20">
        <v>591.65057008876306</v>
      </c>
      <c r="AK18" s="21">
        <v>626.96172697452687</v>
      </c>
      <c r="AL18" s="4">
        <f t="shared" si="19"/>
        <v>8.561114512666515E-2</v>
      </c>
      <c r="AM18" s="4">
        <f t="shared" si="20"/>
        <v>0.15040308043528869</v>
      </c>
      <c r="AN18" s="31">
        <v>11.12936785000011</v>
      </c>
      <c r="AO18" s="20">
        <v>596.17928703631799</v>
      </c>
      <c r="AP18" s="21">
        <v>629.21283639791113</v>
      </c>
      <c r="AQ18" s="4">
        <f t="shared" si="2"/>
        <v>9.3920822899226139E-2</v>
      </c>
      <c r="AR18" s="4">
        <f t="shared" si="3"/>
        <v>0.15453360882903125</v>
      </c>
      <c r="AS18" s="31">
        <v>10.92560812999964</v>
      </c>
      <c r="AT18" s="20">
        <v>599.50906340243409</v>
      </c>
      <c r="AU18" s="21">
        <v>632.47735493470884</v>
      </c>
      <c r="AV18" s="4">
        <f t="shared" si="4"/>
        <v>0.10003058179507694</v>
      </c>
      <c r="AW18" s="4">
        <f t="shared" si="4"/>
        <v>0.1605236270698461</v>
      </c>
      <c r="AX18" s="31">
        <v>11.077908600000409</v>
      </c>
      <c r="AY18" s="20">
        <v>603.65410808301465</v>
      </c>
      <c r="AZ18" s="21">
        <v>630.70643553138268</v>
      </c>
      <c r="BA18" s="4">
        <f t="shared" si="5"/>
        <v>0.10763626482790346</v>
      </c>
      <c r="BB18" s="4">
        <f t="shared" si="5"/>
        <v>0.15727419245663596</v>
      </c>
      <c r="BC18" s="31">
        <v>11.21483510000035</v>
      </c>
      <c r="BD18" s="20">
        <v>605.93461195836426</v>
      </c>
      <c r="BE18" s="21">
        <v>632.19788547580242</v>
      </c>
      <c r="BF18" s="4">
        <f t="shared" si="6"/>
        <v>0.11182072867995833</v>
      </c>
      <c r="BG18" s="4">
        <f t="shared" si="6"/>
        <v>0.16001083256807488</v>
      </c>
      <c r="BH18" s="31">
        <v>13.144605719999889</v>
      </c>
      <c r="BI18" s="20">
        <v>556.5050372685356</v>
      </c>
      <c r="BJ18" s="21">
        <v>579.24130250332087</v>
      </c>
      <c r="BK18" s="4">
        <f t="shared" si="7"/>
        <v>2.1123111040380449E-2</v>
      </c>
      <c r="BL18" s="4">
        <f t="shared" si="8"/>
        <v>6.2841558017851892E-2</v>
      </c>
      <c r="BM18" s="31">
        <v>95.674343912303442</v>
      </c>
      <c r="BN18" s="20">
        <v>563.02917269819454</v>
      </c>
      <c r="BO18" s="21">
        <v>571.66790296620479</v>
      </c>
      <c r="BP18" s="4">
        <f t="shared" si="9"/>
        <v>3.3094153565854399E-2</v>
      </c>
      <c r="BQ18" s="4">
        <f t="shared" si="10"/>
        <v>4.8945235830996137E-2</v>
      </c>
      <c r="BR18" s="31">
        <v>123.0617139849812</v>
      </c>
      <c r="BS18" s="20">
        <v>546.10340820295517</v>
      </c>
      <c r="BT18" s="21">
        <v>563.79344741409773</v>
      </c>
      <c r="BU18" s="4">
        <f t="shared" si="11"/>
        <v>2.0373110564922093E-3</v>
      </c>
      <c r="BV18" s="4">
        <f t="shared" si="11"/>
        <v>3.4496510280221354E-2</v>
      </c>
      <c r="BW18" s="31">
        <v>37.160557713685563</v>
      </c>
    </row>
    <row r="19" spans="1:75" x14ac:dyDescent="0.3">
      <c r="A19" s="2" t="s">
        <v>95</v>
      </c>
      <c r="B19" s="2">
        <f t="shared" si="12"/>
        <v>555.61494950815961</v>
      </c>
      <c r="C19" s="20">
        <v>529.78370210340097</v>
      </c>
      <c r="D19" s="21">
        <v>560.18333959560641</v>
      </c>
      <c r="E19" s="5">
        <v>5.4267300263062743E-2</v>
      </c>
      <c r="F19" s="5">
        <f t="shared" si="13"/>
        <v>8.2222231268089929E-3</v>
      </c>
      <c r="G19" s="31">
        <v>3600.007629871368</v>
      </c>
      <c r="H19" s="20">
        <v>541.31825907185976</v>
      </c>
      <c r="I19" s="21">
        <v>555.61494950815961</v>
      </c>
      <c r="J19" s="5">
        <v>2.5731291875705348E-2</v>
      </c>
      <c r="K19" s="5">
        <f t="shared" si="14"/>
        <v>0</v>
      </c>
      <c r="L19" s="31">
        <v>3600.0178890228271</v>
      </c>
      <c r="M19" s="20">
        <v>645.99080373112383</v>
      </c>
      <c r="N19" s="4">
        <f t="shared" si="0"/>
        <v>0.16265914785584254</v>
      </c>
      <c r="O19" s="21">
        <f t="shared" si="15"/>
        <v>36.93549220001114</v>
      </c>
      <c r="P19" s="21">
        <v>0.15199791028811169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645.99080373112383</v>
      </c>
      <c r="W19" s="4">
        <f t="shared" si="1"/>
        <v>0.16265914785584254</v>
      </c>
      <c r="X19" s="21">
        <f t="shared" si="16"/>
        <v>34.857376399998437</v>
      </c>
      <c r="Y19" s="21">
        <v>0.14344599341563141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617.49020022237198</v>
      </c>
      <c r="AF19" s="21">
        <v>645.27471820432061</v>
      </c>
      <c r="AG19" s="4">
        <f t="shared" si="17"/>
        <v>0.11136354550752361</v>
      </c>
      <c r="AH19" s="4">
        <f t="shared" si="18"/>
        <v>0.16137033169379161</v>
      </c>
      <c r="AI19" s="31">
        <v>10.92096129000006</v>
      </c>
      <c r="AJ19" s="20">
        <v>617.49020022237198</v>
      </c>
      <c r="AK19" s="21">
        <v>645.27471820432061</v>
      </c>
      <c r="AL19" s="4">
        <f t="shared" si="19"/>
        <v>0.11136354550752361</v>
      </c>
      <c r="AM19" s="4">
        <f t="shared" si="20"/>
        <v>0.16137033169379161</v>
      </c>
      <c r="AN19" s="31">
        <v>11.06786692000005</v>
      </c>
      <c r="AO19" s="20">
        <v>631.49782272708057</v>
      </c>
      <c r="AP19" s="21">
        <v>644.43605344279047</v>
      </c>
      <c r="AQ19" s="4">
        <f t="shared" si="2"/>
        <v>0.13657457072761245</v>
      </c>
      <c r="AR19" s="4">
        <f t="shared" si="3"/>
        <v>0.1598608964954181</v>
      </c>
      <c r="AS19" s="31">
        <v>10.891332000000149</v>
      </c>
      <c r="AT19" s="20">
        <v>600.3535692441119</v>
      </c>
      <c r="AU19" s="21">
        <v>625.21466077774403</v>
      </c>
      <c r="AV19" s="4">
        <f t="shared" si="4"/>
        <v>8.0520907105821604E-2</v>
      </c>
      <c r="AW19" s="4">
        <f t="shared" si="4"/>
        <v>0.12526608819866228</v>
      </c>
      <c r="AX19" s="31">
        <v>10.950287320000459</v>
      </c>
      <c r="AY19" s="20">
        <v>635.71611099604377</v>
      </c>
      <c r="AZ19" s="21">
        <v>642.76519388561235</v>
      </c>
      <c r="BA19" s="4">
        <f t="shared" si="5"/>
        <v>0.14416667794628482</v>
      </c>
      <c r="BB19" s="4">
        <f t="shared" si="5"/>
        <v>0.15685367079233506</v>
      </c>
      <c r="BC19" s="31">
        <v>11.21964137999967</v>
      </c>
      <c r="BD19" s="20">
        <v>606.7574068100414</v>
      </c>
      <c r="BE19" s="21">
        <v>625.44571614452764</v>
      </c>
      <c r="BF19" s="4">
        <f t="shared" si="6"/>
        <v>9.2046582524739518E-2</v>
      </c>
      <c r="BG19" s="4">
        <f t="shared" si="6"/>
        <v>0.12568194340016137</v>
      </c>
      <c r="BH19" s="31">
        <v>13.062420690000179</v>
      </c>
      <c r="BI19" s="20">
        <v>572.98647267280126</v>
      </c>
      <c r="BJ19" s="21">
        <v>598.83497963838693</v>
      </c>
      <c r="BK19" s="4">
        <f t="shared" si="7"/>
        <v>3.1265399140212535E-2</v>
      </c>
      <c r="BL19" s="4">
        <f t="shared" si="8"/>
        <v>7.7787738016204325E-2</v>
      </c>
      <c r="BM19" s="31">
        <v>105.8816236512735</v>
      </c>
      <c r="BN19" s="20">
        <v>569.37361388693932</v>
      </c>
      <c r="BO19" s="21">
        <v>585.59398993526725</v>
      </c>
      <c r="BP19" s="4">
        <f t="shared" si="9"/>
        <v>2.4762948496902634E-2</v>
      </c>
      <c r="BQ19" s="4">
        <f t="shared" si="10"/>
        <v>5.3956504326684557E-2</v>
      </c>
      <c r="BR19" s="31">
        <v>136.81135434228929</v>
      </c>
      <c r="BS19" s="20">
        <v>567.228773808656</v>
      </c>
      <c r="BT19" s="21">
        <v>584.01184546945535</v>
      </c>
      <c r="BU19" s="4">
        <f t="shared" si="11"/>
        <v>2.0902649057188177E-2</v>
      </c>
      <c r="BV19" s="4">
        <f t="shared" si="11"/>
        <v>5.1108948717872305E-2</v>
      </c>
      <c r="BW19" s="31">
        <v>30.640990677895029</v>
      </c>
    </row>
    <row r="20" spans="1:75" x14ac:dyDescent="0.3">
      <c r="A20" s="6" t="s">
        <v>96</v>
      </c>
      <c r="B20" s="6">
        <f t="shared" si="12"/>
        <v>808.53154377190731</v>
      </c>
      <c r="C20" s="23">
        <v>808.46496926535099</v>
      </c>
      <c r="D20" s="24">
        <v>808.53154377190765</v>
      </c>
      <c r="E20" s="7">
        <v>8.2340023799288428E-5</v>
      </c>
      <c r="F20" s="7">
        <f t="shared" si="13"/>
        <v>4.2182709603852357E-16</v>
      </c>
      <c r="G20" s="32">
        <v>2.5583431720733638</v>
      </c>
      <c r="H20" s="23">
        <v>808.53154377190765</v>
      </c>
      <c r="I20" s="24">
        <v>808.53154377190731</v>
      </c>
      <c r="J20" s="7">
        <v>0</v>
      </c>
      <c r="K20" s="84">
        <f t="shared" si="14"/>
        <v>0</v>
      </c>
      <c r="L20" s="32">
        <v>1.282979011535645</v>
      </c>
      <c r="M20" s="23">
        <v>959.29082661965185</v>
      </c>
      <c r="N20" s="8">
        <f t="shared" si="0"/>
        <v>0.18646060751622925</v>
      </c>
      <c r="O20" s="24">
        <f t="shared" si="15"/>
        <v>35.712042300001478</v>
      </c>
      <c r="P20" s="24">
        <v>0.14696313703704311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1"/>
        <v>0.1889771410181629</v>
      </c>
      <c r="X20" s="24">
        <f t="shared" si="16"/>
        <v>34.351452899996723</v>
      </c>
      <c r="Y20" s="24">
        <v>0.14136400370369021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823.57736856736517</v>
      </c>
      <c r="AF20" s="24">
        <v>841.54572925040861</v>
      </c>
      <c r="AG20" s="8">
        <f t="shared" si="17"/>
        <v>1.8608828451227872E-2</v>
      </c>
      <c r="AH20" s="8">
        <f t="shared" si="18"/>
        <v>4.0832278879913246E-2</v>
      </c>
      <c r="AI20" s="32">
        <v>11.491000899999969</v>
      </c>
      <c r="AJ20" s="23">
        <v>823.57736856736517</v>
      </c>
      <c r="AK20" s="24">
        <v>841.54572925040861</v>
      </c>
      <c r="AL20" s="8">
        <f t="shared" si="19"/>
        <v>1.8608828451227872E-2</v>
      </c>
      <c r="AM20" s="8">
        <f t="shared" si="20"/>
        <v>4.0832278879913246E-2</v>
      </c>
      <c r="AN20" s="32">
        <v>11.482165670000089</v>
      </c>
      <c r="AO20" s="23">
        <v>822.13661178815482</v>
      </c>
      <c r="AP20" s="24">
        <v>831.81704657790647</v>
      </c>
      <c r="AQ20" s="8">
        <f t="shared" si="2"/>
        <v>1.6826885878537354E-2</v>
      </c>
      <c r="AR20" s="8">
        <f t="shared" si="3"/>
        <v>2.8799745644269098E-2</v>
      </c>
      <c r="AS20" s="32">
        <v>11.428855260000089</v>
      </c>
      <c r="AT20" s="23">
        <v>824.87240752607363</v>
      </c>
      <c r="AU20" s="24">
        <v>844.14413681699023</v>
      </c>
      <c r="AV20" s="8">
        <f t="shared" si="4"/>
        <v>2.0210545748078072E-2</v>
      </c>
      <c r="AW20" s="8">
        <f t="shared" si="4"/>
        <v>4.4046015668041137E-2</v>
      </c>
      <c r="AX20" s="32">
        <v>11.67666071000022</v>
      </c>
      <c r="AY20" s="23">
        <v>815.81638003673856</v>
      </c>
      <c r="AZ20" s="24">
        <v>836.78350788454554</v>
      </c>
      <c r="BA20" s="8">
        <f t="shared" si="5"/>
        <v>9.009959253842497E-3</v>
      </c>
      <c r="BB20" s="8">
        <f t="shared" si="5"/>
        <v>3.4942315275467248E-2</v>
      </c>
      <c r="BC20" s="32">
        <v>11.786293920000031</v>
      </c>
      <c r="BD20" s="23">
        <v>827.39309923810208</v>
      </c>
      <c r="BE20" s="24">
        <v>844.41665498209272</v>
      </c>
      <c r="BF20" s="8">
        <f t="shared" si="6"/>
        <v>2.3328162780394571E-2</v>
      </c>
      <c r="BG20" s="8">
        <f t="shared" si="6"/>
        <v>4.4383068893981047E-2</v>
      </c>
      <c r="BH20" s="32">
        <v>14.13056482000011</v>
      </c>
      <c r="BI20" s="23">
        <v>820.34258339051655</v>
      </c>
      <c r="BJ20" s="24">
        <v>830.80698262890769</v>
      </c>
      <c r="BK20" s="8">
        <f t="shared" si="7"/>
        <v>1.4608013391177257E-2</v>
      </c>
      <c r="BL20" s="8">
        <f t="shared" si="8"/>
        <v>2.7550488324898856E-2</v>
      </c>
      <c r="BM20" s="32">
        <v>33.323803694918752</v>
      </c>
      <c r="BN20" s="23">
        <v>813.24568483708128</v>
      </c>
      <c r="BO20" s="24">
        <v>828.06584309485027</v>
      </c>
      <c r="BP20" s="8">
        <f t="shared" si="9"/>
        <v>5.8304974017239705E-3</v>
      </c>
      <c r="BQ20" s="8">
        <f t="shared" si="10"/>
        <v>2.4160219194186105E-2</v>
      </c>
      <c r="BR20" s="32">
        <v>40.627764623612173</v>
      </c>
      <c r="BS20" s="23">
        <v>816.74679196022373</v>
      </c>
      <c r="BT20" s="24">
        <v>831.55210999066935</v>
      </c>
      <c r="BU20" s="8">
        <f t="shared" si="11"/>
        <v>1.0160702141553063E-2</v>
      </c>
      <c r="BV20" s="8">
        <f t="shared" si="11"/>
        <v>2.8472069390599201E-2</v>
      </c>
      <c r="BW20" s="32">
        <v>24.09191589476541</v>
      </c>
    </row>
    <row r="21" spans="1:75" x14ac:dyDescent="0.3">
      <c r="A21" s="6" t="s">
        <v>97</v>
      </c>
      <c r="B21" s="6">
        <f t="shared" si="12"/>
        <v>695.34179663199166</v>
      </c>
      <c r="C21" s="23">
        <v>679.06101854612712</v>
      </c>
      <c r="D21" s="24">
        <v>695.34179663199166</v>
      </c>
      <c r="E21" s="7">
        <v>2.3414065089601921E-2</v>
      </c>
      <c r="F21" s="7">
        <f t="shared" si="13"/>
        <v>0</v>
      </c>
      <c r="G21" s="32">
        <v>3600.0051748752589</v>
      </c>
      <c r="H21" s="23">
        <v>695.27356476551495</v>
      </c>
      <c r="I21" s="24">
        <v>695.34179663199177</v>
      </c>
      <c r="J21" s="7">
        <v>9.8127089162769945E-5</v>
      </c>
      <c r="K21" s="84">
        <f t="shared" si="14"/>
        <v>1.6349777659314873E-16</v>
      </c>
      <c r="L21" s="32">
        <v>2212.7166228294368</v>
      </c>
      <c r="M21" s="23">
        <v>928.38115906365329</v>
      </c>
      <c r="N21" s="8">
        <f t="shared" si="0"/>
        <v>0.33514361363063189</v>
      </c>
      <c r="O21" s="24">
        <f t="shared" si="15"/>
        <v>37.518202600002034</v>
      </c>
      <c r="P21" s="24">
        <v>0.15439589547325941</v>
      </c>
      <c r="Q21" s="45">
        <v>0.5</v>
      </c>
      <c r="R21" s="45">
        <v>1</v>
      </c>
      <c r="S21" s="45">
        <v>0</v>
      </c>
      <c r="T21" s="45">
        <v>0</v>
      </c>
      <c r="U21" s="45">
        <v>0</v>
      </c>
      <c r="V21" s="23">
        <v>990.97814381090132</v>
      </c>
      <c r="W21" s="8">
        <f t="shared" si="1"/>
        <v>0.42516694467508709</v>
      </c>
      <c r="X21" s="24">
        <f t="shared" si="16"/>
        <v>36.482654899995396</v>
      </c>
      <c r="Y21" s="24">
        <v>0.15013438230450779</v>
      </c>
      <c r="Z21" s="45">
        <v>0</v>
      </c>
      <c r="AA21" s="45">
        <v>1</v>
      </c>
      <c r="AB21" s="45">
        <v>1</v>
      </c>
      <c r="AC21" s="45">
        <v>0.5</v>
      </c>
      <c r="AD21" s="45">
        <v>0</v>
      </c>
      <c r="AE21" s="23">
        <v>820.66664441428429</v>
      </c>
      <c r="AF21" s="24">
        <v>845.9466811398446</v>
      </c>
      <c r="AG21" s="8">
        <f t="shared" si="17"/>
        <v>0.18023488360591183</v>
      </c>
      <c r="AH21" s="8">
        <f t="shared" si="18"/>
        <v>0.21659115738092227</v>
      </c>
      <c r="AI21" s="32">
        <v>11.433165009999991</v>
      </c>
      <c r="AJ21" s="23">
        <v>820.66664441428429</v>
      </c>
      <c r="AK21" s="24">
        <v>845.9466811398446</v>
      </c>
      <c r="AL21" s="8">
        <f t="shared" si="19"/>
        <v>0.18023488360591183</v>
      </c>
      <c r="AM21" s="8">
        <f t="shared" si="20"/>
        <v>0.21659115738092227</v>
      </c>
      <c r="AN21" s="32">
        <v>11.529397889999929</v>
      </c>
      <c r="AO21" s="23">
        <v>832.14135879401488</v>
      </c>
      <c r="AP21" s="24">
        <v>842.84496983550616</v>
      </c>
      <c r="AQ21" s="8">
        <f t="shared" si="2"/>
        <v>0.1967371482983413</v>
      </c>
      <c r="AR21" s="8">
        <f t="shared" si="3"/>
        <v>0.21213045716217788</v>
      </c>
      <c r="AS21" s="32">
        <v>11.352525309999869</v>
      </c>
      <c r="AT21" s="23">
        <v>831.52624098149772</v>
      </c>
      <c r="AU21" s="24">
        <v>859.08316774359696</v>
      </c>
      <c r="AV21" s="8">
        <f t="shared" si="4"/>
        <v>0.19585252175137319</v>
      </c>
      <c r="AW21" s="8">
        <f t="shared" si="4"/>
        <v>0.23548328592458412</v>
      </c>
      <c r="AX21" s="32">
        <v>11.56087561999993</v>
      </c>
      <c r="AY21" s="23">
        <v>827.56787096873779</v>
      </c>
      <c r="AZ21" s="24">
        <v>844.69075065105994</v>
      </c>
      <c r="BA21" s="8">
        <f t="shared" si="5"/>
        <v>0.19015982496263853</v>
      </c>
      <c r="BB21" s="8">
        <f t="shared" si="5"/>
        <v>0.2147849514331884</v>
      </c>
      <c r="BC21" s="32">
        <v>11.57294603999981</v>
      </c>
      <c r="BD21" s="23">
        <v>832.70802944367131</v>
      </c>
      <c r="BE21" s="24">
        <v>863.75851058501485</v>
      </c>
      <c r="BF21" s="8">
        <f t="shared" si="6"/>
        <v>0.19755210096248604</v>
      </c>
      <c r="BG21" s="8">
        <f t="shared" si="6"/>
        <v>0.24220709120144754</v>
      </c>
      <c r="BH21" s="32">
        <v>13.86915193000022</v>
      </c>
      <c r="BI21" s="23">
        <v>743.67571166423943</v>
      </c>
      <c r="BJ21" s="24">
        <v>784.44600938029896</v>
      </c>
      <c r="BK21" s="8">
        <f t="shared" si="7"/>
        <v>6.9511016404251058E-2</v>
      </c>
      <c r="BL21" s="8">
        <f t="shared" si="8"/>
        <v>0.12814447970753229</v>
      </c>
      <c r="BM21" s="32">
        <v>70.601606201380491</v>
      </c>
      <c r="BN21" s="23">
        <v>742.78206067857616</v>
      </c>
      <c r="BO21" s="24">
        <v>774.66029280154089</v>
      </c>
      <c r="BP21" s="8">
        <f t="shared" si="9"/>
        <v>6.8225819699563053E-2</v>
      </c>
      <c r="BQ21" s="8">
        <f t="shared" si="10"/>
        <v>0.11407123310254338</v>
      </c>
      <c r="BR21" s="32">
        <v>68.173864900134504</v>
      </c>
      <c r="BS21" s="23">
        <v>723.53785842171999</v>
      </c>
      <c r="BT21" s="24">
        <v>762.62861447105342</v>
      </c>
      <c r="BU21" s="8">
        <f t="shared" si="11"/>
        <v>4.0549930877592628E-2</v>
      </c>
      <c r="BV21" s="8">
        <f t="shared" si="11"/>
        <v>9.6767975353958466E-2</v>
      </c>
      <c r="BW21" s="32">
        <v>34.504219625052073</v>
      </c>
    </row>
    <row r="22" spans="1:75" x14ac:dyDescent="0.3">
      <c r="A22" s="6" t="s">
        <v>98</v>
      </c>
      <c r="B22" s="6">
        <f t="shared" si="12"/>
        <v>632.32537048883592</v>
      </c>
      <c r="C22" s="23">
        <v>613.58254404192803</v>
      </c>
      <c r="D22" s="24">
        <v>633.87783265306564</v>
      </c>
      <c r="E22" s="7">
        <v>3.201766581139056E-2</v>
      </c>
      <c r="F22" s="7">
        <f t="shared" si="13"/>
        <v>2.4551634912727783E-3</v>
      </c>
      <c r="G22" s="32">
        <v>3600.015434980392</v>
      </c>
      <c r="H22" s="23">
        <v>626.55987976895722</v>
      </c>
      <c r="I22" s="24">
        <v>632.32537048883592</v>
      </c>
      <c r="J22" s="7">
        <v>9.1179177508270912E-3</v>
      </c>
      <c r="K22" s="7">
        <f t="shared" si="14"/>
        <v>0</v>
      </c>
      <c r="L22" s="32">
        <v>3600.0149009227748</v>
      </c>
      <c r="M22" s="23">
        <v>838.53414385649455</v>
      </c>
      <c r="N22" s="8">
        <f t="shared" si="0"/>
        <v>0.3261118136193768</v>
      </c>
      <c r="O22" s="24">
        <f t="shared" si="15"/>
        <v>35.368197599997075</v>
      </c>
      <c r="P22" s="24">
        <v>0.14554813827159291</v>
      </c>
      <c r="Q22" s="45">
        <v>0</v>
      </c>
      <c r="R22" s="45">
        <v>1</v>
      </c>
      <c r="S22" s="45">
        <v>0</v>
      </c>
      <c r="T22" s="45">
        <v>0</v>
      </c>
      <c r="U22" s="45">
        <v>0</v>
      </c>
      <c r="V22" s="23">
        <v>839.38906758317148</v>
      </c>
      <c r="W22" s="8">
        <f t="shared" si="1"/>
        <v>0.3274638449731338</v>
      </c>
      <c r="X22" s="24">
        <f t="shared" si="16"/>
        <v>34.692002299998414</v>
      </c>
      <c r="Y22" s="24">
        <v>0.14276544156377949</v>
      </c>
      <c r="Z22" s="45">
        <v>1</v>
      </c>
      <c r="AA22" s="45">
        <v>0</v>
      </c>
      <c r="AB22" s="45">
        <v>0.5</v>
      </c>
      <c r="AC22" s="45">
        <v>0</v>
      </c>
      <c r="AD22" s="45">
        <v>0</v>
      </c>
      <c r="AE22" s="23">
        <v>727.73081171080526</v>
      </c>
      <c r="AF22" s="24">
        <v>777.88275475350463</v>
      </c>
      <c r="AG22" s="8">
        <f t="shared" si="17"/>
        <v>0.15088029940695505</v>
      </c>
      <c r="AH22" s="8">
        <f t="shared" si="18"/>
        <v>0.23019380695122468</v>
      </c>
      <c r="AI22" s="32">
        <v>11.19457770999993</v>
      </c>
      <c r="AJ22" s="23">
        <v>727.73081171080526</v>
      </c>
      <c r="AK22" s="24">
        <v>777.88275475350463</v>
      </c>
      <c r="AL22" s="8">
        <f t="shared" si="19"/>
        <v>0.15088029940695505</v>
      </c>
      <c r="AM22" s="8">
        <f t="shared" si="20"/>
        <v>0.23019380695122468</v>
      </c>
      <c r="AN22" s="32">
        <v>11.318201120000049</v>
      </c>
      <c r="AO22" s="23">
        <v>743.39358407613361</v>
      </c>
      <c r="AP22" s="24">
        <v>780.77694942747644</v>
      </c>
      <c r="AQ22" s="8">
        <f t="shared" si="2"/>
        <v>0.17565041475630411</v>
      </c>
      <c r="AR22" s="8">
        <f t="shared" si="3"/>
        <v>0.23477087250805087</v>
      </c>
      <c r="AS22" s="32">
        <v>11.63043427000011</v>
      </c>
      <c r="AT22" s="23">
        <v>745.78294101842778</v>
      </c>
      <c r="AU22" s="24">
        <v>773.41850930083535</v>
      </c>
      <c r="AV22" s="8">
        <f t="shared" si="4"/>
        <v>0.17942909746271998</v>
      </c>
      <c r="AW22" s="8">
        <f t="shared" si="4"/>
        <v>0.22313376213724218</v>
      </c>
      <c r="AX22" s="32">
        <v>11.234664920000069</v>
      </c>
      <c r="AY22" s="23">
        <v>776.69476046880516</v>
      </c>
      <c r="AZ22" s="24">
        <v>781.16342471845599</v>
      </c>
      <c r="BA22" s="8">
        <f t="shared" si="5"/>
        <v>0.2283150364002644</v>
      </c>
      <c r="BB22" s="8">
        <f t="shared" si="5"/>
        <v>0.23538206938392628</v>
      </c>
      <c r="BC22" s="32">
        <v>11.47191916000047</v>
      </c>
      <c r="BD22" s="23">
        <v>741.431966119344</v>
      </c>
      <c r="BE22" s="24">
        <v>761.98336956725859</v>
      </c>
      <c r="BF22" s="8">
        <f t="shared" si="6"/>
        <v>0.17254818598557944</v>
      </c>
      <c r="BG22" s="8">
        <f t="shared" si="6"/>
        <v>0.20504949687245211</v>
      </c>
      <c r="BH22" s="32">
        <v>13.5408905100001</v>
      </c>
      <c r="BI22" s="23">
        <v>671.1214159897313</v>
      </c>
      <c r="BJ22" s="24">
        <v>699.68057888777128</v>
      </c>
      <c r="BK22" s="8">
        <f t="shared" si="7"/>
        <v>6.1354560976895609E-2</v>
      </c>
      <c r="BL22" s="8">
        <f t="shared" si="8"/>
        <v>0.10651985756457095</v>
      </c>
      <c r="BM22" s="32">
        <v>95.431574668921527</v>
      </c>
      <c r="BN22" s="23">
        <v>670.9176691242053</v>
      </c>
      <c r="BO22" s="24">
        <v>701.607709199488</v>
      </c>
      <c r="BP22" s="8">
        <f t="shared" si="9"/>
        <v>6.1032342582639988E-2</v>
      </c>
      <c r="BQ22" s="8">
        <f t="shared" si="10"/>
        <v>0.10956754535578975</v>
      </c>
      <c r="BR22" s="32">
        <v>89.104897760227317</v>
      </c>
      <c r="BS22" s="23">
        <v>684.10463603005633</v>
      </c>
      <c r="BT22" s="24">
        <v>702.62967993593134</v>
      </c>
      <c r="BU22" s="8">
        <f t="shared" si="11"/>
        <v>8.1887059981779753E-2</v>
      </c>
      <c r="BV22" s="8">
        <f t="shared" si="11"/>
        <v>0.11118375559206933</v>
      </c>
      <c r="BW22" s="32">
        <v>37.626403764262797</v>
      </c>
    </row>
    <row r="23" spans="1:75" x14ac:dyDescent="0.3">
      <c r="A23" s="6" t="s">
        <v>99</v>
      </c>
      <c r="B23" s="6">
        <f t="shared" si="12"/>
        <v>594.43065788151921</v>
      </c>
      <c r="C23" s="23">
        <v>587.99438537503534</v>
      </c>
      <c r="D23" s="24">
        <v>596.23011173080363</v>
      </c>
      <c r="E23" s="7">
        <v>1.3812999702177611E-2</v>
      </c>
      <c r="F23" s="7">
        <f t="shared" si="13"/>
        <v>3.0271888325838709E-3</v>
      </c>
      <c r="G23" s="32">
        <v>3600.0082879066472</v>
      </c>
      <c r="H23" s="23">
        <v>594.37128525865467</v>
      </c>
      <c r="I23" s="24">
        <v>594.43065788151921</v>
      </c>
      <c r="J23" s="7">
        <v>9.9881495136921523E-5</v>
      </c>
      <c r="K23" s="7">
        <f t="shared" si="14"/>
        <v>0</v>
      </c>
      <c r="L23" s="32">
        <v>1654.103343963623</v>
      </c>
      <c r="M23" s="23">
        <v>726.88405334273227</v>
      </c>
      <c r="N23" s="8">
        <f t="shared" si="0"/>
        <v>0.22282396391407763</v>
      </c>
      <c r="O23" s="24">
        <f t="shared" si="15"/>
        <v>37.309479299997285</v>
      </c>
      <c r="P23" s="24">
        <v>0.15353695185184069</v>
      </c>
      <c r="Q23" s="45">
        <v>0.5</v>
      </c>
      <c r="R23" s="45">
        <v>0</v>
      </c>
      <c r="S23" s="45">
        <v>0.5</v>
      </c>
      <c r="T23" s="45">
        <v>0</v>
      </c>
      <c r="U23" s="45">
        <v>0</v>
      </c>
      <c r="V23" s="23">
        <v>749.52980404345931</v>
      </c>
      <c r="W23" s="8">
        <f t="shared" si="1"/>
        <v>0.26092050284669899</v>
      </c>
      <c r="X23" s="24">
        <f t="shared" si="16"/>
        <v>36.071180099997044</v>
      </c>
      <c r="Y23" s="24">
        <v>0.1484410703703582</v>
      </c>
      <c r="Z23" s="45">
        <v>0</v>
      </c>
      <c r="AA23" s="45">
        <v>0</v>
      </c>
      <c r="AB23" s="45">
        <v>0.5</v>
      </c>
      <c r="AC23" s="45">
        <v>1</v>
      </c>
      <c r="AD23" s="45">
        <v>0</v>
      </c>
      <c r="AE23" s="23">
        <v>670.9037741380439</v>
      </c>
      <c r="AF23" s="24">
        <v>681.41888052045101</v>
      </c>
      <c r="AG23" s="8">
        <f t="shared" si="17"/>
        <v>0.12864934747656837</v>
      </c>
      <c r="AH23" s="8">
        <f t="shared" si="18"/>
        <v>0.14633872174249488</v>
      </c>
      <c r="AI23" s="32">
        <v>10.999113950000041</v>
      </c>
      <c r="AJ23" s="23">
        <v>670.9037741380439</v>
      </c>
      <c r="AK23" s="24">
        <v>681.41888052045101</v>
      </c>
      <c r="AL23" s="8">
        <f t="shared" si="19"/>
        <v>0.12864934747656837</v>
      </c>
      <c r="AM23" s="8">
        <f t="shared" si="20"/>
        <v>0.14633872174249488</v>
      </c>
      <c r="AN23" s="32">
        <v>11.06298783000002</v>
      </c>
      <c r="AO23" s="23">
        <v>670.66916310032661</v>
      </c>
      <c r="AP23" s="24">
        <v>677.14675853664028</v>
      </c>
      <c r="AQ23" s="8">
        <f t="shared" si="2"/>
        <v>0.1282546655492374</v>
      </c>
      <c r="AR23" s="8">
        <f t="shared" si="3"/>
        <v>0.13915180779859421</v>
      </c>
      <c r="AS23" s="32">
        <v>11.0127413500004</v>
      </c>
      <c r="AT23" s="23">
        <v>640.33476278296428</v>
      </c>
      <c r="AU23" s="24">
        <v>679.98946840192878</v>
      </c>
      <c r="AV23" s="8">
        <f t="shared" si="4"/>
        <v>7.7223649710534595E-2</v>
      </c>
      <c r="AW23" s="8">
        <f t="shared" si="4"/>
        <v>0.14393404745530972</v>
      </c>
      <c r="AX23" s="32">
        <v>11.20068561999978</v>
      </c>
      <c r="AY23" s="23">
        <v>673.11624314827577</v>
      </c>
      <c r="AZ23" s="24">
        <v>680.4000902303286</v>
      </c>
      <c r="BA23" s="8">
        <f t="shared" si="5"/>
        <v>0.13237134428291891</v>
      </c>
      <c r="BB23" s="8">
        <f t="shared" si="5"/>
        <v>0.14462482916879543</v>
      </c>
      <c r="BC23" s="32">
        <v>11.26861642999938</v>
      </c>
      <c r="BD23" s="23">
        <v>623.29256131089699</v>
      </c>
      <c r="BE23" s="24">
        <v>670.79055630525067</v>
      </c>
      <c r="BF23" s="8">
        <f t="shared" si="6"/>
        <v>4.8553860819087288E-2</v>
      </c>
      <c r="BG23" s="8">
        <f t="shared" si="6"/>
        <v>0.12845888315361986</v>
      </c>
      <c r="BH23" s="32">
        <v>13.235567730000181</v>
      </c>
      <c r="BI23" s="23">
        <v>613.90724452421364</v>
      </c>
      <c r="BJ23" s="24">
        <v>636.40615958303704</v>
      </c>
      <c r="BK23" s="8">
        <f t="shared" si="7"/>
        <v>3.2765111261432389E-2</v>
      </c>
      <c r="BL23" s="8">
        <f t="shared" si="8"/>
        <v>7.0614631235733305E-2</v>
      </c>
      <c r="BM23" s="32">
        <v>102.47842398080979</v>
      </c>
      <c r="BN23" s="23">
        <v>624.74899930581978</v>
      </c>
      <c r="BO23" s="24">
        <v>642.39210779422967</v>
      </c>
      <c r="BP23" s="8">
        <f t="shared" si="9"/>
        <v>5.1004000251857071E-2</v>
      </c>
      <c r="BQ23" s="8">
        <f t="shared" si="10"/>
        <v>8.0684684204612556E-2</v>
      </c>
      <c r="BR23" s="32">
        <v>100.4148835482076</v>
      </c>
      <c r="BS23" s="23">
        <v>608.60015877115643</v>
      </c>
      <c r="BT23" s="24">
        <v>626.58045995620398</v>
      </c>
      <c r="BU23" s="8">
        <f t="shared" si="11"/>
        <v>2.3837096390915722E-2</v>
      </c>
      <c r="BV23" s="8">
        <f t="shared" si="11"/>
        <v>5.4085033550023941E-2</v>
      </c>
      <c r="BW23" s="32">
        <v>28.884075468359519</v>
      </c>
    </row>
    <row r="24" spans="1:75" x14ac:dyDescent="0.3">
      <c r="A24" s="6" t="s">
        <v>100</v>
      </c>
      <c r="B24" s="6">
        <f t="shared" si="12"/>
        <v>698.90010103032648</v>
      </c>
      <c r="C24" s="23">
        <v>698.85577499721865</v>
      </c>
      <c r="D24" s="24">
        <v>698.90010103032671</v>
      </c>
      <c r="E24" s="7">
        <v>6.3422559308134899E-5</v>
      </c>
      <c r="F24" s="7">
        <f t="shared" si="13"/>
        <v>3.2533072338669748E-16</v>
      </c>
      <c r="G24" s="32">
        <v>18.952178001403809</v>
      </c>
      <c r="H24" s="23">
        <v>698.90010103032648</v>
      </c>
      <c r="I24" s="24">
        <v>698.90010103032648</v>
      </c>
      <c r="J24" s="7">
        <v>0</v>
      </c>
      <c r="K24" s="84">
        <f t="shared" si="14"/>
        <v>0</v>
      </c>
      <c r="L24" s="32">
        <v>6.1035959720611572</v>
      </c>
      <c r="M24" s="23">
        <v>860.87314939130226</v>
      </c>
      <c r="N24" s="8">
        <f t="shared" si="0"/>
        <v>0.2317542208424255</v>
      </c>
      <c r="O24" s="24">
        <f t="shared" si="15"/>
        <v>34.507377799992362</v>
      </c>
      <c r="P24" s="24">
        <v>0.14200566995881631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863.45824769818398</v>
      </c>
      <c r="W24" s="8">
        <f t="shared" si="1"/>
        <v>0.23545303030470879</v>
      </c>
      <c r="X24" s="24">
        <f t="shared" si="16"/>
        <v>35.514746900003964</v>
      </c>
      <c r="Y24" s="24">
        <v>0.14615122181071591</v>
      </c>
      <c r="Z24" s="45">
        <v>0.5</v>
      </c>
      <c r="AA24" s="45">
        <v>0</v>
      </c>
      <c r="AB24" s="45">
        <v>0.5</v>
      </c>
      <c r="AC24" s="45">
        <v>0.5</v>
      </c>
      <c r="AD24" s="45">
        <v>0</v>
      </c>
      <c r="AE24" s="23">
        <v>807.3654812548433</v>
      </c>
      <c r="AF24" s="24">
        <v>840.4406777505526</v>
      </c>
      <c r="AG24" s="8">
        <f t="shared" si="17"/>
        <v>0.15519439768947796</v>
      </c>
      <c r="AH24" s="8">
        <f t="shared" si="18"/>
        <v>0.20251903886058306</v>
      </c>
      <c r="AI24" s="32">
        <v>11.53340008000005</v>
      </c>
      <c r="AJ24" s="23">
        <v>807.3654812548433</v>
      </c>
      <c r="AK24" s="24">
        <v>840.4406777505526</v>
      </c>
      <c r="AL24" s="8">
        <f t="shared" si="19"/>
        <v>0.15519439768947796</v>
      </c>
      <c r="AM24" s="8">
        <f t="shared" si="20"/>
        <v>0.20251903886058306</v>
      </c>
      <c r="AN24" s="32">
        <v>11.68309207999973</v>
      </c>
      <c r="AO24" s="23">
        <v>802.43967312446625</v>
      </c>
      <c r="AP24" s="24">
        <v>831.85307020673315</v>
      </c>
      <c r="AQ24" s="8">
        <f t="shared" si="2"/>
        <v>0.14814645460989426</v>
      </c>
      <c r="AR24" s="8">
        <f t="shared" si="3"/>
        <v>0.19023172121510054</v>
      </c>
      <c r="AS24" s="32">
        <v>11.42009470999983</v>
      </c>
      <c r="AT24" s="23">
        <v>762.34859388127006</v>
      </c>
      <c r="AU24" s="24">
        <v>769.5761157971541</v>
      </c>
      <c r="AV24" s="8">
        <f t="shared" si="4"/>
        <v>9.0783350520921499E-2</v>
      </c>
      <c r="AW24" s="8">
        <f t="shared" si="4"/>
        <v>0.10112463092026491</v>
      </c>
      <c r="AX24" s="32">
        <v>11.70182918000009</v>
      </c>
      <c r="AY24" s="23">
        <v>798.29419266659249</v>
      </c>
      <c r="AZ24" s="24">
        <v>816.60910233380878</v>
      </c>
      <c r="BA24" s="8">
        <f t="shared" si="5"/>
        <v>0.14221501969986569</v>
      </c>
      <c r="BB24" s="8">
        <f t="shared" si="5"/>
        <v>0.16842035239364589</v>
      </c>
      <c r="BC24" s="32">
        <v>11.61570993999994</v>
      </c>
      <c r="BD24" s="23">
        <v>764.98646585684673</v>
      </c>
      <c r="BE24" s="24">
        <v>768.10079608463752</v>
      </c>
      <c r="BF24" s="8">
        <f t="shared" si="6"/>
        <v>9.4557669585531579E-2</v>
      </c>
      <c r="BG24" s="8">
        <f t="shared" si="6"/>
        <v>9.9013714481217832E-2</v>
      </c>
      <c r="BH24" s="32">
        <v>13.878267419999981</v>
      </c>
      <c r="BI24" s="23">
        <v>731.70199380919576</v>
      </c>
      <c r="BJ24" s="24">
        <v>744.59351256382024</v>
      </c>
      <c r="BK24" s="8">
        <f t="shared" si="7"/>
        <v>4.693359284182725E-2</v>
      </c>
      <c r="BL24" s="8">
        <f t="shared" si="8"/>
        <v>6.5379031232263393E-2</v>
      </c>
      <c r="BM24" s="32">
        <v>32.71636022794992</v>
      </c>
      <c r="BN24" s="23">
        <v>731.70199380919576</v>
      </c>
      <c r="BO24" s="24">
        <v>746.01445961356353</v>
      </c>
      <c r="BP24" s="8">
        <f t="shared" si="9"/>
        <v>4.693359284182725E-2</v>
      </c>
      <c r="BQ24" s="8">
        <f t="shared" si="10"/>
        <v>6.7412150196831458E-2</v>
      </c>
      <c r="BR24" s="32">
        <v>35.651131459325548</v>
      </c>
      <c r="BS24" s="23">
        <v>730.25438999411404</v>
      </c>
      <c r="BT24" s="24">
        <v>740.81820989493212</v>
      </c>
      <c r="BU24" s="8">
        <f t="shared" si="11"/>
        <v>4.4862332853529002E-2</v>
      </c>
      <c r="BV24" s="8">
        <f t="shared" si="11"/>
        <v>5.997725397779953E-2</v>
      </c>
      <c r="BW24" s="32">
        <v>24.057078845240181</v>
      </c>
    </row>
    <row r="25" spans="1:75" x14ac:dyDescent="0.3">
      <c r="A25" s="6" t="s">
        <v>101</v>
      </c>
      <c r="B25" s="6">
        <f t="shared" si="12"/>
        <v>653.41678188148387</v>
      </c>
      <c r="C25" s="23">
        <v>641.15959652874801</v>
      </c>
      <c r="D25" s="24">
        <v>655.14997301361484</v>
      </c>
      <c r="E25" s="7">
        <v>2.135446395656641E-2</v>
      </c>
      <c r="F25" s="7">
        <f t="shared" si="13"/>
        <v>2.6525047721307738E-3</v>
      </c>
      <c r="G25" s="32">
        <v>3600.005451202393</v>
      </c>
      <c r="H25" s="23">
        <v>653.35148474372579</v>
      </c>
      <c r="I25" s="24">
        <v>653.41678188148387</v>
      </c>
      <c r="J25" s="7">
        <v>9.9931834578933891E-5</v>
      </c>
      <c r="K25" s="7">
        <f t="shared" si="14"/>
        <v>0</v>
      </c>
      <c r="L25" s="32">
        <v>2551.6317970752721</v>
      </c>
      <c r="M25" s="23">
        <v>824.98322260906332</v>
      </c>
      <c r="N25" s="8">
        <f t="shared" si="0"/>
        <v>0.2625681578510452</v>
      </c>
      <c r="O25" s="24">
        <f t="shared" si="15"/>
        <v>35.617554300000855</v>
      </c>
      <c r="P25" s="24">
        <v>0.1465742975308677</v>
      </c>
      <c r="Q25" s="45">
        <v>1</v>
      </c>
      <c r="R25" s="45">
        <v>0</v>
      </c>
      <c r="S25" s="45">
        <v>0</v>
      </c>
      <c r="T25" s="45">
        <v>0</v>
      </c>
      <c r="U25" s="45">
        <v>0</v>
      </c>
      <c r="V25" s="23">
        <v>850.90472566560709</v>
      </c>
      <c r="W25" s="8">
        <f t="shared" si="1"/>
        <v>0.30223886080101231</v>
      </c>
      <c r="X25" s="24">
        <f t="shared" si="16"/>
        <v>35.254148999994875</v>
      </c>
      <c r="Y25" s="24">
        <v>0.1450788024691147</v>
      </c>
      <c r="Z25" s="45">
        <v>0</v>
      </c>
      <c r="AA25" s="45">
        <v>0.5</v>
      </c>
      <c r="AB25" s="45">
        <v>0</v>
      </c>
      <c r="AC25" s="45">
        <v>0</v>
      </c>
      <c r="AD25" s="45">
        <v>0</v>
      </c>
      <c r="AE25" s="23">
        <v>757.98936467889723</v>
      </c>
      <c r="AF25" s="24">
        <v>774.04603426607878</v>
      </c>
      <c r="AG25" s="8">
        <f t="shared" si="17"/>
        <v>0.16003963426880677</v>
      </c>
      <c r="AH25" s="8">
        <f t="shared" si="18"/>
        <v>0.18461303065594439</v>
      </c>
      <c r="AI25" s="32">
        <v>11.194506409999979</v>
      </c>
      <c r="AJ25" s="23">
        <v>757.98936467889723</v>
      </c>
      <c r="AK25" s="24">
        <v>774.04603426607878</v>
      </c>
      <c r="AL25" s="8">
        <f t="shared" si="19"/>
        <v>0.16003963426880677</v>
      </c>
      <c r="AM25" s="8">
        <f t="shared" si="20"/>
        <v>0.18461303065594439</v>
      </c>
      <c r="AN25" s="32">
        <v>11.2628630399995</v>
      </c>
      <c r="AO25" s="23">
        <v>761.36959493765698</v>
      </c>
      <c r="AP25" s="24">
        <v>774.3089646952036</v>
      </c>
      <c r="AQ25" s="8">
        <f t="shared" si="2"/>
        <v>0.1652127953391829</v>
      </c>
      <c r="AR25" s="8">
        <f t="shared" si="3"/>
        <v>0.18501542379370206</v>
      </c>
      <c r="AS25" s="32">
        <v>11.23925040999984</v>
      </c>
      <c r="AT25" s="23">
        <v>751.56593948820932</v>
      </c>
      <c r="AU25" s="24">
        <v>764.12135757659587</v>
      </c>
      <c r="AV25" s="8">
        <f t="shared" si="4"/>
        <v>0.15020911664391207</v>
      </c>
      <c r="AW25" s="8">
        <f t="shared" si="4"/>
        <v>0.16942413902554387</v>
      </c>
      <c r="AX25" s="32">
        <v>11.421888620000029</v>
      </c>
      <c r="AY25" s="23">
        <v>747.16567832255726</v>
      </c>
      <c r="AZ25" s="24">
        <v>799.47465178601283</v>
      </c>
      <c r="BA25" s="8">
        <f t="shared" si="5"/>
        <v>0.14347488316894419</v>
      </c>
      <c r="BB25" s="8">
        <f t="shared" si="5"/>
        <v>0.22352941331559004</v>
      </c>
      <c r="BC25" s="32">
        <v>11.47013200999973</v>
      </c>
      <c r="BD25" s="23">
        <v>749.1429292464029</v>
      </c>
      <c r="BE25" s="24">
        <v>767.45090522940382</v>
      </c>
      <c r="BF25" s="8">
        <f t="shared" si="6"/>
        <v>0.14650090113890241</v>
      </c>
      <c r="BG25" s="8">
        <f t="shared" si="6"/>
        <v>0.17451973458588541</v>
      </c>
      <c r="BH25" s="32">
        <v>13.658135030000089</v>
      </c>
      <c r="BI25" s="23">
        <v>702.3652974512438</v>
      </c>
      <c r="BJ25" s="24">
        <v>719.64126165698644</v>
      </c>
      <c r="BK25" s="8">
        <f t="shared" si="7"/>
        <v>7.4911629035322461E-2</v>
      </c>
      <c r="BL25" s="8">
        <f t="shared" si="8"/>
        <v>0.10135105435280098</v>
      </c>
      <c r="BM25" s="32">
        <v>58.928854709863657</v>
      </c>
      <c r="BN25" s="23">
        <v>703.49775465786058</v>
      </c>
      <c r="BO25" s="24">
        <v>711.13387818408717</v>
      </c>
      <c r="BP25" s="8">
        <f t="shared" si="9"/>
        <v>7.6644760534265485E-2</v>
      </c>
      <c r="BQ25" s="8">
        <f t="shared" si="10"/>
        <v>8.8331212027351891E-2</v>
      </c>
      <c r="BR25" s="32">
        <v>60.94136918634176</v>
      </c>
      <c r="BS25" s="23">
        <v>695.08652115743132</v>
      </c>
      <c r="BT25" s="24">
        <v>713.83205899159896</v>
      </c>
      <c r="BU25" s="8">
        <f t="shared" si="11"/>
        <v>6.3772067739003166E-2</v>
      </c>
      <c r="BV25" s="8">
        <f t="shared" si="11"/>
        <v>9.2460553180394367E-2</v>
      </c>
      <c r="BW25" s="32">
        <v>28.436703124642371</v>
      </c>
    </row>
    <row r="26" spans="1:75" x14ac:dyDescent="0.3">
      <c r="A26" s="6" t="s">
        <v>102</v>
      </c>
      <c r="B26" s="6">
        <f t="shared" si="12"/>
        <v>620.36049013584238</v>
      </c>
      <c r="C26" s="23">
        <v>608.1302471974725</v>
      </c>
      <c r="D26" s="24">
        <v>622.6657029444292</v>
      </c>
      <c r="E26" s="7">
        <v>2.3343915809430099E-2</v>
      </c>
      <c r="F26" s="7">
        <f t="shared" si="13"/>
        <v>3.7159246039057646E-3</v>
      </c>
      <c r="G26" s="32">
        <v>3600.0085477828979</v>
      </c>
      <c r="H26" s="23">
        <v>620.29859549950106</v>
      </c>
      <c r="I26" s="24">
        <v>620.36049013584238</v>
      </c>
      <c r="J26" s="7">
        <v>9.9772047584410566E-5</v>
      </c>
      <c r="K26" s="7">
        <f t="shared" si="14"/>
        <v>0</v>
      </c>
      <c r="L26" s="32">
        <v>2938.0355520248409</v>
      </c>
      <c r="M26" s="23">
        <v>767.22128497899132</v>
      </c>
      <c r="N26" s="8">
        <f t="shared" si="0"/>
        <v>0.23673460379623845</v>
      </c>
      <c r="O26" s="24">
        <f t="shared" si="15"/>
        <v>35.15914470000461</v>
      </c>
      <c r="P26" s="24">
        <v>0.1446878382716239</v>
      </c>
      <c r="Q26" s="45">
        <v>0</v>
      </c>
      <c r="R26" s="45">
        <v>0.5</v>
      </c>
      <c r="S26" s="45">
        <v>0</v>
      </c>
      <c r="T26" s="45">
        <v>0</v>
      </c>
      <c r="U26" s="45">
        <v>0</v>
      </c>
      <c r="V26" s="23">
        <v>783.65909786478755</v>
      </c>
      <c r="W26" s="8">
        <f t="shared" si="1"/>
        <v>0.26323179880973263</v>
      </c>
      <c r="X26" s="24">
        <f t="shared" si="16"/>
        <v>37.202862999994991</v>
      </c>
      <c r="Y26" s="24">
        <v>0.15309820164606991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708.20948713546659</v>
      </c>
      <c r="AF26" s="24">
        <v>726.07111627463655</v>
      </c>
      <c r="AG26" s="8">
        <f t="shared" si="17"/>
        <v>0.1416095937708535</v>
      </c>
      <c r="AH26" s="8">
        <f t="shared" si="18"/>
        <v>0.17040193213408281</v>
      </c>
      <c r="AI26" s="32">
        <v>11.14804052</v>
      </c>
      <c r="AJ26" s="23">
        <v>708.20948713546659</v>
      </c>
      <c r="AK26" s="24">
        <v>726.07111627463655</v>
      </c>
      <c r="AL26" s="8">
        <f t="shared" si="19"/>
        <v>0.1416095937708535</v>
      </c>
      <c r="AM26" s="8">
        <f t="shared" si="20"/>
        <v>0.17040193213408281</v>
      </c>
      <c r="AN26" s="32">
        <v>11.15890891000017</v>
      </c>
      <c r="AO26" s="23">
        <v>712.61385807828833</v>
      </c>
      <c r="AP26" s="24">
        <v>742.06191076344578</v>
      </c>
      <c r="AQ26" s="8">
        <f t="shared" si="2"/>
        <v>0.14870928985539508</v>
      </c>
      <c r="AR26" s="8">
        <f t="shared" si="3"/>
        <v>0.19617854870311621</v>
      </c>
      <c r="AS26" s="32">
        <v>11.19253376000033</v>
      </c>
      <c r="AT26" s="23">
        <v>701.58180436353746</v>
      </c>
      <c r="AU26" s="24">
        <v>716.79694648992631</v>
      </c>
      <c r="AV26" s="8">
        <f t="shared" si="4"/>
        <v>0.1309259946743381</v>
      </c>
      <c r="AW26" s="8">
        <f t="shared" si="4"/>
        <v>0.15545228602963887</v>
      </c>
      <c r="AX26" s="32">
        <v>11.386764069999661</v>
      </c>
      <c r="AY26" s="23">
        <v>709.02921280382043</v>
      </c>
      <c r="AZ26" s="24">
        <v>730.2217873596062</v>
      </c>
      <c r="BA26" s="8">
        <f t="shared" si="5"/>
        <v>0.14293096365399086</v>
      </c>
      <c r="BB26" s="8">
        <f t="shared" si="5"/>
        <v>0.17709267268085871</v>
      </c>
      <c r="BC26" s="32">
        <v>11.338748240000861</v>
      </c>
      <c r="BD26" s="23">
        <v>680.94695380178905</v>
      </c>
      <c r="BE26" s="24">
        <v>712.13875561814439</v>
      </c>
      <c r="BF26" s="8">
        <f t="shared" si="6"/>
        <v>9.7663317747201869E-2</v>
      </c>
      <c r="BG26" s="8">
        <f t="shared" si="6"/>
        <v>0.1479434408567912</v>
      </c>
      <c r="BH26" s="32">
        <v>13.23426136000016</v>
      </c>
      <c r="BI26" s="23">
        <v>644.12648005675123</v>
      </c>
      <c r="BJ26" s="24">
        <v>653.01129244266065</v>
      </c>
      <c r="BK26" s="8">
        <f t="shared" si="7"/>
        <v>3.8309967025309324E-2</v>
      </c>
      <c r="BL26" s="8">
        <f t="shared" si="8"/>
        <v>5.2631982252236295E-2</v>
      </c>
      <c r="BM26" s="32">
        <v>60.333195508271459</v>
      </c>
      <c r="BN26" s="23">
        <v>641.78002920647305</v>
      </c>
      <c r="BO26" s="24">
        <v>652.49670213360855</v>
      </c>
      <c r="BP26" s="8">
        <f t="shared" si="9"/>
        <v>3.4527568101476537E-2</v>
      </c>
      <c r="BQ26" s="8">
        <f t="shared" si="10"/>
        <v>5.180248018491506E-2</v>
      </c>
      <c r="BR26" s="32">
        <v>61.363622972369193</v>
      </c>
      <c r="BS26" s="23">
        <v>644.47049721825169</v>
      </c>
      <c r="BT26" s="24">
        <v>653.66832119624189</v>
      </c>
      <c r="BU26" s="8">
        <f t="shared" si="11"/>
        <v>3.8864510983170224E-2</v>
      </c>
      <c r="BV26" s="8">
        <f t="shared" si="11"/>
        <v>5.3691090245134701E-2</v>
      </c>
      <c r="BW26" s="32">
        <v>31.38191624837928</v>
      </c>
    </row>
    <row r="27" spans="1:75" x14ac:dyDescent="0.3">
      <c r="A27" s="6" t="s">
        <v>103</v>
      </c>
      <c r="B27" s="6">
        <f t="shared" si="12"/>
        <v>590.97156451491287</v>
      </c>
      <c r="C27" s="23">
        <v>586.95977268224692</v>
      </c>
      <c r="D27" s="24">
        <v>592.10982122579389</v>
      </c>
      <c r="E27" s="7">
        <v>8.6977928062135518E-3</v>
      </c>
      <c r="F27" s="7">
        <f t="shared" si="13"/>
        <v>1.9260769539991974E-3</v>
      </c>
      <c r="G27" s="32">
        <v>3600.0056428909302</v>
      </c>
      <c r="H27" s="23">
        <v>590.91414995483137</v>
      </c>
      <c r="I27" s="24">
        <v>590.97156451491287</v>
      </c>
      <c r="J27" s="7">
        <v>9.7152830235791202E-5</v>
      </c>
      <c r="K27" s="84">
        <f t="shared" si="14"/>
        <v>0</v>
      </c>
      <c r="L27" s="32">
        <v>417.52515602111822</v>
      </c>
      <c r="M27" s="23">
        <v>700.35726466493497</v>
      </c>
      <c r="N27" s="8">
        <f t="shared" si="0"/>
        <v>0.18509469273671256</v>
      </c>
      <c r="O27" s="24">
        <f t="shared" si="15"/>
        <v>36.516207999999104</v>
      </c>
      <c r="P27" s="24">
        <v>0.1502724609053461</v>
      </c>
      <c r="Q27" s="45">
        <v>0</v>
      </c>
      <c r="R27" s="45">
        <v>0.5</v>
      </c>
      <c r="S27" s="45">
        <v>0.5</v>
      </c>
      <c r="T27" s="45">
        <v>0</v>
      </c>
      <c r="U27" s="45">
        <v>0</v>
      </c>
      <c r="V27" s="23">
        <v>702.70039969020354</v>
      </c>
      <c r="W27" s="8">
        <f t="shared" si="1"/>
        <v>0.18905957897822215</v>
      </c>
      <c r="X27" s="24">
        <f t="shared" si="16"/>
        <v>35.574536700003598</v>
      </c>
      <c r="Y27" s="24">
        <v>0.14639727037038519</v>
      </c>
      <c r="Z27" s="45">
        <v>0</v>
      </c>
      <c r="AA27" s="45">
        <v>0</v>
      </c>
      <c r="AB27" s="45">
        <v>0</v>
      </c>
      <c r="AC27" s="45">
        <v>0.5</v>
      </c>
      <c r="AD27" s="45">
        <v>0</v>
      </c>
      <c r="AE27" s="23">
        <v>678.23747922700545</v>
      </c>
      <c r="AF27" s="24">
        <v>691.8416563539389</v>
      </c>
      <c r="AG27" s="8">
        <f t="shared" si="17"/>
        <v>0.14766516690819642</v>
      </c>
      <c r="AH27" s="8">
        <f t="shared" si="18"/>
        <v>0.17068518672607069</v>
      </c>
      <c r="AI27" s="32">
        <v>11.00608346000004</v>
      </c>
      <c r="AJ27" s="23">
        <v>678.23747922700545</v>
      </c>
      <c r="AK27" s="24">
        <v>691.8416563539389</v>
      </c>
      <c r="AL27" s="8">
        <f t="shared" si="19"/>
        <v>0.14766516690819642</v>
      </c>
      <c r="AM27" s="8">
        <f t="shared" si="20"/>
        <v>0.17068518672607069</v>
      </c>
      <c r="AN27" s="32">
        <v>12.723707890000149</v>
      </c>
      <c r="AO27" s="23">
        <v>661.93471464808385</v>
      </c>
      <c r="AP27" s="24">
        <v>690.81645536073131</v>
      </c>
      <c r="AQ27" s="8">
        <f t="shared" si="2"/>
        <v>0.12007878956311487</v>
      </c>
      <c r="AR27" s="8">
        <f t="shared" si="3"/>
        <v>0.1689504146071294</v>
      </c>
      <c r="AS27" s="32">
        <v>10.97225376999959</v>
      </c>
      <c r="AT27" s="23">
        <v>647.46079227971666</v>
      </c>
      <c r="AU27" s="24">
        <v>670.39539761734113</v>
      </c>
      <c r="AV27" s="8">
        <f t="shared" si="4"/>
        <v>9.5587048779871217E-2</v>
      </c>
      <c r="AW27" s="8">
        <f t="shared" si="4"/>
        <v>0.13439535482155004</v>
      </c>
      <c r="AX27" s="32">
        <v>11.30528133000043</v>
      </c>
      <c r="AY27" s="23">
        <v>683.60952675954286</v>
      </c>
      <c r="AZ27" s="24">
        <v>693.58305772925689</v>
      </c>
      <c r="BA27" s="8">
        <f t="shared" si="5"/>
        <v>0.15675536321391367</v>
      </c>
      <c r="BB27" s="8">
        <f t="shared" si="5"/>
        <v>0.17363186213294476</v>
      </c>
      <c r="BC27" s="32">
        <v>11.32082722000014</v>
      </c>
      <c r="BD27" s="23">
        <v>648.48447674580905</v>
      </c>
      <c r="BE27" s="24">
        <v>675.49294460983731</v>
      </c>
      <c r="BF27" s="8">
        <f t="shared" si="6"/>
        <v>9.7319254739615932E-2</v>
      </c>
      <c r="BG27" s="8">
        <f t="shared" si="6"/>
        <v>0.14302106085984376</v>
      </c>
      <c r="BH27" s="32">
        <v>13.26332167000019</v>
      </c>
      <c r="BI27" s="23">
        <v>611.35573369156737</v>
      </c>
      <c r="BJ27" s="24">
        <v>631.03185553840001</v>
      </c>
      <c r="BK27" s="8">
        <f t="shared" si="7"/>
        <v>3.4492639579683383E-2</v>
      </c>
      <c r="BL27" s="8">
        <f t="shared" si="8"/>
        <v>6.7787171885960062E-2</v>
      </c>
      <c r="BM27" s="32">
        <v>114.7051051340997</v>
      </c>
      <c r="BN27" s="23">
        <v>613.5229781355805</v>
      </c>
      <c r="BO27" s="24">
        <v>624.61856213392457</v>
      </c>
      <c r="BP27" s="8">
        <f t="shared" si="9"/>
        <v>3.8159896304280738E-2</v>
      </c>
      <c r="BQ27" s="8">
        <f t="shared" si="10"/>
        <v>5.6935053460025885E-2</v>
      </c>
      <c r="BR27" s="32">
        <v>121.7062933554873</v>
      </c>
      <c r="BS27" s="23">
        <v>608.27096879183318</v>
      </c>
      <c r="BT27" s="24">
        <v>625.50687639438024</v>
      </c>
      <c r="BU27" s="8">
        <f t="shared" si="11"/>
        <v>2.9272820074042281E-2</v>
      </c>
      <c r="BV27" s="8">
        <f t="shared" si="11"/>
        <v>5.8438195597135013E-2</v>
      </c>
      <c r="BW27" s="32">
        <v>28.250740654300898</v>
      </c>
    </row>
    <row r="28" spans="1:75" x14ac:dyDescent="0.3">
      <c r="A28" s="6" t="s">
        <v>104</v>
      </c>
      <c r="B28" s="6">
        <f t="shared" si="12"/>
        <v>618.38296010025647</v>
      </c>
      <c r="C28" s="23">
        <v>617.0109058723524</v>
      </c>
      <c r="D28" s="24">
        <v>618.38296010025647</v>
      </c>
      <c r="E28" s="7">
        <v>2.2187775479476412E-3</v>
      </c>
      <c r="F28" s="7">
        <f t="shared" si="13"/>
        <v>0</v>
      </c>
      <c r="G28" s="32">
        <v>3600.0061810016632</v>
      </c>
      <c r="H28" s="23">
        <v>618.32218163963489</v>
      </c>
      <c r="I28" s="24">
        <v>618.38296010025647</v>
      </c>
      <c r="J28" s="7">
        <v>9.8286118058174673E-5</v>
      </c>
      <c r="K28" s="7">
        <f t="shared" si="14"/>
        <v>0</v>
      </c>
      <c r="L28" s="32">
        <v>385.48349905014038</v>
      </c>
      <c r="M28" s="23">
        <v>739.1307217357346</v>
      </c>
      <c r="N28" s="8">
        <f t="shared" si="0"/>
        <v>0.19526372721509286</v>
      </c>
      <c r="O28" s="24">
        <f t="shared" si="15"/>
        <v>33.722676399996089</v>
      </c>
      <c r="P28" s="24">
        <v>0.1387764460905189</v>
      </c>
      <c r="Q28" s="45">
        <v>1</v>
      </c>
      <c r="R28" s="45">
        <v>1</v>
      </c>
      <c r="S28" s="45">
        <v>1</v>
      </c>
      <c r="T28" s="45">
        <v>0</v>
      </c>
      <c r="U28" s="45">
        <v>0</v>
      </c>
      <c r="V28" s="23">
        <v>727.82147007412652</v>
      </c>
      <c r="W28" s="8">
        <f t="shared" si="1"/>
        <v>0.17697530015401319</v>
      </c>
      <c r="X28" s="24">
        <f t="shared" si="16"/>
        <v>39.115099600001479</v>
      </c>
      <c r="Y28" s="24">
        <v>0.16096748806584971</v>
      </c>
      <c r="Z28" s="45">
        <v>1</v>
      </c>
      <c r="AA28" s="45">
        <v>0</v>
      </c>
      <c r="AB28" s="45">
        <v>1</v>
      </c>
      <c r="AC28" s="45">
        <v>0</v>
      </c>
      <c r="AD28" s="45">
        <v>0</v>
      </c>
      <c r="AE28" s="23">
        <v>678.44072086200106</v>
      </c>
      <c r="AF28" s="24">
        <v>699.27507368150373</v>
      </c>
      <c r="AG28" s="8">
        <f t="shared" si="17"/>
        <v>9.7120659262680223E-2</v>
      </c>
      <c r="AH28" s="8">
        <f t="shared" si="18"/>
        <v>0.13081232634245368</v>
      </c>
      <c r="AI28" s="32">
        <v>11.258562939999999</v>
      </c>
      <c r="AJ28" s="23">
        <v>678.44072086200106</v>
      </c>
      <c r="AK28" s="24">
        <v>699.27507368150373</v>
      </c>
      <c r="AL28" s="8">
        <f t="shared" si="19"/>
        <v>9.7120659262680223E-2</v>
      </c>
      <c r="AM28" s="8">
        <f t="shared" si="20"/>
        <v>0.13081232634245368</v>
      </c>
      <c r="AN28" s="32">
        <v>11.18577087999966</v>
      </c>
      <c r="AO28" s="23">
        <v>665.83455390256972</v>
      </c>
      <c r="AP28" s="24">
        <v>690.93945458364567</v>
      </c>
      <c r="AQ28" s="8">
        <f t="shared" si="2"/>
        <v>7.6734963386798499E-2</v>
      </c>
      <c r="AR28" s="8">
        <f t="shared" si="3"/>
        <v>0.11733262260594284</v>
      </c>
      <c r="AS28" s="32">
        <v>11.171041890000019</v>
      </c>
      <c r="AT28" s="23">
        <v>671.43087767138786</v>
      </c>
      <c r="AU28" s="24">
        <v>682.70036554844205</v>
      </c>
      <c r="AV28" s="8">
        <f t="shared" si="4"/>
        <v>8.5784895435234668E-2</v>
      </c>
      <c r="AW28" s="8">
        <f t="shared" si="4"/>
        <v>0.10400901964982671</v>
      </c>
      <c r="AX28" s="32">
        <v>11.332862220000059</v>
      </c>
      <c r="AY28" s="23">
        <v>685.77847039938877</v>
      </c>
      <c r="AZ28" s="24">
        <v>694.9517000601079</v>
      </c>
      <c r="BA28" s="8">
        <f t="shared" si="5"/>
        <v>0.10898668729197467</v>
      </c>
      <c r="BB28" s="8">
        <f t="shared" si="5"/>
        <v>0.12382090856358263</v>
      </c>
      <c r="BC28" s="32">
        <v>11.432281029999279</v>
      </c>
      <c r="BD28" s="23">
        <v>672.32071215661358</v>
      </c>
      <c r="BE28" s="24">
        <v>685.1239454593823</v>
      </c>
      <c r="BF28" s="8">
        <f t="shared" si="6"/>
        <v>8.7223865365909106E-2</v>
      </c>
      <c r="BG28" s="8">
        <f t="shared" si="6"/>
        <v>0.10792824134142591</v>
      </c>
      <c r="BH28" s="32">
        <v>13.3298795499999</v>
      </c>
      <c r="BI28" s="23">
        <v>641.85033957707458</v>
      </c>
      <c r="BJ28" s="24">
        <v>656.85429901805082</v>
      </c>
      <c r="BK28" s="8">
        <f t="shared" si="7"/>
        <v>3.7949589479330768E-2</v>
      </c>
      <c r="BL28" s="8">
        <f t="shared" si="8"/>
        <v>6.2212805656153787E-2</v>
      </c>
      <c r="BM28" s="32">
        <v>70.351741007901722</v>
      </c>
      <c r="BN28" s="23">
        <v>643.36484829992867</v>
      </c>
      <c r="BO28" s="24">
        <v>655.05811940215767</v>
      </c>
      <c r="BP28" s="8">
        <f t="shared" si="9"/>
        <v>4.0398733166292236E-2</v>
      </c>
      <c r="BQ28" s="8">
        <f t="shared" si="10"/>
        <v>5.9308166085228445E-2</v>
      </c>
      <c r="BR28" s="32">
        <v>69.984613877348608</v>
      </c>
      <c r="BS28" s="23">
        <v>651.40525340817555</v>
      </c>
      <c r="BT28" s="24">
        <v>662.9270863822743</v>
      </c>
      <c r="BU28" s="8">
        <f t="shared" si="11"/>
        <v>5.3401040194518433E-2</v>
      </c>
      <c r="BV28" s="8">
        <f t="shared" si="11"/>
        <v>7.2033236935888451E-2</v>
      </c>
      <c r="BW28" s="32">
        <v>38.79101941194385</v>
      </c>
    </row>
    <row r="29" spans="1:75" x14ac:dyDescent="0.3">
      <c r="A29" s="6" t="s">
        <v>105</v>
      </c>
      <c r="B29" s="6">
        <f t="shared" si="12"/>
        <v>599.39273134778978</v>
      </c>
      <c r="C29" s="23">
        <v>595.45402814737179</v>
      </c>
      <c r="D29" s="24">
        <v>599.39273134778978</v>
      </c>
      <c r="E29" s="7">
        <v>6.5711560958718928E-3</v>
      </c>
      <c r="F29" s="7">
        <f t="shared" si="13"/>
        <v>0</v>
      </c>
      <c r="G29" s="32">
        <v>3600.0039188861851</v>
      </c>
      <c r="H29" s="23">
        <v>599.33366361711444</v>
      </c>
      <c r="I29" s="24">
        <v>599.39273134778989</v>
      </c>
      <c r="J29" s="7">
        <v>9.8545957576960501E-5</v>
      </c>
      <c r="K29" s="7">
        <f t="shared" si="14"/>
        <v>1.896700306424816E-16</v>
      </c>
      <c r="L29" s="32">
        <v>548.51464509963989</v>
      </c>
      <c r="M29" s="23">
        <v>706.31552141153406</v>
      </c>
      <c r="N29" s="8">
        <f t="shared" si="0"/>
        <v>0.178385196335829</v>
      </c>
      <c r="O29" s="24">
        <f t="shared" si="15"/>
        <v>36.795676099969576</v>
      </c>
      <c r="P29" s="24">
        <v>0.15142253539082129</v>
      </c>
      <c r="Q29" s="45">
        <v>0.5</v>
      </c>
      <c r="R29" s="45">
        <v>0</v>
      </c>
      <c r="S29" s="45">
        <v>0</v>
      </c>
      <c r="T29" s="45">
        <v>0</v>
      </c>
      <c r="U29" s="45">
        <v>0</v>
      </c>
      <c r="V29" s="23">
        <v>700.43078203748337</v>
      </c>
      <c r="W29" s="8">
        <f t="shared" si="1"/>
        <v>0.168567360605959</v>
      </c>
      <c r="X29" s="24">
        <f t="shared" si="16"/>
        <v>38.288050699994542</v>
      </c>
      <c r="Y29" s="24">
        <v>0.15756399465018331</v>
      </c>
      <c r="Z29" s="45">
        <v>0.5</v>
      </c>
      <c r="AA29" s="45">
        <v>0.5</v>
      </c>
      <c r="AB29" s="45">
        <v>0</v>
      </c>
      <c r="AC29" s="45">
        <v>0</v>
      </c>
      <c r="AD29" s="45">
        <v>0</v>
      </c>
      <c r="AE29" s="23">
        <v>649.00521336394024</v>
      </c>
      <c r="AF29" s="24">
        <v>663.76180543469195</v>
      </c>
      <c r="AG29" s="8">
        <f t="shared" si="17"/>
        <v>8.2771243996556693E-2</v>
      </c>
      <c r="AH29" s="8">
        <f t="shared" si="18"/>
        <v>0.10739048159987256</v>
      </c>
      <c r="AI29" s="32">
        <v>11.09953154999994</v>
      </c>
      <c r="AJ29" s="23">
        <v>649.00521336394024</v>
      </c>
      <c r="AK29" s="24">
        <v>663.76180543469195</v>
      </c>
      <c r="AL29" s="8">
        <f t="shared" si="19"/>
        <v>8.2771243996556693E-2</v>
      </c>
      <c r="AM29" s="8">
        <f t="shared" si="20"/>
        <v>0.10739048159987256</v>
      </c>
      <c r="AN29" s="32">
        <v>11.12166482000011</v>
      </c>
      <c r="AO29" s="23">
        <v>643.99857358541044</v>
      </c>
      <c r="AP29" s="24">
        <v>659.83730818994957</v>
      </c>
      <c r="AQ29" s="8">
        <f t="shared" si="2"/>
        <v>7.4418390322018621E-2</v>
      </c>
      <c r="AR29" s="8">
        <f t="shared" si="3"/>
        <v>0.10084302608449153</v>
      </c>
      <c r="AS29" s="32">
        <v>11.045163080000201</v>
      </c>
      <c r="AT29" s="23">
        <v>647.77967088773937</v>
      </c>
      <c r="AU29" s="24">
        <v>657.09570489852229</v>
      </c>
      <c r="AV29" s="8">
        <f t="shared" si="4"/>
        <v>8.0726603793054186E-2</v>
      </c>
      <c r="AW29" s="8">
        <f t="shared" si="4"/>
        <v>9.626905788627442E-2</v>
      </c>
      <c r="AX29" s="32">
        <v>11.2395290599994</v>
      </c>
      <c r="AY29" s="23">
        <v>650.91955314102711</v>
      </c>
      <c r="AZ29" s="24">
        <v>660.78126493716934</v>
      </c>
      <c r="BA29" s="8">
        <f t="shared" si="5"/>
        <v>8.596504278150742E-2</v>
      </c>
      <c r="BB29" s="8">
        <f t="shared" si="5"/>
        <v>0.10241788126349445</v>
      </c>
      <c r="BC29" s="32">
        <v>11.24458723999996</v>
      </c>
      <c r="BD29" s="23">
        <v>645.51790407583428</v>
      </c>
      <c r="BE29" s="24">
        <v>657.62572695372307</v>
      </c>
      <c r="BF29" s="8">
        <f t="shared" si="6"/>
        <v>7.6953173296459246E-2</v>
      </c>
      <c r="BG29" s="8">
        <f t="shared" si="6"/>
        <v>9.7153322955703919E-2</v>
      </c>
      <c r="BH29" s="32">
        <v>13.24019321999967</v>
      </c>
      <c r="BI29" s="23">
        <v>630.90560506287432</v>
      </c>
      <c r="BJ29" s="24">
        <v>643.95957383398706</v>
      </c>
      <c r="BK29" s="8">
        <f t="shared" si="7"/>
        <v>5.2574667771203926E-2</v>
      </c>
      <c r="BL29" s="8">
        <f t="shared" si="8"/>
        <v>7.4353324882643526E-2</v>
      </c>
      <c r="BM29" s="32">
        <v>75.309065490402276</v>
      </c>
      <c r="BN29" s="23">
        <v>619.3802468566023</v>
      </c>
      <c r="BO29" s="24">
        <v>642.72226889859326</v>
      </c>
      <c r="BP29" s="8">
        <f t="shared" si="9"/>
        <v>3.3346276094921523E-2</v>
      </c>
      <c r="BQ29" s="8">
        <f t="shared" si="10"/>
        <v>7.2289060718792875E-2</v>
      </c>
      <c r="BR29" s="32">
        <v>74.918004072643811</v>
      </c>
      <c r="BS29" s="23">
        <v>605.86720019026143</v>
      </c>
      <c r="BT29" s="24">
        <v>641.12264473328946</v>
      </c>
      <c r="BU29" s="8">
        <f t="shared" si="11"/>
        <v>1.080171397459761E-2</v>
      </c>
      <c r="BV29" s="8">
        <f t="shared" si="11"/>
        <v>6.9620319371684961E-2</v>
      </c>
      <c r="BW29" s="32">
        <v>28.872826638398688</v>
      </c>
    </row>
    <row r="30" spans="1:75" x14ac:dyDescent="0.3">
      <c r="A30" s="6" t="s">
        <v>106</v>
      </c>
      <c r="B30" s="6">
        <f t="shared" si="12"/>
        <v>609.48562446771484</v>
      </c>
      <c r="C30" s="23">
        <v>597.97471131301472</v>
      </c>
      <c r="D30" s="24">
        <v>609.4856244677153</v>
      </c>
      <c r="E30" s="7">
        <v>1.888627506965658E-2</v>
      </c>
      <c r="F30" s="7">
        <f t="shared" si="13"/>
        <v>7.4611661478252407E-16</v>
      </c>
      <c r="G30" s="32">
        <v>3600.0099427700038</v>
      </c>
      <c r="H30" s="23">
        <v>602.89479571637173</v>
      </c>
      <c r="I30" s="24">
        <v>609.48562446771484</v>
      </c>
      <c r="J30" s="7">
        <v>1.081375587340372E-2</v>
      </c>
      <c r="K30" s="84">
        <f t="shared" si="14"/>
        <v>0</v>
      </c>
      <c r="L30" s="32">
        <v>3600.0189039707179</v>
      </c>
      <c r="M30" s="23">
        <v>719.45015263663868</v>
      </c>
      <c r="N30" s="8">
        <f t="shared" si="0"/>
        <v>0.18042185697974372</v>
      </c>
      <c r="O30" s="24">
        <f t="shared" si="15"/>
        <v>35.619850100019896</v>
      </c>
      <c r="P30" s="24">
        <v>0.14658374526757159</v>
      </c>
      <c r="Q30" s="45">
        <v>1</v>
      </c>
      <c r="R30" s="45">
        <v>1</v>
      </c>
      <c r="S30" s="45">
        <v>0</v>
      </c>
      <c r="T30" s="45">
        <v>0</v>
      </c>
      <c r="U30" s="45">
        <v>0</v>
      </c>
      <c r="V30" s="23">
        <v>741.00582611159007</v>
      </c>
      <c r="W30" s="8">
        <f t="shared" si="1"/>
        <v>0.21578884942321064</v>
      </c>
      <c r="X30" s="24">
        <f t="shared" si="16"/>
        <v>38.56693569999242</v>
      </c>
      <c r="Y30" s="24">
        <v>0.1587116695472939</v>
      </c>
      <c r="Z30" s="45">
        <v>0.5</v>
      </c>
      <c r="AA30" s="45">
        <v>0</v>
      </c>
      <c r="AB30" s="45">
        <v>0</v>
      </c>
      <c r="AC30" s="45">
        <v>0</v>
      </c>
      <c r="AD30" s="45">
        <v>0</v>
      </c>
      <c r="AE30" s="23">
        <v>672.85193889526386</v>
      </c>
      <c r="AF30" s="24">
        <v>691.85953737917373</v>
      </c>
      <c r="AG30" s="8">
        <f t="shared" si="17"/>
        <v>0.10396687285756581</v>
      </c>
      <c r="AH30" s="8">
        <f t="shared" si="18"/>
        <v>0.13515316785920736</v>
      </c>
      <c r="AI30" s="32">
        <v>11.080996280000051</v>
      </c>
      <c r="AJ30" s="23">
        <v>672.85193889526386</v>
      </c>
      <c r="AK30" s="24">
        <v>691.85953737917373</v>
      </c>
      <c r="AL30" s="8">
        <f t="shared" si="19"/>
        <v>0.10396687285756581</v>
      </c>
      <c r="AM30" s="8">
        <f t="shared" si="20"/>
        <v>0.13515316785920736</v>
      </c>
      <c r="AN30" s="32">
        <v>11.09006743000009</v>
      </c>
      <c r="AO30" s="23">
        <v>678.71362743574991</v>
      </c>
      <c r="AP30" s="24">
        <v>698.16164728771901</v>
      </c>
      <c r="AQ30" s="8">
        <f t="shared" si="2"/>
        <v>0.11358430812620776</v>
      </c>
      <c r="AR30" s="8">
        <f t="shared" si="3"/>
        <v>0.14549321470452736</v>
      </c>
      <c r="AS30" s="32">
        <v>11.150542720000161</v>
      </c>
      <c r="AT30" s="23">
        <v>666.06170295713991</v>
      </c>
      <c r="AU30" s="24">
        <v>690.53960617692928</v>
      </c>
      <c r="AV30" s="8">
        <f t="shared" si="4"/>
        <v>9.2825944071830965E-2</v>
      </c>
      <c r="AW30" s="8">
        <f t="shared" si="4"/>
        <v>0.13298752005841274</v>
      </c>
      <c r="AX30" s="32">
        <v>11.174919920000139</v>
      </c>
      <c r="AY30" s="23">
        <v>677.74733671257661</v>
      </c>
      <c r="AZ30" s="24">
        <v>693.28166734648676</v>
      </c>
      <c r="BA30" s="8">
        <f t="shared" si="5"/>
        <v>0.11199888808612528</v>
      </c>
      <c r="BB30" s="8">
        <f t="shared" si="5"/>
        <v>0.13748649601367371</v>
      </c>
      <c r="BC30" s="32">
        <v>11.27015995999936</v>
      </c>
      <c r="BD30" s="23">
        <v>659.22725547921254</v>
      </c>
      <c r="BE30" s="24">
        <v>680.00399452513716</v>
      </c>
      <c r="BF30" s="8">
        <f t="shared" si="6"/>
        <v>8.1612476184223071E-2</v>
      </c>
      <c r="BG30" s="8">
        <f t="shared" si="6"/>
        <v>0.11570144926553187</v>
      </c>
      <c r="BH30" s="32">
        <v>13.039281520000261</v>
      </c>
      <c r="BI30" s="23">
        <v>633.28648659283056</v>
      </c>
      <c r="BJ30" s="24">
        <v>645.14611346901813</v>
      </c>
      <c r="BK30" s="8">
        <f t="shared" si="7"/>
        <v>3.9050735849433429E-2</v>
      </c>
      <c r="BL30" s="8">
        <f t="shared" si="8"/>
        <v>5.8509155211735872E-2</v>
      </c>
      <c r="BM30" s="32">
        <v>52.276471152342857</v>
      </c>
      <c r="BN30" s="23">
        <v>632.58152000297923</v>
      </c>
      <c r="BO30" s="24">
        <v>646.73343696672111</v>
      </c>
      <c r="BP30" s="8">
        <f t="shared" si="9"/>
        <v>3.7894077576374086E-2</v>
      </c>
      <c r="BQ30" s="8">
        <f t="shared" si="10"/>
        <v>6.111352098178869E-2</v>
      </c>
      <c r="BR30" s="32">
        <v>51.712195074371991</v>
      </c>
      <c r="BS30" s="23">
        <v>632.58152000297912</v>
      </c>
      <c r="BT30" s="24">
        <v>643.54557637136691</v>
      </c>
      <c r="BU30" s="8">
        <f t="shared" si="11"/>
        <v>3.7894077576373898E-2</v>
      </c>
      <c r="BV30" s="8">
        <f t="shared" si="11"/>
        <v>5.5883109521078222E-2</v>
      </c>
      <c r="BW30" s="32">
        <v>26.269301656400781</v>
      </c>
    </row>
    <row r="31" spans="1:75" x14ac:dyDescent="0.3">
      <c r="A31" s="6" t="s">
        <v>107</v>
      </c>
      <c r="B31" s="6">
        <f t="shared" si="12"/>
        <v>580.91894251928818</v>
      </c>
      <c r="C31" s="23">
        <v>579.98061262605631</v>
      </c>
      <c r="D31" s="24">
        <v>580.91894251928818</v>
      </c>
      <c r="E31" s="7">
        <v>1.6152509834890601E-3</v>
      </c>
      <c r="F31" s="7">
        <f t="shared" si="13"/>
        <v>0</v>
      </c>
      <c r="G31" s="32">
        <v>3600.00523686409</v>
      </c>
      <c r="H31" s="23">
        <v>580.8609312442909</v>
      </c>
      <c r="I31" s="24">
        <v>580.91894251928841</v>
      </c>
      <c r="J31" s="7">
        <v>9.9861221164210221E-5</v>
      </c>
      <c r="K31" s="84">
        <f t="shared" si="14"/>
        <v>3.914034451298386E-16</v>
      </c>
      <c r="L31" s="32">
        <v>145.56267499923709</v>
      </c>
      <c r="M31" s="23">
        <v>670.08650267527184</v>
      </c>
      <c r="N31" s="8">
        <f t="shared" si="0"/>
        <v>0.15349397933089959</v>
      </c>
      <c r="O31" s="24">
        <f t="shared" si="15"/>
        <v>38.380434599997891</v>
      </c>
      <c r="P31" s="24">
        <v>0.15794417530863331</v>
      </c>
      <c r="Q31" s="45">
        <v>1</v>
      </c>
      <c r="R31" s="45">
        <v>0</v>
      </c>
      <c r="S31" s="45">
        <v>0</v>
      </c>
      <c r="T31" s="45">
        <v>0</v>
      </c>
      <c r="U31" s="45">
        <v>0</v>
      </c>
      <c r="V31" s="23">
        <v>667.12380838790921</v>
      </c>
      <c r="W31" s="8">
        <f t="shared" si="1"/>
        <v>0.14839396610958125</v>
      </c>
      <c r="X31" s="24">
        <f t="shared" si="16"/>
        <v>40.315932900001819</v>
      </c>
      <c r="Y31" s="24">
        <v>0.16590918888889639</v>
      </c>
      <c r="Z31" s="45">
        <v>0.5</v>
      </c>
      <c r="AA31" s="45">
        <v>0</v>
      </c>
      <c r="AB31" s="45">
        <v>0</v>
      </c>
      <c r="AC31" s="45">
        <v>0</v>
      </c>
      <c r="AD31" s="45">
        <v>0</v>
      </c>
      <c r="AE31" s="23">
        <v>608.87606976787868</v>
      </c>
      <c r="AF31" s="24">
        <v>626.77309889534365</v>
      </c>
      <c r="AG31" s="8">
        <f t="shared" si="17"/>
        <v>4.8125693969193022E-2</v>
      </c>
      <c r="AH31" s="8">
        <f t="shared" si="18"/>
        <v>7.8933828835393807E-2</v>
      </c>
      <c r="AI31" s="32">
        <v>10.96627438999994</v>
      </c>
      <c r="AJ31" s="23">
        <v>608.87606976787868</v>
      </c>
      <c r="AK31" s="24">
        <v>626.77309889534365</v>
      </c>
      <c r="AL31" s="8">
        <f t="shared" si="19"/>
        <v>4.8125693969193022E-2</v>
      </c>
      <c r="AM31" s="8">
        <f t="shared" si="20"/>
        <v>7.8933828835393807E-2</v>
      </c>
      <c r="AN31" s="32">
        <v>10.962176930000171</v>
      </c>
      <c r="AO31" s="23">
        <v>617.54217507706937</v>
      </c>
      <c r="AP31" s="24">
        <v>631.23003230600557</v>
      </c>
      <c r="AQ31" s="8">
        <f t="shared" si="2"/>
        <v>6.3043619130331935E-2</v>
      </c>
      <c r="AR31" s="8">
        <f t="shared" si="3"/>
        <v>8.6606041057177119E-2</v>
      </c>
      <c r="AS31" s="32">
        <v>10.965274599999979</v>
      </c>
      <c r="AT31" s="23">
        <v>612.28159245085703</v>
      </c>
      <c r="AU31" s="24">
        <v>633.59723935028751</v>
      </c>
      <c r="AV31" s="8">
        <f t="shared" si="4"/>
        <v>5.3987996665348065E-2</v>
      </c>
      <c r="AW31" s="8">
        <f t="shared" si="4"/>
        <v>9.0680976252121889E-2</v>
      </c>
      <c r="AX31" s="32">
        <v>11.28299691000011</v>
      </c>
      <c r="AY31" s="23">
        <v>609.74998408820295</v>
      </c>
      <c r="AZ31" s="24">
        <v>637.06243139288415</v>
      </c>
      <c r="BA31" s="8">
        <f t="shared" si="5"/>
        <v>4.9630059305489936E-2</v>
      </c>
      <c r="BB31" s="8">
        <f t="shared" si="5"/>
        <v>9.6645994413810749E-2</v>
      </c>
      <c r="BC31" s="32">
        <v>11.30188837999995</v>
      </c>
      <c r="BD31" s="23">
        <v>608.60306958221497</v>
      </c>
      <c r="BE31" s="24">
        <v>631.57482423511306</v>
      </c>
      <c r="BF31" s="8">
        <f t="shared" si="6"/>
        <v>4.7655748567723109E-2</v>
      </c>
      <c r="BG31" s="8">
        <f t="shared" si="6"/>
        <v>8.7199569523665435E-2</v>
      </c>
      <c r="BH31" s="32">
        <v>12.682107420000101</v>
      </c>
      <c r="BI31" s="23">
        <v>593.24942033592163</v>
      </c>
      <c r="BJ31" s="24">
        <v>603.95368415511234</v>
      </c>
      <c r="BK31" s="8">
        <f t="shared" si="7"/>
        <v>2.1225814677620088E-2</v>
      </c>
      <c r="BL31" s="8">
        <f t="shared" si="8"/>
        <v>3.9652247413259969E-2</v>
      </c>
      <c r="BM31" s="32">
        <v>88.709678186848762</v>
      </c>
      <c r="BN31" s="23">
        <v>591.16548691937226</v>
      </c>
      <c r="BO31" s="24">
        <v>597.74721793451931</v>
      </c>
      <c r="BP31" s="8">
        <f t="shared" si="9"/>
        <v>1.7638509695771989E-2</v>
      </c>
      <c r="BQ31" s="8">
        <f t="shared" si="10"/>
        <v>2.8968370943890136E-2</v>
      </c>
      <c r="BR31" s="32">
        <v>95.130475781112906</v>
      </c>
      <c r="BS31" s="23">
        <v>588.46821505519063</v>
      </c>
      <c r="BT31" s="24">
        <v>597.34041497465228</v>
      </c>
      <c r="BU31" s="8">
        <f t="shared" si="11"/>
        <v>1.2995397435592812E-2</v>
      </c>
      <c r="BV31" s="8">
        <f t="shared" si="11"/>
        <v>2.8268096034446074E-2</v>
      </c>
      <c r="BW31" s="32">
        <v>25.527003559563308</v>
      </c>
    </row>
    <row r="32" spans="1:75" x14ac:dyDescent="0.3">
      <c r="A32" s="6" t="s">
        <v>108</v>
      </c>
      <c r="B32" s="6">
        <f t="shared" si="12"/>
        <v>699.95870279506812</v>
      </c>
      <c r="C32" s="23">
        <v>699.90490222368248</v>
      </c>
      <c r="D32" s="24">
        <v>699.95870279506812</v>
      </c>
      <c r="E32" s="7">
        <v>7.6862493702546791E-5</v>
      </c>
      <c r="F32" s="7">
        <f t="shared" si="13"/>
        <v>0</v>
      </c>
      <c r="G32" s="32">
        <v>11.495259046554571</v>
      </c>
      <c r="H32" s="23">
        <v>699.92317478998791</v>
      </c>
      <c r="I32" s="24">
        <v>699.95870279506823</v>
      </c>
      <c r="J32" s="7">
        <v>5.0757287449178042E-5</v>
      </c>
      <c r="K32" s="84">
        <f t="shared" si="14"/>
        <v>1.6241935026686987E-16</v>
      </c>
      <c r="L32" s="32">
        <v>3.0999851226806641</v>
      </c>
      <c r="M32" s="23">
        <v>890.8622927828651</v>
      </c>
      <c r="N32" s="8">
        <f t="shared" si="0"/>
        <v>0.27273550457403084</v>
      </c>
      <c r="O32" s="24">
        <f t="shared" si="15"/>
        <v>34.331022500004103</v>
      </c>
      <c r="P32" s="24">
        <v>0.14127992798355599</v>
      </c>
      <c r="Q32" s="45">
        <v>0</v>
      </c>
      <c r="R32" s="45">
        <v>0</v>
      </c>
      <c r="S32" s="45">
        <v>1</v>
      </c>
      <c r="T32" s="45">
        <v>0</v>
      </c>
      <c r="U32" s="45">
        <v>0</v>
      </c>
      <c r="V32" s="23">
        <v>890.8622927828651</v>
      </c>
      <c r="W32" s="8">
        <f t="shared" si="1"/>
        <v>0.27273550457403084</v>
      </c>
      <c r="X32" s="24">
        <f t="shared" si="16"/>
        <v>35.798443300004685</v>
      </c>
      <c r="Y32" s="24">
        <v>0.1473186967078382</v>
      </c>
      <c r="Z32" s="45">
        <v>0</v>
      </c>
      <c r="AA32" s="45">
        <v>0</v>
      </c>
      <c r="AB32" s="45">
        <v>1</v>
      </c>
      <c r="AC32" s="45">
        <v>0</v>
      </c>
      <c r="AD32" s="45">
        <v>0</v>
      </c>
      <c r="AE32" s="23">
        <v>782.8442973697679</v>
      </c>
      <c r="AF32" s="24">
        <v>807.18764883919278</v>
      </c>
      <c r="AG32" s="8">
        <f t="shared" si="17"/>
        <v>0.11841497826046286</v>
      </c>
      <c r="AH32" s="8">
        <f t="shared" si="18"/>
        <v>0.15319324642430918</v>
      </c>
      <c r="AI32" s="32">
        <v>11.44818085999996</v>
      </c>
      <c r="AJ32" s="23">
        <v>782.8442973697679</v>
      </c>
      <c r="AK32" s="24">
        <v>807.18764883919278</v>
      </c>
      <c r="AL32" s="8">
        <f t="shared" si="19"/>
        <v>0.11841497826046286</v>
      </c>
      <c r="AM32" s="8">
        <f t="shared" si="20"/>
        <v>0.15319324642430918</v>
      </c>
      <c r="AN32" s="32">
        <v>11.344480759999721</v>
      </c>
      <c r="AO32" s="23">
        <v>765.44292328919425</v>
      </c>
      <c r="AP32" s="24">
        <v>806.38526233964626</v>
      </c>
      <c r="AQ32" s="8">
        <f t="shared" si="2"/>
        <v>9.3554405756561348E-2</v>
      </c>
      <c r="AR32" s="8">
        <f t="shared" si="3"/>
        <v>0.15204691236725348</v>
      </c>
      <c r="AS32" s="32">
        <v>11.330499209999831</v>
      </c>
      <c r="AT32" s="23">
        <v>743.31044839977176</v>
      </c>
      <c r="AU32" s="24">
        <v>754.76385966710336</v>
      </c>
      <c r="AV32" s="8">
        <f t="shared" si="4"/>
        <v>6.1934719050698105E-2</v>
      </c>
      <c r="AW32" s="8">
        <f t="shared" si="4"/>
        <v>7.8297700497454825E-2</v>
      </c>
      <c r="AX32" s="32">
        <v>11.508343819999761</v>
      </c>
      <c r="AY32" s="23">
        <v>784.07259096843677</v>
      </c>
      <c r="AZ32" s="24">
        <v>816.00592712601429</v>
      </c>
      <c r="BA32" s="8">
        <f t="shared" si="5"/>
        <v>0.12016978692812291</v>
      </c>
      <c r="BB32" s="8">
        <f t="shared" si="5"/>
        <v>0.16579153008248565</v>
      </c>
      <c r="BC32" s="32">
        <v>11.62512738000005</v>
      </c>
      <c r="BD32" s="23">
        <v>742.54738803190276</v>
      </c>
      <c r="BE32" s="24">
        <v>752.27983200887832</v>
      </c>
      <c r="BF32" s="8">
        <f t="shared" si="6"/>
        <v>6.0844568496355458E-2</v>
      </c>
      <c r="BG32" s="8">
        <f t="shared" si="6"/>
        <v>7.4748880190905531E-2</v>
      </c>
      <c r="BH32" s="32">
        <v>13.61799996999998</v>
      </c>
      <c r="BI32" s="23">
        <v>730.72346178739826</v>
      </c>
      <c r="BJ32" s="24">
        <v>743.17288598880305</v>
      </c>
      <c r="BK32" s="8">
        <f t="shared" si="7"/>
        <v>4.3952248710503371E-2</v>
      </c>
      <c r="BL32" s="8">
        <f t="shared" si="8"/>
        <v>6.1738189726297396E-2</v>
      </c>
      <c r="BM32" s="32">
        <v>33.238975474983462</v>
      </c>
      <c r="BN32" s="23">
        <v>734.0538263553683</v>
      </c>
      <c r="BO32" s="24">
        <v>744.21458170304982</v>
      </c>
      <c r="BP32" s="8">
        <f t="shared" si="9"/>
        <v>4.8710193078751463E-2</v>
      </c>
      <c r="BQ32" s="8">
        <f t="shared" si="10"/>
        <v>6.3226414260240726E-2</v>
      </c>
      <c r="BR32" s="32">
        <v>38.051171693392099</v>
      </c>
      <c r="BS32" s="23">
        <v>734.0538263553683</v>
      </c>
      <c r="BT32" s="24">
        <v>745.5481822826614</v>
      </c>
      <c r="BU32" s="8">
        <f t="shared" si="11"/>
        <v>4.8710193078751463E-2</v>
      </c>
      <c r="BV32" s="8">
        <f t="shared" si="11"/>
        <v>6.513167034790171E-2</v>
      </c>
      <c r="BW32" s="32">
        <v>24.59234976302832</v>
      </c>
    </row>
    <row r="33" spans="1:75" x14ac:dyDescent="0.3">
      <c r="A33" s="6" t="s">
        <v>109</v>
      </c>
      <c r="B33" s="6">
        <f t="shared" si="12"/>
        <v>656.54532129715722</v>
      </c>
      <c r="C33" s="23">
        <v>648.03041482788854</v>
      </c>
      <c r="D33" s="24">
        <v>656.8839477004974</v>
      </c>
      <c r="E33" s="7">
        <v>1.347807767810493E-2</v>
      </c>
      <c r="F33" s="7">
        <f t="shared" si="13"/>
        <v>5.1577003499339688E-4</v>
      </c>
      <c r="G33" s="32">
        <v>3600.0074188709259</v>
      </c>
      <c r="H33" s="23">
        <v>653.64680341635994</v>
      </c>
      <c r="I33" s="24">
        <v>656.54532129715722</v>
      </c>
      <c r="J33" s="7">
        <v>4.4148024314153243E-3</v>
      </c>
      <c r="K33" s="7">
        <f t="shared" si="14"/>
        <v>0</v>
      </c>
      <c r="L33" s="32">
        <v>3600.0175681114201</v>
      </c>
      <c r="M33" s="23">
        <v>831.95313480382731</v>
      </c>
      <c r="N33" s="8">
        <f t="shared" si="0"/>
        <v>0.26716786765018957</v>
      </c>
      <c r="O33" s="24">
        <f t="shared" si="15"/>
        <v>37.208402700005543</v>
      </c>
      <c r="P33" s="24">
        <v>0.1531209987654549</v>
      </c>
      <c r="Q33" s="45">
        <v>1</v>
      </c>
      <c r="R33" s="45">
        <v>0.5</v>
      </c>
      <c r="S33" s="45">
        <v>0</v>
      </c>
      <c r="T33" s="45">
        <v>1</v>
      </c>
      <c r="U33" s="45">
        <v>0</v>
      </c>
      <c r="V33" s="23">
        <v>865.3777208390145</v>
      </c>
      <c r="W33" s="8">
        <f t="shared" si="1"/>
        <v>0.31807766009094474</v>
      </c>
      <c r="X33" s="24">
        <f t="shared" si="16"/>
        <v>37.808599299984039</v>
      </c>
      <c r="Y33" s="24">
        <v>0.15559094362133349</v>
      </c>
      <c r="Z33" s="45">
        <v>0</v>
      </c>
      <c r="AA33" s="45">
        <v>0.5</v>
      </c>
      <c r="AB33" s="45">
        <v>0</v>
      </c>
      <c r="AC33" s="45">
        <v>0.5</v>
      </c>
      <c r="AD33" s="45">
        <v>0</v>
      </c>
      <c r="AE33" s="23">
        <v>753.74931683510113</v>
      </c>
      <c r="AF33" s="24">
        <v>771.00641653460082</v>
      </c>
      <c r="AG33" s="8">
        <f t="shared" si="17"/>
        <v>0.14805374798177667</v>
      </c>
      <c r="AH33" s="8">
        <f t="shared" si="18"/>
        <v>0.17433845238787052</v>
      </c>
      <c r="AI33" s="32">
        <v>11.18592525000013</v>
      </c>
      <c r="AJ33" s="23">
        <v>753.74931683510113</v>
      </c>
      <c r="AK33" s="24">
        <v>771.00641653460082</v>
      </c>
      <c r="AL33" s="8">
        <f t="shared" si="19"/>
        <v>0.14805374798177667</v>
      </c>
      <c r="AM33" s="8">
        <f t="shared" si="20"/>
        <v>0.17433845238787052</v>
      </c>
      <c r="AN33" s="32">
        <v>11.390288049999979</v>
      </c>
      <c r="AO33" s="23">
        <v>753.9032851514545</v>
      </c>
      <c r="AP33" s="24">
        <v>769.46867421194077</v>
      </c>
      <c r="AQ33" s="8">
        <f t="shared" si="2"/>
        <v>0.14828826083467336</v>
      </c>
      <c r="AR33" s="8">
        <f t="shared" si="3"/>
        <v>0.17199628000040779</v>
      </c>
      <c r="AS33" s="32">
        <v>11.35955513999979</v>
      </c>
      <c r="AT33" s="23">
        <v>755.93653762066845</v>
      </c>
      <c r="AU33" s="24">
        <v>794.73033241612495</v>
      </c>
      <c r="AV33" s="8">
        <f t="shared" si="4"/>
        <v>0.15138515666693181</v>
      </c>
      <c r="AW33" s="8">
        <f t="shared" si="4"/>
        <v>0.21047292035521822</v>
      </c>
      <c r="AX33" s="32">
        <v>11.34448601000004</v>
      </c>
      <c r="AY33" s="23">
        <v>772.87001385524832</v>
      </c>
      <c r="AZ33" s="24">
        <v>789.36944286571975</v>
      </c>
      <c r="BA33" s="8">
        <f t="shared" si="5"/>
        <v>0.17717694237507436</v>
      </c>
      <c r="BB33" s="8">
        <f t="shared" si="5"/>
        <v>0.20230762029670357</v>
      </c>
      <c r="BC33" s="32">
        <v>11.38516942000024</v>
      </c>
      <c r="BD33" s="23">
        <v>762.2542537909984</v>
      </c>
      <c r="BE33" s="24">
        <v>801.07016614691634</v>
      </c>
      <c r="BF33" s="8">
        <f t="shared" si="6"/>
        <v>0.16100782240742914</v>
      </c>
      <c r="BG33" s="8">
        <f t="shared" si="6"/>
        <v>0.22012927388503331</v>
      </c>
      <c r="BH33" s="32">
        <v>13.301136830000001</v>
      </c>
      <c r="BI33" s="23">
        <v>709.9543362911545</v>
      </c>
      <c r="BJ33" s="24">
        <v>727.093418696669</v>
      </c>
      <c r="BK33" s="8">
        <f t="shared" si="7"/>
        <v>8.1348557763652046E-2</v>
      </c>
      <c r="BL33" s="8">
        <f t="shared" si="8"/>
        <v>0.10745350718534967</v>
      </c>
      <c r="BM33" s="32">
        <v>57.226369474083192</v>
      </c>
      <c r="BN33" s="23">
        <v>709.92833179569425</v>
      </c>
      <c r="BO33" s="24">
        <v>721.24906658965267</v>
      </c>
      <c r="BP33" s="8">
        <f t="shared" si="9"/>
        <v>8.130894968997196E-2</v>
      </c>
      <c r="BQ33" s="8">
        <f t="shared" si="10"/>
        <v>9.8551833656598503E-2</v>
      </c>
      <c r="BR33" s="32">
        <v>62.580729568935929</v>
      </c>
      <c r="BS33" s="23">
        <v>709.3264004078668</v>
      </c>
      <c r="BT33" s="24">
        <v>722.1186494758183</v>
      </c>
      <c r="BU33" s="8">
        <f t="shared" si="11"/>
        <v>8.039213348810155E-2</v>
      </c>
      <c r="BV33" s="8">
        <f t="shared" si="11"/>
        <v>9.9876316305332585E-2</v>
      </c>
      <c r="BW33" s="32">
        <v>28.03985185697675</v>
      </c>
    </row>
    <row r="34" spans="1:75" x14ac:dyDescent="0.3">
      <c r="A34" s="6" t="s">
        <v>110</v>
      </c>
      <c r="B34" s="6">
        <f t="shared" si="12"/>
        <v>619.15892344970416</v>
      </c>
      <c r="C34" s="23">
        <v>603.82877402752899</v>
      </c>
      <c r="D34" s="24">
        <v>620.52615298711339</v>
      </c>
      <c r="E34" s="7">
        <v>2.690842098951543E-2</v>
      </c>
      <c r="F34" s="7">
        <f t="shared" si="13"/>
        <v>2.2082045265399354E-3</v>
      </c>
      <c r="G34" s="32">
        <v>3600.0064718723302</v>
      </c>
      <c r="H34" s="23">
        <v>610.54072451875652</v>
      </c>
      <c r="I34" s="24">
        <v>619.15892344970416</v>
      </c>
      <c r="J34" s="7">
        <v>1.391920330071399E-2</v>
      </c>
      <c r="K34" s="7">
        <f t="shared" si="14"/>
        <v>0</v>
      </c>
      <c r="L34" s="32">
        <v>3600.0144739151001</v>
      </c>
      <c r="M34" s="23">
        <v>742.01286747200186</v>
      </c>
      <c r="N34" s="8">
        <f t="shared" si="0"/>
        <v>0.19842069518727923</v>
      </c>
      <c r="O34" s="24">
        <f t="shared" si="15"/>
        <v>35.499832000001341</v>
      </c>
      <c r="P34" s="24">
        <v>0.1460898436214047</v>
      </c>
      <c r="Q34" s="45">
        <v>0.5</v>
      </c>
      <c r="R34" s="45">
        <v>0.5</v>
      </c>
      <c r="S34" s="45">
        <v>0</v>
      </c>
      <c r="T34" s="45">
        <v>1</v>
      </c>
      <c r="U34" s="45">
        <v>0</v>
      </c>
      <c r="V34" s="23">
        <v>750.01778326075896</v>
      </c>
      <c r="W34" s="8">
        <f t="shared" si="1"/>
        <v>0.21134938842835688</v>
      </c>
      <c r="X34" s="24">
        <f t="shared" si="16"/>
        <v>38.290004399998899</v>
      </c>
      <c r="Y34" s="24">
        <v>0.1575720345678967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689.26329871063342</v>
      </c>
      <c r="AF34" s="24">
        <v>719.92992241437844</v>
      </c>
      <c r="AG34" s="8">
        <f t="shared" si="17"/>
        <v>0.11322517144764048</v>
      </c>
      <c r="AH34" s="8">
        <f t="shared" si="18"/>
        <v>0.16275465821152807</v>
      </c>
      <c r="AI34" s="32">
        <v>11.068136640000059</v>
      </c>
      <c r="AJ34" s="23">
        <v>689.26329871063342</v>
      </c>
      <c r="AK34" s="24">
        <v>719.92992241437844</v>
      </c>
      <c r="AL34" s="8">
        <f t="shared" si="19"/>
        <v>0.11322517144764048</v>
      </c>
      <c r="AM34" s="8">
        <f t="shared" si="20"/>
        <v>0.16275465821152807</v>
      </c>
      <c r="AN34" s="32">
        <v>11.19068879000006</v>
      </c>
      <c r="AO34" s="23">
        <v>700.35451020606308</v>
      </c>
      <c r="AP34" s="24">
        <v>720.84626833659843</v>
      </c>
      <c r="AQ34" s="8">
        <f t="shared" si="2"/>
        <v>0.13113852305312795</v>
      </c>
      <c r="AR34" s="8">
        <f t="shared" si="3"/>
        <v>0.16423464321620906</v>
      </c>
      <c r="AS34" s="32">
        <v>11.062992829999709</v>
      </c>
      <c r="AT34" s="23">
        <v>674.4256677199603</v>
      </c>
      <c r="AU34" s="24">
        <v>716.96670152580634</v>
      </c>
      <c r="AV34" s="8">
        <f t="shared" si="4"/>
        <v>8.9260999360765245E-2</v>
      </c>
      <c r="AW34" s="8">
        <f t="shared" si="4"/>
        <v>0.15796877727475303</v>
      </c>
      <c r="AX34" s="32">
        <v>11.188221629999861</v>
      </c>
      <c r="AY34" s="23">
        <v>693.04011664753727</v>
      </c>
      <c r="AZ34" s="24">
        <v>716.22637809310959</v>
      </c>
      <c r="BA34" s="8">
        <f t="shared" si="5"/>
        <v>0.11932508827652336</v>
      </c>
      <c r="BB34" s="8">
        <f t="shared" si="5"/>
        <v>0.15677308517591035</v>
      </c>
      <c r="BC34" s="32">
        <v>11.37691285999936</v>
      </c>
      <c r="BD34" s="23">
        <v>717.21104523463589</v>
      </c>
      <c r="BE34" s="24">
        <v>726.60860871075909</v>
      </c>
      <c r="BF34" s="8">
        <f t="shared" si="6"/>
        <v>0.15836341538715906</v>
      </c>
      <c r="BG34" s="8">
        <f t="shared" si="6"/>
        <v>0.17354136586191563</v>
      </c>
      <c r="BH34" s="32">
        <v>12.700281860000359</v>
      </c>
      <c r="BI34" s="23">
        <v>636.05798185022923</v>
      </c>
      <c r="BJ34" s="24">
        <v>649.49887317401817</v>
      </c>
      <c r="BK34" s="8">
        <f t="shared" si="7"/>
        <v>2.729357158638741E-2</v>
      </c>
      <c r="BL34" s="8">
        <f t="shared" si="8"/>
        <v>4.9001877507105975E-2</v>
      </c>
      <c r="BM34" s="32">
        <v>58.326570170931518</v>
      </c>
      <c r="BN34" s="23">
        <v>637.21040812492811</v>
      </c>
      <c r="BO34" s="24">
        <v>642.83547182750397</v>
      </c>
      <c r="BP34" s="8">
        <f t="shared" si="9"/>
        <v>2.9154848604375019E-2</v>
      </c>
      <c r="BQ34" s="8">
        <f t="shared" si="10"/>
        <v>3.8239856490937113E-2</v>
      </c>
      <c r="BR34" s="32">
        <v>71.273618641868239</v>
      </c>
      <c r="BS34" s="23">
        <v>638.58784911836574</v>
      </c>
      <c r="BT34" s="24">
        <v>647.85538255214749</v>
      </c>
      <c r="BU34" s="8">
        <f t="shared" si="11"/>
        <v>3.1379545594548537E-2</v>
      </c>
      <c r="BV34" s="8">
        <f t="shared" si="11"/>
        <v>4.6347485299183311E-2</v>
      </c>
      <c r="BW34" s="32">
        <v>32.62643552576192</v>
      </c>
    </row>
    <row r="35" spans="1:75" x14ac:dyDescent="0.3">
      <c r="A35" s="6" t="s">
        <v>111</v>
      </c>
      <c r="B35" s="6">
        <f t="shared" si="12"/>
        <v>591.14313739016666</v>
      </c>
      <c r="C35" s="23">
        <v>586.23195481359448</v>
      </c>
      <c r="D35" s="24">
        <v>591.14313739016666</v>
      </c>
      <c r="E35" s="7">
        <v>8.307941454338259E-3</v>
      </c>
      <c r="F35" s="7">
        <f t="shared" si="13"/>
        <v>0</v>
      </c>
      <c r="G35" s="32">
        <v>3600.0092480182652</v>
      </c>
      <c r="H35" s="23">
        <v>591.09505962817434</v>
      </c>
      <c r="I35" s="24">
        <v>591.14313739016666</v>
      </c>
      <c r="J35" s="7">
        <v>8.1330153310373425E-5</v>
      </c>
      <c r="K35" s="7">
        <f t="shared" si="14"/>
        <v>0</v>
      </c>
      <c r="L35" s="32">
        <v>296.11437606811518</v>
      </c>
      <c r="M35" s="23">
        <v>693.10665609660111</v>
      </c>
      <c r="N35" s="8">
        <f t="shared" ref="N35:N58" si="21">(M35-B35)/B35</f>
        <v>0.1724853292835174</v>
      </c>
      <c r="O35" s="24">
        <f t="shared" si="15"/>
        <v>37.89183240000601</v>
      </c>
      <c r="P35" s="24">
        <v>0.15593346666669139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23">
        <v>693.10665609660111</v>
      </c>
      <c r="W35" s="8">
        <f t="shared" ref="W35:W58" si="22">(V35-B35)/B35</f>
        <v>0.1724853292835174</v>
      </c>
      <c r="X35" s="24">
        <f t="shared" si="16"/>
        <v>40.497161199995404</v>
      </c>
      <c r="Y35" s="24">
        <v>0.16665498436212101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23">
        <v>661.41601657468232</v>
      </c>
      <c r="AF35" s="24">
        <v>685.35513664220309</v>
      </c>
      <c r="AG35" s="8">
        <f t="shared" si="17"/>
        <v>0.11887624965886073</v>
      </c>
      <c r="AH35" s="8">
        <f t="shared" si="18"/>
        <v>0.15937256696909699</v>
      </c>
      <c r="AI35" s="32">
        <v>10.937762890000069</v>
      </c>
      <c r="AJ35" s="23">
        <v>661.41601657468232</v>
      </c>
      <c r="AK35" s="24">
        <v>685.35513664220309</v>
      </c>
      <c r="AL35" s="8">
        <f t="shared" si="19"/>
        <v>0.11887624965886073</v>
      </c>
      <c r="AM35" s="8">
        <f t="shared" si="20"/>
        <v>0.15937256696909699</v>
      </c>
      <c r="AN35" s="32">
        <v>11.34501930999995</v>
      </c>
      <c r="AO35" s="23">
        <v>664.42134747413832</v>
      </c>
      <c r="AP35" s="24">
        <v>685.49120675932386</v>
      </c>
      <c r="AQ35" s="8">
        <f t="shared" ref="AQ35:AQ58" si="23">(AO35-$B35)/$B35</f>
        <v>0.12396018062137551</v>
      </c>
      <c r="AR35" s="8">
        <f t="shared" ref="AR35:AR58" si="24">(AP35-$B35)/$B35</f>
        <v>0.15960274830507848</v>
      </c>
      <c r="AS35" s="32">
        <v>11.02276456999989</v>
      </c>
      <c r="AT35" s="23">
        <v>611.8520051142807</v>
      </c>
      <c r="AU35" s="24">
        <v>633.73102641424396</v>
      </c>
      <c r="AV35" s="8">
        <f t="shared" si="4"/>
        <v>3.5031900760180465E-2</v>
      </c>
      <c r="AW35" s="8">
        <f t="shared" si="4"/>
        <v>7.2043277389801472E-2</v>
      </c>
      <c r="AX35" s="32">
        <v>11.22357431999972</v>
      </c>
      <c r="AY35" s="23">
        <v>674.10690448089713</v>
      </c>
      <c r="AZ35" s="24">
        <v>685.81650081922976</v>
      </c>
      <c r="BA35" s="8">
        <f t="shared" si="5"/>
        <v>0.14034463371596695</v>
      </c>
      <c r="BB35" s="8">
        <f t="shared" si="5"/>
        <v>0.16015302799087852</v>
      </c>
      <c r="BC35" s="32">
        <v>11.202747619998989</v>
      </c>
      <c r="BD35" s="23">
        <v>606.75053176950155</v>
      </c>
      <c r="BE35" s="24">
        <v>633.76509133451418</v>
      </c>
      <c r="BF35" s="8">
        <f t="shared" si="6"/>
        <v>2.6402056273950602E-2</v>
      </c>
      <c r="BG35" s="8">
        <f t="shared" si="6"/>
        <v>7.2100902892180838E-2</v>
      </c>
      <c r="BH35" s="32">
        <v>12.80655998999991</v>
      </c>
      <c r="BI35" s="23">
        <v>619.02084920561992</v>
      </c>
      <c r="BJ35" s="24">
        <v>641.23338420438472</v>
      </c>
      <c r="BK35" s="8">
        <f t="shared" si="7"/>
        <v>4.7158987480647015E-2</v>
      </c>
      <c r="BL35" s="8">
        <f t="shared" si="8"/>
        <v>8.4734548446863664E-2</v>
      </c>
      <c r="BM35" s="32">
        <v>80.926315984502438</v>
      </c>
      <c r="BN35" s="23">
        <v>610.17043711455563</v>
      </c>
      <c r="BO35" s="24">
        <v>627.02601801353057</v>
      </c>
      <c r="BP35" s="8">
        <f t="shared" si="9"/>
        <v>3.2187296985959186E-2</v>
      </c>
      <c r="BQ35" s="8">
        <f t="shared" si="10"/>
        <v>6.0700832596624524E-2</v>
      </c>
      <c r="BR35" s="32">
        <v>105.4375553486869</v>
      </c>
      <c r="BS35" s="23">
        <v>622.39321941051367</v>
      </c>
      <c r="BT35" s="24">
        <v>639.3451259549812</v>
      </c>
      <c r="BU35" s="8">
        <f t="shared" si="11"/>
        <v>5.2863815958877167E-2</v>
      </c>
      <c r="BV35" s="8">
        <f t="shared" si="11"/>
        <v>8.1540299660114696E-2</v>
      </c>
      <c r="BW35" s="32">
        <v>23.309026846475899</v>
      </c>
    </row>
    <row r="36" spans="1:75" x14ac:dyDescent="0.3">
      <c r="A36" s="6" t="s">
        <v>112</v>
      </c>
      <c r="B36" s="6">
        <f t="shared" si="12"/>
        <v>642.89170155000545</v>
      </c>
      <c r="C36" s="23">
        <v>642.83424732732635</v>
      </c>
      <c r="D36" s="24">
        <v>642.89170155000545</v>
      </c>
      <c r="E36" s="7">
        <v>8.9368431013447008E-5</v>
      </c>
      <c r="F36" s="7">
        <f t="shared" si="13"/>
        <v>0</v>
      </c>
      <c r="G36" s="32">
        <v>915.13516402244568</v>
      </c>
      <c r="H36" s="23">
        <v>642.89170155000545</v>
      </c>
      <c r="I36" s="24">
        <v>642.89170155000568</v>
      </c>
      <c r="J36" s="7">
        <v>0</v>
      </c>
      <c r="K36" s="84">
        <f t="shared" si="14"/>
        <v>3.5367337126149925E-16</v>
      </c>
      <c r="L36" s="32">
        <v>70.035706043243408</v>
      </c>
      <c r="M36" s="23">
        <v>758.3510537121723</v>
      </c>
      <c r="N36" s="8">
        <f t="shared" si="21"/>
        <v>0.17959378210015078</v>
      </c>
      <c r="O36" s="24">
        <f t="shared" si="15"/>
        <v>34.386440100008272</v>
      </c>
      <c r="P36" s="24">
        <v>0.14150798395065131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758.3903993935196</v>
      </c>
      <c r="W36" s="8">
        <f t="shared" si="22"/>
        <v>0.17965498320331083</v>
      </c>
      <c r="X36" s="24">
        <f t="shared" si="16"/>
        <v>35.220415299997519</v>
      </c>
      <c r="Y36" s="24">
        <v>0.144939980658426</v>
      </c>
      <c r="Z36" s="45">
        <v>0</v>
      </c>
      <c r="AA36" s="45">
        <v>0.5</v>
      </c>
      <c r="AB36" s="45">
        <v>0.5</v>
      </c>
      <c r="AC36" s="45">
        <v>0</v>
      </c>
      <c r="AD36" s="45">
        <v>0</v>
      </c>
      <c r="AE36" s="23">
        <v>697.29173845522598</v>
      </c>
      <c r="AF36" s="24">
        <v>708.07613107367399</v>
      </c>
      <c r="AG36" s="8">
        <f t="shared" si="17"/>
        <v>8.4617730753193093E-2</v>
      </c>
      <c r="AH36" s="8">
        <f t="shared" si="18"/>
        <v>0.10139255082389388</v>
      </c>
      <c r="AI36" s="32">
        <v>11.12201851</v>
      </c>
      <c r="AJ36" s="23">
        <v>697.29173845522598</v>
      </c>
      <c r="AK36" s="24">
        <v>708.07613107367399</v>
      </c>
      <c r="AL36" s="8">
        <f t="shared" si="19"/>
        <v>8.4617730753193093E-2</v>
      </c>
      <c r="AM36" s="8">
        <f t="shared" si="20"/>
        <v>0.10139255082389388</v>
      </c>
      <c r="AN36" s="32">
        <v>11.75514070000008</v>
      </c>
      <c r="AO36" s="23">
        <v>694.88198458052022</v>
      </c>
      <c r="AP36" s="24">
        <v>709.3457975452086</v>
      </c>
      <c r="AQ36" s="8">
        <f t="shared" si="23"/>
        <v>8.0869426227102831E-2</v>
      </c>
      <c r="AR36" s="8">
        <f t="shared" si="24"/>
        <v>0.10336748138914063</v>
      </c>
      <c r="AS36" s="32">
        <v>11.492130799999901</v>
      </c>
      <c r="AT36" s="23">
        <v>723.0813179907143</v>
      </c>
      <c r="AU36" s="24">
        <v>736.32247127023447</v>
      </c>
      <c r="AV36" s="8">
        <f t="shared" si="4"/>
        <v>0.12473269797599267</v>
      </c>
      <c r="AW36" s="8">
        <f t="shared" si="4"/>
        <v>0.14532894030980392</v>
      </c>
      <c r="AX36" s="32">
        <v>11.232557859999719</v>
      </c>
      <c r="AY36" s="23">
        <v>697.29173845522598</v>
      </c>
      <c r="AZ36" s="24">
        <v>708.07613107367399</v>
      </c>
      <c r="BA36" s="8">
        <f t="shared" si="5"/>
        <v>8.4617730753193093E-2</v>
      </c>
      <c r="BB36" s="8">
        <f t="shared" si="5"/>
        <v>0.10139255082389388</v>
      </c>
      <c r="BC36" s="32">
        <v>11.29002951000002</v>
      </c>
      <c r="BD36" s="23">
        <v>692.91804093357894</v>
      </c>
      <c r="BE36" s="24">
        <v>729.88863089742495</v>
      </c>
      <c r="BF36" s="8">
        <f t="shared" si="6"/>
        <v>7.7814566999325832E-2</v>
      </c>
      <c r="BG36" s="8">
        <f t="shared" si="6"/>
        <v>0.13532128216567546</v>
      </c>
      <c r="BH36" s="32">
        <v>13.049553449999991</v>
      </c>
      <c r="BI36" s="23">
        <v>697.65250047539735</v>
      </c>
      <c r="BJ36" s="24">
        <v>722.17426273294063</v>
      </c>
      <c r="BK36" s="8">
        <f t="shared" si="7"/>
        <v>8.5178885951341668E-2</v>
      </c>
      <c r="BL36" s="8">
        <f t="shared" si="8"/>
        <v>0.12332179897762831</v>
      </c>
      <c r="BM36" s="32">
        <v>33.106556472182277</v>
      </c>
      <c r="BN36" s="23">
        <v>697.07135796399496</v>
      </c>
      <c r="BO36" s="24">
        <v>721.35313687642451</v>
      </c>
      <c r="BP36" s="8">
        <f t="shared" si="9"/>
        <v>8.4274935083720789E-2</v>
      </c>
      <c r="BQ36" s="8">
        <f t="shared" si="10"/>
        <v>0.12204456075144435</v>
      </c>
      <c r="BR36" s="32">
        <v>40.757730008848007</v>
      </c>
      <c r="BS36" s="23">
        <v>680.38511318971803</v>
      </c>
      <c r="BT36" s="24">
        <v>716.26555044850716</v>
      </c>
      <c r="BU36" s="8">
        <f t="shared" si="11"/>
        <v>5.8319949610978548E-2</v>
      </c>
      <c r="BV36" s="8">
        <f t="shared" si="11"/>
        <v>0.11413096283806136</v>
      </c>
      <c r="BW36" s="32">
        <v>24.604405212868009</v>
      </c>
    </row>
    <row r="37" spans="1:75" x14ac:dyDescent="0.3">
      <c r="A37" s="6" t="s">
        <v>113</v>
      </c>
      <c r="B37" s="6">
        <f t="shared" si="12"/>
        <v>628.23922587588345</v>
      </c>
      <c r="C37" s="23">
        <v>617.04722555925673</v>
      </c>
      <c r="D37" s="24">
        <v>629.12947564562876</v>
      </c>
      <c r="E37" s="7">
        <v>1.9204711516609511E-2</v>
      </c>
      <c r="F37" s="7">
        <f t="shared" si="13"/>
        <v>1.4170553717083403E-3</v>
      </c>
      <c r="G37" s="32">
        <v>3600.010577917099</v>
      </c>
      <c r="H37" s="23">
        <v>622.00815727737711</v>
      </c>
      <c r="I37" s="24">
        <v>628.23922587588345</v>
      </c>
      <c r="J37" s="7">
        <v>9.9183055464558273E-3</v>
      </c>
      <c r="K37" s="7">
        <f t="shared" si="14"/>
        <v>0</v>
      </c>
      <c r="L37" s="32">
        <v>3600.017462015152</v>
      </c>
      <c r="M37" s="23">
        <v>747.4998829490612</v>
      </c>
      <c r="N37" s="8">
        <f t="shared" si="21"/>
        <v>0.18983319118112371</v>
      </c>
      <c r="O37" s="24">
        <f t="shared" si="15"/>
        <v>34.622508600006761</v>
      </c>
      <c r="P37" s="24">
        <v>0.14247945925928709</v>
      </c>
      <c r="Q37" s="45">
        <v>0</v>
      </c>
      <c r="R37" s="45">
        <v>0.5</v>
      </c>
      <c r="S37" s="45">
        <v>0</v>
      </c>
      <c r="T37" s="45">
        <v>1</v>
      </c>
      <c r="U37" s="45">
        <v>0</v>
      </c>
      <c r="V37" s="23">
        <v>767.49124905838221</v>
      </c>
      <c r="W37" s="8">
        <f t="shared" si="22"/>
        <v>0.22165445493849145</v>
      </c>
      <c r="X37" s="24">
        <f t="shared" si="16"/>
        <v>36.384952099992908</v>
      </c>
      <c r="Y37" s="24">
        <v>0.14973231316869509</v>
      </c>
      <c r="Z37" s="45">
        <v>0.5</v>
      </c>
      <c r="AA37" s="45">
        <v>0</v>
      </c>
      <c r="AB37" s="45">
        <v>0</v>
      </c>
      <c r="AC37" s="45">
        <v>0</v>
      </c>
      <c r="AD37" s="45">
        <v>0</v>
      </c>
      <c r="AE37" s="23">
        <v>684.54807981771137</v>
      </c>
      <c r="AF37" s="24">
        <v>724.44757089387736</v>
      </c>
      <c r="AG37" s="8">
        <f t="shared" si="17"/>
        <v>8.9629637282394786E-2</v>
      </c>
      <c r="AH37" s="8">
        <f t="shared" si="18"/>
        <v>0.1531396656804761</v>
      </c>
      <c r="AI37" s="32">
        <v>11.073040980000039</v>
      </c>
      <c r="AJ37" s="23">
        <v>684.54807981771137</v>
      </c>
      <c r="AK37" s="24">
        <v>724.44757089387736</v>
      </c>
      <c r="AL37" s="8">
        <f t="shared" si="19"/>
        <v>8.9629637282394786E-2</v>
      </c>
      <c r="AM37" s="8">
        <f t="shared" si="20"/>
        <v>0.1531396656804761</v>
      </c>
      <c r="AN37" s="32">
        <v>11.075188530000011</v>
      </c>
      <c r="AO37" s="23">
        <v>695.11067493919802</v>
      </c>
      <c r="AP37" s="24">
        <v>722.43207559171947</v>
      </c>
      <c r="AQ37" s="8">
        <f t="shared" si="23"/>
        <v>0.10644265163494561</v>
      </c>
      <c r="AR37" s="8">
        <f t="shared" si="24"/>
        <v>0.14993150035245492</v>
      </c>
      <c r="AS37" s="32">
        <v>11.10305441000019</v>
      </c>
      <c r="AT37" s="23">
        <v>693.28182535994665</v>
      </c>
      <c r="AU37" s="24">
        <v>738.76002547344854</v>
      </c>
      <c r="AV37" s="8">
        <f t="shared" si="4"/>
        <v>0.10353157969940767</v>
      </c>
      <c r="AW37" s="8">
        <f t="shared" si="4"/>
        <v>0.17592152009209286</v>
      </c>
      <c r="AX37" s="32">
        <v>11.240333839999581</v>
      </c>
      <c r="AY37" s="23">
        <v>700.68717413863646</v>
      </c>
      <c r="AZ37" s="24">
        <v>720.54160414524665</v>
      </c>
      <c r="BA37" s="8">
        <f t="shared" si="5"/>
        <v>0.11531904611932974</v>
      </c>
      <c r="BB37" s="8">
        <f t="shared" si="5"/>
        <v>0.14692234178895205</v>
      </c>
      <c r="BC37" s="32">
        <v>11.277723440000051</v>
      </c>
      <c r="BD37" s="23">
        <v>708.6296586768409</v>
      </c>
      <c r="BE37" s="24">
        <v>734.14776077230613</v>
      </c>
      <c r="BF37" s="8">
        <f t="shared" si="6"/>
        <v>0.12796149856589756</v>
      </c>
      <c r="BG37" s="8">
        <f t="shared" si="6"/>
        <v>0.16857994619607888</v>
      </c>
      <c r="BH37" s="32">
        <v>13.11340345999997</v>
      </c>
      <c r="BI37" s="23">
        <v>665.63327382012733</v>
      </c>
      <c r="BJ37" s="24">
        <v>709.10797102637514</v>
      </c>
      <c r="BK37" s="8">
        <f t="shared" si="7"/>
        <v>5.9521988446534127E-2</v>
      </c>
      <c r="BL37" s="8">
        <f t="shared" si="8"/>
        <v>0.12872285240983716</v>
      </c>
      <c r="BM37" s="32">
        <v>90.959536455199128</v>
      </c>
      <c r="BN37" s="23">
        <v>655.87849669651462</v>
      </c>
      <c r="BO37" s="24">
        <v>684.11922533713755</v>
      </c>
      <c r="BP37" s="8">
        <f t="shared" si="9"/>
        <v>4.3994818664970868E-2</v>
      </c>
      <c r="BQ37" s="8">
        <f t="shared" si="10"/>
        <v>8.8947008018079241E-2</v>
      </c>
      <c r="BR37" s="32">
        <v>108.8418316792697</v>
      </c>
      <c r="BS37" s="23">
        <v>658.25962120778524</v>
      </c>
      <c r="BT37" s="24">
        <v>694.7480262380484</v>
      </c>
      <c r="BU37" s="8">
        <f t="shared" si="11"/>
        <v>4.7784974410102661E-2</v>
      </c>
      <c r="BV37" s="8">
        <f t="shared" si="11"/>
        <v>0.10586540544239209</v>
      </c>
      <c r="BW37" s="32">
        <v>29.128814840037371</v>
      </c>
    </row>
    <row r="38" spans="1:75" x14ac:dyDescent="0.3">
      <c r="A38" s="6" t="s">
        <v>114</v>
      </c>
      <c r="B38" s="6">
        <f t="shared" si="12"/>
        <v>611.43689512983053</v>
      </c>
      <c r="C38" s="23">
        <v>599.72508505825715</v>
      </c>
      <c r="D38" s="24">
        <v>614.18066820854551</v>
      </c>
      <c r="E38" s="7">
        <v>2.353636950581714E-2</v>
      </c>
      <c r="F38" s="7">
        <f t="shared" si="13"/>
        <v>4.4874182447435995E-3</v>
      </c>
      <c r="G38" s="32">
        <v>3600.0092430114751</v>
      </c>
      <c r="H38" s="23">
        <v>607.8332584682156</v>
      </c>
      <c r="I38" s="24">
        <v>611.43689512983053</v>
      </c>
      <c r="J38" s="7">
        <v>5.893718044034383E-3</v>
      </c>
      <c r="K38" s="84">
        <f t="shared" si="14"/>
        <v>0</v>
      </c>
      <c r="L38" s="32">
        <v>3600.017893075943</v>
      </c>
      <c r="M38" s="23">
        <v>719.7212955494515</v>
      </c>
      <c r="N38" s="8">
        <f t="shared" si="21"/>
        <v>0.17709824395962923</v>
      </c>
      <c r="O38" s="24">
        <f t="shared" si="15"/>
        <v>38.698783899986665</v>
      </c>
      <c r="P38" s="24">
        <v>0.15925425473245541</v>
      </c>
      <c r="Q38" s="45">
        <v>0.5</v>
      </c>
      <c r="R38" s="45">
        <v>1</v>
      </c>
      <c r="S38" s="45">
        <v>0</v>
      </c>
      <c r="T38" s="45">
        <v>0</v>
      </c>
      <c r="U38" s="45">
        <v>0</v>
      </c>
      <c r="V38" s="23">
        <v>734.8208273272611</v>
      </c>
      <c r="W38" s="8">
        <f t="shared" si="22"/>
        <v>0.20179340366961601</v>
      </c>
      <c r="X38" s="24">
        <f t="shared" si="16"/>
        <v>42.733166600009113</v>
      </c>
      <c r="Y38" s="24">
        <v>0.17585665267493461</v>
      </c>
      <c r="Z38" s="45">
        <v>0</v>
      </c>
      <c r="AA38" s="45">
        <v>0</v>
      </c>
      <c r="AB38" s="45">
        <v>0</v>
      </c>
      <c r="AC38" s="45">
        <v>0.5</v>
      </c>
      <c r="AD38" s="45">
        <v>0</v>
      </c>
      <c r="AE38" s="23">
        <v>667.91575222634754</v>
      </c>
      <c r="AF38" s="24">
        <v>707.21376122324261</v>
      </c>
      <c r="AG38" s="8">
        <f t="shared" si="17"/>
        <v>9.2370705049659232E-2</v>
      </c>
      <c r="AH38" s="8">
        <f t="shared" si="18"/>
        <v>0.15664227470780143</v>
      </c>
      <c r="AI38" s="32">
        <v>11.083222440000011</v>
      </c>
      <c r="AJ38" s="23">
        <v>667.91575222634754</v>
      </c>
      <c r="AK38" s="24">
        <v>707.21376122324261</v>
      </c>
      <c r="AL38" s="8">
        <f t="shared" si="19"/>
        <v>9.2370705049659232E-2</v>
      </c>
      <c r="AM38" s="8">
        <f t="shared" si="20"/>
        <v>0.15664227470780143</v>
      </c>
      <c r="AN38" s="32">
        <v>11.066455640000459</v>
      </c>
      <c r="AO38" s="23">
        <v>665.65129843337502</v>
      </c>
      <c r="AP38" s="24">
        <v>699.93659224227304</v>
      </c>
      <c r="AQ38" s="8">
        <f t="shared" si="23"/>
        <v>8.8667209544220874E-2</v>
      </c>
      <c r="AR38" s="8">
        <f t="shared" si="24"/>
        <v>0.14474052484786801</v>
      </c>
      <c r="AS38" s="32">
        <v>11.211999210000251</v>
      </c>
      <c r="AT38" s="23">
        <v>695.60697616620803</v>
      </c>
      <c r="AU38" s="24">
        <v>704.89575856888246</v>
      </c>
      <c r="AV38" s="8">
        <f t="shared" si="4"/>
        <v>0.13765947345801743</v>
      </c>
      <c r="AW38" s="8">
        <f t="shared" si="4"/>
        <v>0.15285120048113415</v>
      </c>
      <c r="AX38" s="32">
        <v>11.167101660000119</v>
      </c>
      <c r="AY38" s="23">
        <v>690.51327611629836</v>
      </c>
      <c r="AZ38" s="24">
        <v>707.17424207332238</v>
      </c>
      <c r="BA38" s="8">
        <f t="shared" si="5"/>
        <v>0.12932876902967558</v>
      </c>
      <c r="BB38" s="8">
        <f t="shared" si="5"/>
        <v>0.1565776414639867</v>
      </c>
      <c r="BC38" s="32">
        <v>11.20448680999943</v>
      </c>
      <c r="BD38" s="23">
        <v>680.40514322105412</v>
      </c>
      <c r="BE38" s="24">
        <v>700.94354282004019</v>
      </c>
      <c r="BF38" s="8">
        <f t="shared" si="6"/>
        <v>0.11279700103242722</v>
      </c>
      <c r="BG38" s="8">
        <f t="shared" si="6"/>
        <v>0.14638738421436623</v>
      </c>
      <c r="BH38" s="32">
        <v>13.00535777000005</v>
      </c>
      <c r="BI38" s="23">
        <v>633.23486918770743</v>
      </c>
      <c r="BJ38" s="24">
        <v>651.00095397778819</v>
      </c>
      <c r="BK38" s="8">
        <f t="shared" si="7"/>
        <v>3.5650406822847008E-2</v>
      </c>
      <c r="BL38" s="8">
        <f t="shared" si="8"/>
        <v>6.4706691995674789E-2</v>
      </c>
      <c r="BM38" s="32">
        <v>74.907933398708707</v>
      </c>
      <c r="BN38" s="23">
        <v>638.43136047367625</v>
      </c>
      <c r="BO38" s="24">
        <v>661.69319059745101</v>
      </c>
      <c r="BP38" s="8">
        <f t="shared" si="9"/>
        <v>4.4149225470134251E-2</v>
      </c>
      <c r="BQ38" s="8">
        <f t="shared" si="10"/>
        <v>8.2193756817617647E-2</v>
      </c>
      <c r="BR38" s="32">
        <v>69.002752266637984</v>
      </c>
      <c r="BS38" s="23">
        <v>640.56015463637482</v>
      </c>
      <c r="BT38" s="24">
        <v>657.82068812319278</v>
      </c>
      <c r="BU38" s="8">
        <f t="shared" si="11"/>
        <v>4.7630850768925793E-2</v>
      </c>
      <c r="BV38" s="8">
        <f t="shared" si="11"/>
        <v>7.5860310954106336E-2</v>
      </c>
      <c r="BW38" s="32">
        <v>22.845745175704359</v>
      </c>
    </row>
    <row r="39" spans="1:75" x14ac:dyDescent="0.3">
      <c r="A39" s="6" t="s">
        <v>115</v>
      </c>
      <c r="B39" s="6">
        <f t="shared" si="12"/>
        <v>588.49442533557715</v>
      </c>
      <c r="C39" s="23">
        <v>584.83697543104813</v>
      </c>
      <c r="D39" s="24">
        <v>588.49442533557715</v>
      </c>
      <c r="E39" s="7">
        <v>6.2149270189650607E-3</v>
      </c>
      <c r="F39" s="7">
        <f t="shared" si="13"/>
        <v>0</v>
      </c>
      <c r="G39" s="32">
        <v>3600.006752967834</v>
      </c>
      <c r="H39" s="23">
        <v>588.43876369076634</v>
      </c>
      <c r="I39" s="24">
        <v>588.49442533557726</v>
      </c>
      <c r="J39" s="7">
        <v>9.4583130127480228E-5</v>
      </c>
      <c r="K39" s="7">
        <f t="shared" si="14"/>
        <v>1.9318252276865391E-16</v>
      </c>
      <c r="L39" s="32">
        <v>492.63080811500549</v>
      </c>
      <c r="M39" s="23">
        <v>690.05913113468387</v>
      </c>
      <c r="N39" s="8">
        <f t="shared" si="21"/>
        <v>0.17258397263693956</v>
      </c>
      <c r="O39" s="24">
        <f t="shared" si="15"/>
        <v>36.625563200006567</v>
      </c>
      <c r="P39" s="24">
        <v>0.15072248230455379</v>
      </c>
      <c r="Q39" s="45">
        <v>1</v>
      </c>
      <c r="R39" s="45">
        <v>0</v>
      </c>
      <c r="S39" s="45">
        <v>0</v>
      </c>
      <c r="T39" s="45">
        <v>0</v>
      </c>
      <c r="U39" s="45">
        <v>0</v>
      </c>
      <c r="V39" s="23">
        <v>693.22458179736759</v>
      </c>
      <c r="W39" s="8">
        <f t="shared" si="22"/>
        <v>0.17796286923545651</v>
      </c>
      <c r="X39" s="24">
        <f t="shared" si="16"/>
        <v>35.449363400006412</v>
      </c>
      <c r="Y39" s="24">
        <v>0.14588215390949141</v>
      </c>
      <c r="Z39" s="45">
        <v>0</v>
      </c>
      <c r="AA39" s="45">
        <v>0</v>
      </c>
      <c r="AB39" s="45">
        <v>1</v>
      </c>
      <c r="AC39" s="45">
        <v>1</v>
      </c>
      <c r="AD39" s="45">
        <v>0</v>
      </c>
      <c r="AE39" s="23">
        <v>631.11893319896456</v>
      </c>
      <c r="AF39" s="24">
        <v>653.71015997096413</v>
      </c>
      <c r="AG39" s="8">
        <f t="shared" si="17"/>
        <v>7.2429756389079877E-2</v>
      </c>
      <c r="AH39" s="8">
        <f t="shared" si="18"/>
        <v>0.1108179310249184</v>
      </c>
      <c r="AI39" s="32">
        <v>10.95023513999999</v>
      </c>
      <c r="AJ39" s="23">
        <v>631.11893319896456</v>
      </c>
      <c r="AK39" s="24">
        <v>653.71015997096413</v>
      </c>
      <c r="AL39" s="8">
        <f t="shared" si="19"/>
        <v>7.2429756389079877E-2</v>
      </c>
      <c r="AM39" s="8">
        <f t="shared" si="20"/>
        <v>0.1108179310249184</v>
      </c>
      <c r="AN39" s="32">
        <v>10.931810829999989</v>
      </c>
      <c r="AO39" s="23">
        <v>648.32074477660558</v>
      </c>
      <c r="AP39" s="24">
        <v>669.38394961047402</v>
      </c>
      <c r="AQ39" s="8">
        <f t="shared" si="23"/>
        <v>0.10165995949224782</v>
      </c>
      <c r="AR39" s="8">
        <f t="shared" si="24"/>
        <v>0.13745164064854351</v>
      </c>
      <c r="AS39" s="32">
        <v>11.04235347999966</v>
      </c>
      <c r="AT39" s="23">
        <v>636.86018861660614</v>
      </c>
      <c r="AU39" s="24">
        <v>651.10201867844467</v>
      </c>
      <c r="AV39" s="8">
        <f t="shared" si="4"/>
        <v>8.2185592928003329E-2</v>
      </c>
      <c r="AW39" s="8">
        <f t="shared" si="4"/>
        <v>0.10638604317647833</v>
      </c>
      <c r="AX39" s="32">
        <v>11.29665872000005</v>
      </c>
      <c r="AY39" s="23">
        <v>660.95351114901985</v>
      </c>
      <c r="AZ39" s="24">
        <v>683.87592203689235</v>
      </c>
      <c r="BA39" s="8">
        <f t="shared" si="5"/>
        <v>0.12312620594855143</v>
      </c>
      <c r="BB39" s="8">
        <f t="shared" si="5"/>
        <v>0.16207714567037032</v>
      </c>
      <c r="BC39" s="32">
        <v>11.2566866600002</v>
      </c>
      <c r="BD39" s="23">
        <v>630.99170248335486</v>
      </c>
      <c r="BE39" s="24">
        <v>646.41651650737333</v>
      </c>
      <c r="BF39" s="8">
        <f t="shared" si="6"/>
        <v>7.2213559412299427E-2</v>
      </c>
      <c r="BG39" s="8">
        <f t="shared" si="6"/>
        <v>9.8424196862641936E-2</v>
      </c>
      <c r="BH39" s="32">
        <v>12.83877486000001</v>
      </c>
      <c r="BI39" s="23">
        <v>613.25677887691631</v>
      </c>
      <c r="BJ39" s="24">
        <v>624.08997105372123</v>
      </c>
      <c r="BK39" s="8">
        <f t="shared" si="7"/>
        <v>4.207746492622922E-2</v>
      </c>
      <c r="BL39" s="8">
        <f t="shared" si="8"/>
        <v>6.0485782338288822E-2</v>
      </c>
      <c r="BM39" s="32">
        <v>110.0600186450407</v>
      </c>
      <c r="BN39" s="23">
        <v>608.86271319624245</v>
      </c>
      <c r="BO39" s="24">
        <v>626.79711657454732</v>
      </c>
      <c r="BP39" s="8">
        <f t="shared" si="9"/>
        <v>3.4610842488526035E-2</v>
      </c>
      <c r="BQ39" s="8">
        <f t="shared" si="10"/>
        <v>6.5085903264298264E-2</v>
      </c>
      <c r="BR39" s="32">
        <v>114.05184202250091</v>
      </c>
      <c r="BS39" s="23">
        <v>609.42608024785272</v>
      </c>
      <c r="BT39" s="24">
        <v>618.98353402613247</v>
      </c>
      <c r="BU39" s="8">
        <f t="shared" si="11"/>
        <v>3.5568144762526371E-2</v>
      </c>
      <c r="BV39" s="8">
        <f t="shared" si="11"/>
        <v>5.1808661863142584E-2</v>
      </c>
      <c r="BW39" s="32">
        <v>26.145117004914209</v>
      </c>
    </row>
    <row r="40" spans="1:75" x14ac:dyDescent="0.3">
      <c r="A40" s="6" t="s">
        <v>116</v>
      </c>
      <c r="B40" s="6">
        <f t="shared" si="12"/>
        <v>608.46402356884539</v>
      </c>
      <c r="C40" s="23">
        <v>608.40319136465394</v>
      </c>
      <c r="D40" s="24">
        <v>608.46402356884539</v>
      </c>
      <c r="E40" s="7">
        <v>9.9976665562977608E-5</v>
      </c>
      <c r="F40" s="7">
        <f t="shared" si="13"/>
        <v>0</v>
      </c>
      <c r="G40" s="32">
        <v>3488.543200969696</v>
      </c>
      <c r="H40" s="23">
        <v>608.40518358356303</v>
      </c>
      <c r="I40" s="24">
        <v>608.46402356884596</v>
      </c>
      <c r="J40" s="7">
        <v>9.6702488567173016E-5</v>
      </c>
      <c r="K40" s="7">
        <f t="shared" si="14"/>
        <v>9.3421166509405623E-16</v>
      </c>
      <c r="L40" s="32">
        <v>347.33109998702997</v>
      </c>
      <c r="M40" s="23">
        <v>727.20089677604062</v>
      </c>
      <c r="N40" s="8">
        <f t="shared" si="21"/>
        <v>0.1951419781744263</v>
      </c>
      <c r="O40" s="24">
        <f t="shared" si="15"/>
        <v>37.875319299999333</v>
      </c>
      <c r="P40" s="24">
        <v>0.15586551152263101</v>
      </c>
      <c r="Q40" s="45">
        <v>0</v>
      </c>
      <c r="R40" s="45">
        <v>1</v>
      </c>
      <c r="S40" s="45">
        <v>0.5</v>
      </c>
      <c r="T40" s="45">
        <v>0</v>
      </c>
      <c r="U40" s="45">
        <v>0</v>
      </c>
      <c r="V40" s="23">
        <v>753.29630887969972</v>
      </c>
      <c r="W40" s="8">
        <f t="shared" si="22"/>
        <v>0.23802933238577434</v>
      </c>
      <c r="X40" s="24">
        <f t="shared" si="16"/>
        <v>36.480257499993058</v>
      </c>
      <c r="Y40" s="24">
        <v>0.15012451646087679</v>
      </c>
      <c r="Z40" s="45">
        <v>0</v>
      </c>
      <c r="AA40" s="45">
        <v>0.5</v>
      </c>
      <c r="AB40" s="45">
        <v>0</v>
      </c>
      <c r="AC40" s="45">
        <v>0</v>
      </c>
      <c r="AD40" s="45">
        <v>0</v>
      </c>
      <c r="AE40" s="23">
        <v>654.85150743073086</v>
      </c>
      <c r="AF40" s="24">
        <v>672.23496371764543</v>
      </c>
      <c r="AG40" s="8">
        <f t="shared" si="17"/>
        <v>7.623701988131909E-2</v>
      </c>
      <c r="AH40" s="8">
        <f t="shared" si="18"/>
        <v>0.10480642680361298</v>
      </c>
      <c r="AI40" s="32">
        <v>11.22468855000006</v>
      </c>
      <c r="AJ40" s="23">
        <v>654.85150743073086</v>
      </c>
      <c r="AK40" s="24">
        <v>672.23496371764543</v>
      </c>
      <c r="AL40" s="8">
        <f t="shared" si="19"/>
        <v>7.623701988131909E-2</v>
      </c>
      <c r="AM40" s="8">
        <f t="shared" si="20"/>
        <v>0.10480642680361298</v>
      </c>
      <c r="AN40" s="32">
        <v>10.97168258999973</v>
      </c>
      <c r="AO40" s="23">
        <v>650.06596532187825</v>
      </c>
      <c r="AP40" s="24">
        <v>672.19054648746953</v>
      </c>
      <c r="AQ40" s="8">
        <f t="shared" si="23"/>
        <v>6.8372064972754734E-2</v>
      </c>
      <c r="AR40" s="8">
        <f t="shared" si="24"/>
        <v>0.10473342786126734</v>
      </c>
      <c r="AS40" s="32">
        <v>11.07575354000037</v>
      </c>
      <c r="AT40" s="23">
        <v>661.72891899807223</v>
      </c>
      <c r="AU40" s="24">
        <v>672.8893708063539</v>
      </c>
      <c r="AV40" s="8">
        <f t="shared" si="4"/>
        <v>8.753992572446663E-2</v>
      </c>
      <c r="AW40" s="8">
        <f t="shared" si="4"/>
        <v>0.10588193342908304</v>
      </c>
      <c r="AX40" s="32">
        <v>11.35272515000033</v>
      </c>
      <c r="AY40" s="23">
        <v>654.85150743073086</v>
      </c>
      <c r="AZ40" s="24">
        <v>672.23496371764543</v>
      </c>
      <c r="BA40" s="8">
        <f t="shared" si="5"/>
        <v>7.623701988131909E-2</v>
      </c>
      <c r="BB40" s="8">
        <f t="shared" si="5"/>
        <v>0.10480642680361298</v>
      </c>
      <c r="BC40" s="32">
        <v>11.17109238999983</v>
      </c>
      <c r="BD40" s="23">
        <v>659.82619984078417</v>
      </c>
      <c r="BE40" s="24">
        <v>671.04666178379011</v>
      </c>
      <c r="BF40" s="8">
        <f t="shared" si="6"/>
        <v>8.4412840007667841E-2</v>
      </c>
      <c r="BG40" s="8">
        <f t="shared" si="6"/>
        <v>0.10285347332102986</v>
      </c>
      <c r="BH40" s="32">
        <v>13.163091589999929</v>
      </c>
      <c r="BI40" s="23">
        <v>640.57847862147935</v>
      </c>
      <c r="BJ40" s="24">
        <v>657.6592593141296</v>
      </c>
      <c r="BK40" s="8">
        <f t="shared" si="7"/>
        <v>5.2779546215850064E-2</v>
      </c>
      <c r="BL40" s="8">
        <f t="shared" si="8"/>
        <v>8.0851511083165878E-2</v>
      </c>
      <c r="BM40" s="32">
        <v>70.423295348323876</v>
      </c>
      <c r="BN40" s="23">
        <v>656.72543493277442</v>
      </c>
      <c r="BO40" s="24">
        <v>661.15836595560017</v>
      </c>
      <c r="BP40" s="8">
        <f t="shared" si="9"/>
        <v>7.9316787015376325E-2</v>
      </c>
      <c r="BQ40" s="8">
        <f t="shared" si="10"/>
        <v>8.6602231760038673E-2</v>
      </c>
      <c r="BR40" s="32">
        <v>73.845118030160663</v>
      </c>
      <c r="BS40" s="23">
        <v>653.48716048364906</v>
      </c>
      <c r="BT40" s="24">
        <v>658.26907383637626</v>
      </c>
      <c r="BU40" s="8">
        <f t="shared" si="11"/>
        <v>7.39947394929414E-2</v>
      </c>
      <c r="BV40" s="8">
        <f t="shared" si="11"/>
        <v>8.1853730604165495E-2</v>
      </c>
      <c r="BW40" s="32">
        <v>26.393500429624691</v>
      </c>
    </row>
    <row r="41" spans="1:75" x14ac:dyDescent="0.3">
      <c r="A41" s="6" t="s">
        <v>117</v>
      </c>
      <c r="B41" s="6">
        <f t="shared" si="12"/>
        <v>624.7750506860034</v>
      </c>
      <c r="C41" s="23">
        <v>606.09625012352308</v>
      </c>
      <c r="D41" s="24">
        <v>626.06234760737675</v>
      </c>
      <c r="E41" s="7">
        <v>3.1891548118418142E-2</v>
      </c>
      <c r="F41" s="7">
        <f t="shared" si="13"/>
        <v>2.0604166570990651E-3</v>
      </c>
      <c r="G41" s="32">
        <v>3600.0118341445918</v>
      </c>
      <c r="H41" s="23">
        <v>614.54358526564522</v>
      </c>
      <c r="I41" s="24">
        <v>624.7750506860034</v>
      </c>
      <c r="J41" s="7">
        <v>1.63762387904639E-2</v>
      </c>
      <c r="K41" s="84">
        <f t="shared" si="14"/>
        <v>0</v>
      </c>
      <c r="L41" s="32">
        <v>3600.0165710449219</v>
      </c>
      <c r="M41" s="23">
        <v>731.60309346314784</v>
      </c>
      <c r="N41" s="8">
        <f t="shared" si="21"/>
        <v>0.1709864096843291</v>
      </c>
      <c r="O41" s="24">
        <f t="shared" si="15"/>
        <v>34.882669299988258</v>
      </c>
      <c r="P41" s="24">
        <v>0.14355007942382</v>
      </c>
      <c r="Q41" s="45">
        <v>1</v>
      </c>
      <c r="R41" s="45">
        <v>1</v>
      </c>
      <c r="S41" s="45">
        <v>0.5</v>
      </c>
      <c r="T41" s="45">
        <v>0</v>
      </c>
      <c r="U41" s="45">
        <v>0</v>
      </c>
      <c r="V41" s="23">
        <v>743.01853928254025</v>
      </c>
      <c r="W41" s="8">
        <f t="shared" si="22"/>
        <v>0.18925769917781676</v>
      </c>
      <c r="X41" s="24">
        <f t="shared" si="16"/>
        <v>38.262659600013642</v>
      </c>
      <c r="Y41" s="24">
        <v>0.1574595045268051</v>
      </c>
      <c r="Z41" s="45">
        <v>0</v>
      </c>
      <c r="AA41" s="45">
        <v>0</v>
      </c>
      <c r="AB41" s="45">
        <v>0</v>
      </c>
      <c r="AC41" s="45">
        <v>0.5</v>
      </c>
      <c r="AD41" s="45">
        <v>0</v>
      </c>
      <c r="AE41" s="23">
        <v>694.78427503355738</v>
      </c>
      <c r="AF41" s="24">
        <v>727.00189476308719</v>
      </c>
      <c r="AG41" s="8">
        <f t="shared" si="17"/>
        <v>0.11205508970097927</v>
      </c>
      <c r="AH41" s="8">
        <f t="shared" si="18"/>
        <v>0.16362184111679662</v>
      </c>
      <c r="AI41" s="32">
        <v>11.145731759999849</v>
      </c>
      <c r="AJ41" s="23">
        <v>694.78427503355738</v>
      </c>
      <c r="AK41" s="24">
        <v>727.00189476308719</v>
      </c>
      <c r="AL41" s="8">
        <f t="shared" si="19"/>
        <v>0.11205508970097927</v>
      </c>
      <c r="AM41" s="8">
        <f t="shared" si="20"/>
        <v>0.16362184111679662</v>
      </c>
      <c r="AN41" s="32">
        <v>11.20368928000007</v>
      </c>
      <c r="AO41" s="23">
        <v>699.36511679013313</v>
      </c>
      <c r="AP41" s="24">
        <v>739.82191021175811</v>
      </c>
      <c r="AQ41" s="8">
        <f t="shared" si="23"/>
        <v>0.11938707543175707</v>
      </c>
      <c r="AR41" s="8">
        <f t="shared" si="24"/>
        <v>0.18414125115820995</v>
      </c>
      <c r="AS41" s="32">
        <v>11.330353930000269</v>
      </c>
      <c r="AT41" s="23">
        <v>670.76357144238739</v>
      </c>
      <c r="AU41" s="24">
        <v>680.23627984577126</v>
      </c>
      <c r="AV41" s="8">
        <f t="shared" si="4"/>
        <v>7.3608126166191445E-2</v>
      </c>
      <c r="AW41" s="8">
        <f t="shared" si="4"/>
        <v>8.8769916626586481E-2</v>
      </c>
      <c r="AX41" s="32">
        <v>11.16697977000003</v>
      </c>
      <c r="AY41" s="23">
        <v>732.92584764344713</v>
      </c>
      <c r="AZ41" s="24">
        <v>768.95843856427825</v>
      </c>
      <c r="BA41" s="8">
        <f t="shared" si="5"/>
        <v>0.17310357838184173</v>
      </c>
      <c r="BB41" s="8">
        <f t="shared" si="5"/>
        <v>0.23077648142313206</v>
      </c>
      <c r="BC41" s="32">
        <v>11.35076612999983</v>
      </c>
      <c r="BD41" s="23">
        <v>668.90234220194839</v>
      </c>
      <c r="BE41" s="24">
        <v>682.4136181706865</v>
      </c>
      <c r="BF41" s="8">
        <f t="shared" si="6"/>
        <v>7.0629087169042995E-2</v>
      </c>
      <c r="BG41" s="8">
        <f t="shared" si="6"/>
        <v>9.2254912262254907E-2</v>
      </c>
      <c r="BH41" s="32">
        <v>12.966986699999691</v>
      </c>
      <c r="BI41" s="23">
        <v>645.35915716215732</v>
      </c>
      <c r="BJ41" s="24">
        <v>668.68056165009875</v>
      </c>
      <c r="BK41" s="8">
        <f t="shared" si="7"/>
        <v>3.294642840419533E-2</v>
      </c>
      <c r="BL41" s="8">
        <f t="shared" si="8"/>
        <v>7.0274110523278865E-2</v>
      </c>
      <c r="BM41" s="32">
        <v>53.021972325630493</v>
      </c>
      <c r="BN41" s="23">
        <v>646.78121657399493</v>
      </c>
      <c r="BO41" s="24">
        <v>668.64155165689044</v>
      </c>
      <c r="BP41" s="8">
        <f t="shared" si="9"/>
        <v>3.5222542679687267E-2</v>
      </c>
      <c r="BQ41" s="8">
        <f t="shared" si="10"/>
        <v>7.021167206136289E-2</v>
      </c>
      <c r="BR41" s="32">
        <v>56.146328843198717</v>
      </c>
      <c r="BS41" s="23">
        <v>642.14843727212212</v>
      </c>
      <c r="BT41" s="24">
        <v>661.34554777395965</v>
      </c>
      <c r="BU41" s="8">
        <f t="shared" si="11"/>
        <v>2.7807426956378521E-2</v>
      </c>
      <c r="BV41" s="8">
        <f t="shared" si="11"/>
        <v>5.8533862784376278E-2</v>
      </c>
      <c r="BW41" s="32">
        <v>30.12755240523256</v>
      </c>
    </row>
    <row r="42" spans="1:75" x14ac:dyDescent="0.3">
      <c r="A42" s="6" t="s">
        <v>118</v>
      </c>
      <c r="B42" s="6">
        <f t="shared" si="12"/>
        <v>582.12411400424628</v>
      </c>
      <c r="C42" s="23">
        <v>578.7630170018839</v>
      </c>
      <c r="D42" s="24">
        <v>582.12411400424628</v>
      </c>
      <c r="E42" s="7">
        <v>5.773849461830214E-3</v>
      </c>
      <c r="F42" s="7">
        <f t="shared" si="13"/>
        <v>0</v>
      </c>
      <c r="G42" s="32">
        <v>3600.0046660900121</v>
      </c>
      <c r="H42" s="23">
        <v>582.0701597724568</v>
      </c>
      <c r="I42" s="24">
        <v>582.12411400424639</v>
      </c>
      <c r="J42" s="7">
        <v>9.2685100121442114E-5</v>
      </c>
      <c r="K42" s="84">
        <f t="shared" si="14"/>
        <v>1.9529656131164282E-16</v>
      </c>
      <c r="L42" s="32">
        <v>140.81169295310971</v>
      </c>
      <c r="M42" s="23">
        <v>670.08650267527184</v>
      </c>
      <c r="N42" s="8">
        <f t="shared" si="21"/>
        <v>0.15110590088075948</v>
      </c>
      <c r="O42" s="24">
        <f t="shared" si="15"/>
        <v>37.465954399996924</v>
      </c>
      <c r="P42" s="24">
        <v>0.1541808823045141</v>
      </c>
      <c r="Q42" s="45">
        <v>1</v>
      </c>
      <c r="R42" s="45">
        <v>0</v>
      </c>
      <c r="S42" s="45">
        <v>0</v>
      </c>
      <c r="T42" s="45">
        <v>0</v>
      </c>
      <c r="U42" s="45">
        <v>0</v>
      </c>
      <c r="V42" s="23">
        <v>671.33708122552321</v>
      </c>
      <c r="W42" s="8">
        <f t="shared" si="22"/>
        <v>0.15325420314167945</v>
      </c>
      <c r="X42" s="24">
        <f t="shared" si="16"/>
        <v>39.674629399988589</v>
      </c>
      <c r="Y42" s="24">
        <v>0.163270079835344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616.77798248463421</v>
      </c>
      <c r="AF42" s="24">
        <v>636.05622764835846</v>
      </c>
      <c r="AG42" s="8">
        <f t="shared" si="17"/>
        <v>5.9530034311781055E-2</v>
      </c>
      <c r="AH42" s="8">
        <f t="shared" si="18"/>
        <v>9.2647104537776928E-2</v>
      </c>
      <c r="AI42" s="32">
        <v>11.0125936899999</v>
      </c>
      <c r="AJ42" s="23">
        <v>616.77798248463421</v>
      </c>
      <c r="AK42" s="24">
        <v>636.05622764835846</v>
      </c>
      <c r="AL42" s="8">
        <f t="shared" si="19"/>
        <v>5.9530034311781055E-2</v>
      </c>
      <c r="AM42" s="8">
        <f t="shared" si="20"/>
        <v>9.2647104537776928E-2</v>
      </c>
      <c r="AN42" s="32">
        <v>11.06515707999988</v>
      </c>
      <c r="AO42" s="23">
        <v>622.32136762859841</v>
      </c>
      <c r="AP42" s="24">
        <v>642.07416012131853</v>
      </c>
      <c r="AQ42" s="8">
        <f t="shared" si="23"/>
        <v>6.9052720300226064E-2</v>
      </c>
      <c r="AR42" s="8">
        <f t="shared" si="24"/>
        <v>0.10298499009892406</v>
      </c>
      <c r="AS42" s="32">
        <v>11.155876050000369</v>
      </c>
      <c r="AT42" s="23">
        <v>632.67111920217769</v>
      </c>
      <c r="AU42" s="24">
        <v>648.44885408398682</v>
      </c>
      <c r="AV42" s="8">
        <f t="shared" si="4"/>
        <v>8.6832007095934693E-2</v>
      </c>
      <c r="AW42" s="8">
        <f t="shared" si="4"/>
        <v>0.11393573721506534</v>
      </c>
      <c r="AX42" s="32">
        <v>11.18485138000033</v>
      </c>
      <c r="AY42" s="23">
        <v>623.48993288495205</v>
      </c>
      <c r="AZ42" s="24">
        <v>636.12164382469814</v>
      </c>
      <c r="BA42" s="8">
        <f t="shared" si="5"/>
        <v>7.1060136293209855E-2</v>
      </c>
      <c r="BB42" s="8">
        <f t="shared" si="5"/>
        <v>9.2759479501751022E-2</v>
      </c>
      <c r="BC42" s="32">
        <v>11.210818500000819</v>
      </c>
      <c r="BD42" s="23">
        <v>613.9417959600836</v>
      </c>
      <c r="BE42" s="24">
        <v>644.62696993306395</v>
      </c>
      <c r="BF42" s="8">
        <f t="shared" si="6"/>
        <v>5.4657900592665058E-2</v>
      </c>
      <c r="BG42" s="8">
        <f t="shared" si="6"/>
        <v>0.10737032606136247</v>
      </c>
      <c r="BH42" s="32">
        <v>12.63652300999965</v>
      </c>
      <c r="BI42" s="23">
        <v>592.28190124748573</v>
      </c>
      <c r="BJ42" s="24">
        <v>603.60449127734717</v>
      </c>
      <c r="BK42" s="8">
        <f t="shared" si="7"/>
        <v>1.7449521500436174E-2</v>
      </c>
      <c r="BL42" s="8">
        <f t="shared" si="8"/>
        <v>3.6899995647567692E-2</v>
      </c>
      <c r="BM42" s="32">
        <v>92.213509168662128</v>
      </c>
      <c r="BN42" s="23">
        <v>595.17835252405609</v>
      </c>
      <c r="BO42" s="24">
        <v>602.22901734716925</v>
      </c>
      <c r="BP42" s="8">
        <f t="shared" si="9"/>
        <v>2.2425180826153839E-2</v>
      </c>
      <c r="BQ42" s="8">
        <f t="shared" si="10"/>
        <v>3.4537142267870927E-2</v>
      </c>
      <c r="BR42" s="32">
        <v>98.259676722623411</v>
      </c>
      <c r="BS42" s="23">
        <v>592.61375249845173</v>
      </c>
      <c r="BT42" s="24">
        <v>597.42464510875527</v>
      </c>
      <c r="BU42" s="8">
        <f t="shared" si="11"/>
        <v>1.801959108350721E-2</v>
      </c>
      <c r="BV42" s="8">
        <f t="shared" si="11"/>
        <v>2.6283967175421599E-2</v>
      </c>
      <c r="BW42" s="32">
        <v>24.946749692969021</v>
      </c>
    </row>
    <row r="43" spans="1:75" x14ac:dyDescent="0.3">
      <c r="A43" s="25" t="s">
        <v>119</v>
      </c>
      <c r="B43" s="9">
        <f t="shared" si="12"/>
        <v>721.20987787120021</v>
      </c>
      <c r="C43" s="26">
        <v>721.13816143551401</v>
      </c>
      <c r="D43" s="27">
        <v>721.20987787120021</v>
      </c>
      <c r="E43" s="10">
        <v>9.9439064669877344E-5</v>
      </c>
      <c r="F43" s="10">
        <f t="shared" si="13"/>
        <v>0</v>
      </c>
      <c r="G43" s="33">
        <v>674.7288122177124</v>
      </c>
      <c r="H43" s="26">
        <v>721.16056656548449</v>
      </c>
      <c r="I43" s="27">
        <v>721.20987787120043</v>
      </c>
      <c r="J43" s="10">
        <v>6.8373031525004928E-5</v>
      </c>
      <c r="K43" s="85">
        <f t="shared" si="14"/>
        <v>3.1526700121519742E-16</v>
      </c>
      <c r="L43" s="33">
        <v>42.621265172958367</v>
      </c>
      <c r="M43" s="26">
        <v>998.59907363853642</v>
      </c>
      <c r="N43" s="11">
        <f t="shared" si="21"/>
        <v>0.38461646779729042</v>
      </c>
      <c r="O43" s="27">
        <f t="shared" si="15"/>
        <v>35.515091299987041</v>
      </c>
      <c r="P43" s="27">
        <v>0.14615263909459689</v>
      </c>
      <c r="Q43" s="46">
        <v>0.5</v>
      </c>
      <c r="R43" s="46">
        <v>0</v>
      </c>
      <c r="S43" s="46">
        <v>0</v>
      </c>
      <c r="T43" s="46">
        <v>0</v>
      </c>
      <c r="U43" s="46">
        <v>0</v>
      </c>
      <c r="V43" s="26">
        <v>998.59907363853642</v>
      </c>
      <c r="W43" s="11">
        <f t="shared" si="22"/>
        <v>0.38461646779729042</v>
      </c>
      <c r="X43" s="27">
        <f t="shared" si="16"/>
        <v>32.20890109999344</v>
      </c>
      <c r="Y43" s="27">
        <v>0.13254691810696889</v>
      </c>
      <c r="Z43" s="46">
        <v>0.5</v>
      </c>
      <c r="AA43" s="46">
        <v>0</v>
      </c>
      <c r="AB43" s="46">
        <v>0</v>
      </c>
      <c r="AC43" s="46">
        <v>0</v>
      </c>
      <c r="AD43" s="46">
        <v>0</v>
      </c>
      <c r="AE43" s="26">
        <v>772.35404420510667</v>
      </c>
      <c r="AF43" s="27">
        <v>809.15726612411004</v>
      </c>
      <c r="AG43" s="11">
        <f t="shared" si="17"/>
        <v>7.0914400791166413E-2</v>
      </c>
      <c r="AH43" s="11">
        <f t="shared" si="18"/>
        <v>0.12194423697094207</v>
      </c>
      <c r="AI43" s="33">
        <v>11.40355298999993</v>
      </c>
      <c r="AJ43" s="26">
        <v>772.35404420510667</v>
      </c>
      <c r="AK43" s="27">
        <v>809.15726612411004</v>
      </c>
      <c r="AL43" s="11">
        <f t="shared" si="19"/>
        <v>7.0914400791166413E-2</v>
      </c>
      <c r="AM43" s="11">
        <f t="shared" si="20"/>
        <v>0.12194423697094207</v>
      </c>
      <c r="AN43" s="33">
        <v>11.328651169999469</v>
      </c>
      <c r="AO43" s="26">
        <v>767.99858150893806</v>
      </c>
      <c r="AP43" s="27">
        <v>791.41898725080455</v>
      </c>
      <c r="AQ43" s="11">
        <f t="shared" si="23"/>
        <v>6.4875295074776795E-2</v>
      </c>
      <c r="AR43" s="11">
        <f t="shared" si="24"/>
        <v>9.7349067911883039E-2</v>
      </c>
      <c r="AS43" s="33">
        <v>11.445768090000641</v>
      </c>
      <c r="AT43" s="26">
        <v>761.74972347418975</v>
      </c>
      <c r="AU43" s="27">
        <v>770.20090320377778</v>
      </c>
      <c r="AV43" s="11">
        <f t="shared" si="4"/>
        <v>5.6210885134645221E-2</v>
      </c>
      <c r="AW43" s="11">
        <f t="shared" si="4"/>
        <v>6.7928943897974187E-2</v>
      </c>
      <c r="AX43" s="33">
        <v>11.65960776000102</v>
      </c>
      <c r="AY43" s="26">
        <v>777.74450513929128</v>
      </c>
      <c r="AZ43" s="27">
        <v>798.68090910021874</v>
      </c>
      <c r="BA43" s="11">
        <f t="shared" si="5"/>
        <v>7.8388592561938683E-2</v>
      </c>
      <c r="BB43" s="11">
        <f t="shared" si="5"/>
        <v>0.10741815053572237</v>
      </c>
      <c r="BC43" s="33">
        <v>11.556879599999959</v>
      </c>
      <c r="BD43" s="26">
        <v>763.16756785151301</v>
      </c>
      <c r="BE43" s="27">
        <v>773.29960452872683</v>
      </c>
      <c r="BF43" s="11">
        <f t="shared" si="6"/>
        <v>5.8176809924123045E-2</v>
      </c>
      <c r="BG43" s="11">
        <f t="shared" si="6"/>
        <v>7.222547590623718E-2</v>
      </c>
      <c r="BH43" s="33">
        <v>14.07737880000022</v>
      </c>
      <c r="BI43" s="26">
        <v>735.263618867986</v>
      </c>
      <c r="BJ43" s="27">
        <v>747.46070385522853</v>
      </c>
      <c r="BK43" s="11">
        <f t="shared" si="7"/>
        <v>1.9486340145906361E-2</v>
      </c>
      <c r="BL43" s="11">
        <f t="shared" si="8"/>
        <v>3.6398317313003331E-2</v>
      </c>
      <c r="BM43" s="33">
        <v>39.31101957689971</v>
      </c>
      <c r="BN43" s="26">
        <v>736.4183248863784</v>
      </c>
      <c r="BO43" s="27">
        <v>753.52171703582087</v>
      </c>
      <c r="BP43" s="11">
        <f t="shared" si="9"/>
        <v>2.1087408092730322E-2</v>
      </c>
      <c r="BQ43" s="11">
        <f t="shared" si="10"/>
        <v>4.4802269292256128E-2</v>
      </c>
      <c r="BR43" s="33">
        <v>39.96502392180264</v>
      </c>
      <c r="BS43" s="26">
        <v>732.68238116443695</v>
      </c>
      <c r="BT43" s="27">
        <v>744.88826429462711</v>
      </c>
      <c r="BU43" s="11">
        <f t="shared" si="11"/>
        <v>1.5907301945309184E-2</v>
      </c>
      <c r="BV43" s="11">
        <f t="shared" si="11"/>
        <v>3.2831478256119484E-2</v>
      </c>
      <c r="BW43" s="33">
        <v>28.671428001997992</v>
      </c>
    </row>
    <row r="44" spans="1:75" x14ac:dyDescent="0.3">
      <c r="A44" s="25" t="s">
        <v>120</v>
      </c>
      <c r="B44" s="9">
        <f t="shared" si="12"/>
        <v>666.00111765257634</v>
      </c>
      <c r="C44" s="26">
        <v>628.77768870870557</v>
      </c>
      <c r="D44" s="27">
        <v>673.8916897977748</v>
      </c>
      <c r="E44" s="10">
        <v>6.694547769627579E-2</v>
      </c>
      <c r="F44" s="10">
        <f t="shared" si="13"/>
        <v>1.1847686041443895E-2</v>
      </c>
      <c r="G44" s="33">
        <v>3600.0069849491119</v>
      </c>
      <c r="H44" s="26">
        <v>644.7222647626221</v>
      </c>
      <c r="I44" s="27">
        <v>666.00111765257634</v>
      </c>
      <c r="J44" s="10">
        <v>3.1950175947083423E-2</v>
      </c>
      <c r="K44" s="85">
        <f t="shared" si="14"/>
        <v>0</v>
      </c>
      <c r="L44" s="33">
        <v>3600.0168371200562</v>
      </c>
      <c r="M44" s="26">
        <v>948.28535881848961</v>
      </c>
      <c r="N44" s="11">
        <f t="shared" si="21"/>
        <v>0.42384950067481508</v>
      </c>
      <c r="O44" s="27">
        <f t="shared" si="15"/>
        <v>34.335604099996999</v>
      </c>
      <c r="P44" s="27">
        <v>0.1412987823045144</v>
      </c>
      <c r="Q44" s="46">
        <v>0</v>
      </c>
      <c r="R44" s="46">
        <v>0</v>
      </c>
      <c r="S44" s="46">
        <v>1</v>
      </c>
      <c r="T44" s="46">
        <v>0</v>
      </c>
      <c r="U44" s="46">
        <v>0</v>
      </c>
      <c r="V44" s="26">
        <v>948.28535881848961</v>
      </c>
      <c r="W44" s="11">
        <f t="shared" si="22"/>
        <v>0.42384950067481508</v>
      </c>
      <c r="X44" s="27">
        <f t="shared" si="16"/>
        <v>33.807577599996876</v>
      </c>
      <c r="Y44" s="27">
        <v>0.13912583374484311</v>
      </c>
      <c r="Z44" s="46">
        <v>0</v>
      </c>
      <c r="AA44" s="46">
        <v>0</v>
      </c>
      <c r="AB44" s="46">
        <v>1</v>
      </c>
      <c r="AC44" s="46">
        <v>0</v>
      </c>
      <c r="AD44" s="46">
        <v>0</v>
      </c>
      <c r="AE44" s="26">
        <v>738.29977183408073</v>
      </c>
      <c r="AF44" s="27">
        <v>767.90199488492965</v>
      </c>
      <c r="AG44" s="11">
        <f t="shared" si="17"/>
        <v>0.10855635563545621</v>
      </c>
      <c r="AH44" s="11">
        <f t="shared" si="18"/>
        <v>0.15300406340385533</v>
      </c>
      <c r="AI44" s="33">
        <v>11.14917648999999</v>
      </c>
      <c r="AJ44" s="26">
        <v>738.29977183408073</v>
      </c>
      <c r="AK44" s="27">
        <v>767.90199488492965</v>
      </c>
      <c r="AL44" s="11">
        <f t="shared" si="19"/>
        <v>0.10855635563545621</v>
      </c>
      <c r="AM44" s="11">
        <f t="shared" si="20"/>
        <v>0.15300406340385533</v>
      </c>
      <c r="AN44" s="33">
        <v>11.128138800000309</v>
      </c>
      <c r="AO44" s="26">
        <v>756.09925671443193</v>
      </c>
      <c r="AP44" s="27">
        <v>780.85270331880997</v>
      </c>
      <c r="AQ44" s="11">
        <f t="shared" si="23"/>
        <v>0.13528226405898594</v>
      </c>
      <c r="AR44" s="11">
        <f t="shared" si="24"/>
        <v>0.17244953893027351</v>
      </c>
      <c r="AS44" s="33">
        <v>11.222780519999651</v>
      </c>
      <c r="AT44" s="26">
        <v>742.61670442674927</v>
      </c>
      <c r="AU44" s="27">
        <v>757.26648391352342</v>
      </c>
      <c r="AV44" s="11">
        <f t="shared" si="4"/>
        <v>0.11503822552763332</v>
      </c>
      <c r="AW44" s="11">
        <f t="shared" si="4"/>
        <v>0.13703485450989322</v>
      </c>
      <c r="AX44" s="33">
        <v>11.549354759999909</v>
      </c>
      <c r="AY44" s="26">
        <v>756.46157925505054</v>
      </c>
      <c r="AZ44" s="27">
        <v>776.53236323055285</v>
      </c>
      <c r="BA44" s="11">
        <f t="shared" si="5"/>
        <v>0.13582629098479002</v>
      </c>
      <c r="BB44" s="11">
        <f t="shared" si="5"/>
        <v>0.16596255268693982</v>
      </c>
      <c r="BC44" s="33">
        <v>11.391135190000201</v>
      </c>
      <c r="BD44" s="26">
        <v>739.79689586331324</v>
      </c>
      <c r="BE44" s="27">
        <v>756.58529645618023</v>
      </c>
      <c r="BF44" s="11">
        <f t="shared" si="6"/>
        <v>0.11080428584090295</v>
      </c>
      <c r="BG44" s="11">
        <f t="shared" si="6"/>
        <v>0.13601205223631124</v>
      </c>
      <c r="BH44" s="33">
        <v>13.681980749999999</v>
      </c>
      <c r="BI44" s="26">
        <v>675.39772333108976</v>
      </c>
      <c r="BJ44" s="27">
        <v>693.09251862182714</v>
      </c>
      <c r="BK44" s="11">
        <f t="shared" si="7"/>
        <v>1.4108993858198332E-2</v>
      </c>
      <c r="BL44" s="11">
        <f t="shared" si="8"/>
        <v>4.0677710969523023E-2</v>
      </c>
      <c r="BM44" s="33">
        <v>78.297987903468311</v>
      </c>
      <c r="BN44" s="26">
        <v>678.47779831412618</v>
      </c>
      <c r="BO44" s="27">
        <v>698.64405294739436</v>
      </c>
      <c r="BP44" s="11">
        <f t="shared" si="9"/>
        <v>1.8733723308942515E-2</v>
      </c>
      <c r="BQ44" s="11">
        <f t="shared" si="10"/>
        <v>4.901333410651483E-2</v>
      </c>
      <c r="BR44" s="33">
        <v>69.255560221336779</v>
      </c>
      <c r="BS44" s="26">
        <v>675.35921154881316</v>
      </c>
      <c r="BT44" s="27">
        <v>696.10740585732697</v>
      </c>
      <c r="BU44" s="11">
        <f t="shared" si="11"/>
        <v>1.4051168456324621E-2</v>
      </c>
      <c r="BV44" s="11">
        <f t="shared" si="11"/>
        <v>4.5204561083718418E-2</v>
      </c>
      <c r="BW44" s="33">
        <v>36.931850599031897</v>
      </c>
    </row>
    <row r="45" spans="1:75" x14ac:dyDescent="0.3">
      <c r="A45" s="25" t="s">
        <v>121</v>
      </c>
      <c r="B45" s="9">
        <f t="shared" si="12"/>
        <v>633.31636301935532</v>
      </c>
      <c r="C45" s="26">
        <v>601.56653501332016</v>
      </c>
      <c r="D45" s="27">
        <v>634.30995834842997</v>
      </c>
      <c r="E45" s="10">
        <v>5.1620541194654403E-2</v>
      </c>
      <c r="F45" s="10">
        <f t="shared" si="13"/>
        <v>1.5688767685357989E-3</v>
      </c>
      <c r="G45" s="33">
        <v>3600.0067157745361</v>
      </c>
      <c r="H45" s="26">
        <v>612.90118386648396</v>
      </c>
      <c r="I45" s="27">
        <v>633.31636301935532</v>
      </c>
      <c r="J45" s="10">
        <v>3.2235357153162982E-2</v>
      </c>
      <c r="K45" s="10">
        <f t="shared" si="14"/>
        <v>0</v>
      </c>
      <c r="L45" s="33">
        <v>3600.0151991844182</v>
      </c>
      <c r="M45" s="26">
        <v>914.78185305124805</v>
      </c>
      <c r="N45" s="11">
        <f t="shared" si="21"/>
        <v>0.44443110342198849</v>
      </c>
      <c r="O45" s="27">
        <f t="shared" si="15"/>
        <v>33.509432500019116</v>
      </c>
      <c r="P45" s="27">
        <v>0.13789889917703341</v>
      </c>
      <c r="Q45" s="46">
        <v>0.5</v>
      </c>
      <c r="R45" s="46">
        <v>0</v>
      </c>
      <c r="S45" s="46">
        <v>0</v>
      </c>
      <c r="T45" s="46">
        <v>0</v>
      </c>
      <c r="U45" s="46">
        <v>0</v>
      </c>
      <c r="V45" s="26">
        <v>890.39290482978674</v>
      </c>
      <c r="W45" s="11">
        <f t="shared" si="22"/>
        <v>0.40592120592749426</v>
      </c>
      <c r="X45" s="27">
        <f t="shared" si="16"/>
        <v>35.268903400009535</v>
      </c>
      <c r="Y45" s="27">
        <v>0.14513952016464829</v>
      </c>
      <c r="Z45" s="46">
        <v>1</v>
      </c>
      <c r="AA45" s="46">
        <v>0</v>
      </c>
      <c r="AB45" s="46">
        <v>0</v>
      </c>
      <c r="AC45" s="46">
        <v>0</v>
      </c>
      <c r="AD45" s="46">
        <v>0.5</v>
      </c>
      <c r="AE45" s="26">
        <v>735.9584537135961</v>
      </c>
      <c r="AF45" s="27">
        <v>748.30431739251401</v>
      </c>
      <c r="AG45" s="11">
        <f t="shared" si="17"/>
        <v>0.16207080171573562</v>
      </c>
      <c r="AH45" s="11">
        <f t="shared" si="18"/>
        <v>0.18156479302847958</v>
      </c>
      <c r="AI45" s="33">
        <v>11.13268164999999</v>
      </c>
      <c r="AJ45" s="26">
        <v>735.9584537135961</v>
      </c>
      <c r="AK45" s="27">
        <v>748.30431739251401</v>
      </c>
      <c r="AL45" s="11">
        <f t="shared" si="19"/>
        <v>0.16207080171573562</v>
      </c>
      <c r="AM45" s="11">
        <f t="shared" si="20"/>
        <v>0.18156479302847958</v>
      </c>
      <c r="AN45" s="33">
        <v>11.117098140000049</v>
      </c>
      <c r="AO45" s="26">
        <v>742.80207565090473</v>
      </c>
      <c r="AP45" s="27">
        <v>749.42765636206457</v>
      </c>
      <c r="AQ45" s="11">
        <f t="shared" si="23"/>
        <v>0.17287681011362613</v>
      </c>
      <c r="AR45" s="11">
        <f t="shared" si="24"/>
        <v>0.18333853366608921</v>
      </c>
      <c r="AS45" s="33">
        <v>11.117749220000769</v>
      </c>
      <c r="AT45" s="26">
        <v>723.15751398733187</v>
      </c>
      <c r="AU45" s="27">
        <v>749.15577650879061</v>
      </c>
      <c r="AV45" s="11">
        <f t="shared" si="4"/>
        <v>0.14185825002161018</v>
      </c>
      <c r="AW45" s="11">
        <f t="shared" si="4"/>
        <v>0.1829092381841633</v>
      </c>
      <c r="AX45" s="33">
        <v>11.35890047999928</v>
      </c>
      <c r="AY45" s="26">
        <v>750.69253546992559</v>
      </c>
      <c r="AZ45" s="27">
        <v>763.99316551017216</v>
      </c>
      <c r="BA45" s="11">
        <f t="shared" si="5"/>
        <v>0.18533576472108779</v>
      </c>
      <c r="BB45" s="11">
        <f t="shared" si="5"/>
        <v>0.20633732226309637</v>
      </c>
      <c r="BC45" s="33">
        <v>11.42976967999966</v>
      </c>
      <c r="BD45" s="26">
        <v>735.03049130650356</v>
      </c>
      <c r="BE45" s="27">
        <v>751.13471078080545</v>
      </c>
      <c r="BF45" s="11">
        <f t="shared" si="6"/>
        <v>0.16060555865353454</v>
      </c>
      <c r="BG45" s="11">
        <f t="shared" si="6"/>
        <v>0.18603395497275249</v>
      </c>
      <c r="BH45" s="33">
        <v>13.64631293000002</v>
      </c>
      <c r="BI45" s="26">
        <v>644.43791895885465</v>
      </c>
      <c r="BJ45" s="27">
        <v>673.0364441012814</v>
      </c>
      <c r="BK45" s="11">
        <f t="shared" si="7"/>
        <v>1.7560822029730874E-2</v>
      </c>
      <c r="BL45" s="11">
        <f t="shared" si="8"/>
        <v>6.2717598030405164E-2</v>
      </c>
      <c r="BM45" s="33">
        <v>110.4100104244426</v>
      </c>
      <c r="BN45" s="26">
        <v>657.42903050281006</v>
      </c>
      <c r="BO45" s="27">
        <v>672.04684193679498</v>
      </c>
      <c r="BP45" s="11">
        <f t="shared" si="9"/>
        <v>3.8073653061002334E-2</v>
      </c>
      <c r="BQ45" s="11">
        <f t="shared" si="10"/>
        <v>6.1155026427535994E-2</v>
      </c>
      <c r="BR45" s="33">
        <v>128.75457818992439</v>
      </c>
      <c r="BS45" s="26">
        <v>657.51932174095487</v>
      </c>
      <c r="BT45" s="27">
        <v>676.17708457122467</v>
      </c>
      <c r="BU45" s="11">
        <f t="shared" si="11"/>
        <v>3.8216221994030269E-2</v>
      </c>
      <c r="BV45" s="11">
        <f t="shared" si="11"/>
        <v>6.7676636914179092E-2</v>
      </c>
      <c r="BW45" s="33">
        <v>40.707963444432252</v>
      </c>
    </row>
    <row r="46" spans="1:75" x14ac:dyDescent="0.3">
      <c r="A46" s="25" t="s">
        <v>122</v>
      </c>
      <c r="B46" s="9">
        <f t="shared" si="12"/>
        <v>595.6020333682668</v>
      </c>
      <c r="C46" s="26">
        <v>587.65688417125773</v>
      </c>
      <c r="D46" s="27">
        <v>595.60203336826908</v>
      </c>
      <c r="E46" s="10">
        <v>1.333969454751243E-2</v>
      </c>
      <c r="F46" s="10">
        <f t="shared" si="13"/>
        <v>3.8175436399600839E-15</v>
      </c>
      <c r="G46" s="33">
        <v>3600.012959003448</v>
      </c>
      <c r="H46" s="26">
        <v>595.54474866189878</v>
      </c>
      <c r="I46" s="27">
        <v>595.6020333682668</v>
      </c>
      <c r="J46" s="10">
        <v>9.6179501006082746E-5</v>
      </c>
      <c r="K46" s="10">
        <f t="shared" si="14"/>
        <v>0</v>
      </c>
      <c r="L46" s="33">
        <v>373.81562399864202</v>
      </c>
      <c r="M46" s="26">
        <v>729.30037648016639</v>
      </c>
      <c r="N46" s="11">
        <f t="shared" si="21"/>
        <v>0.22447596821623431</v>
      </c>
      <c r="O46" s="27">
        <f t="shared" si="15"/>
        <v>36.596498599990802</v>
      </c>
      <c r="P46" s="27">
        <v>0.15060287489708149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722.60773360247867</v>
      </c>
      <c r="W46" s="11">
        <f t="shared" si="22"/>
        <v>0.21323919852315709</v>
      </c>
      <c r="X46" s="27">
        <f t="shared" si="16"/>
        <v>36.88855190000595</v>
      </c>
      <c r="Y46" s="27">
        <v>0.1518047403292426</v>
      </c>
      <c r="Z46" s="46">
        <v>0</v>
      </c>
      <c r="AA46" s="46">
        <v>0.5</v>
      </c>
      <c r="AB46" s="46">
        <v>0</v>
      </c>
      <c r="AC46" s="46">
        <v>0</v>
      </c>
      <c r="AD46" s="46">
        <v>0</v>
      </c>
      <c r="AE46" s="26">
        <v>682.94120551679907</v>
      </c>
      <c r="AF46" s="27">
        <v>713.21150735363574</v>
      </c>
      <c r="AG46" s="11">
        <f t="shared" si="17"/>
        <v>0.1466401510663238</v>
      </c>
      <c r="AH46" s="11">
        <f t="shared" si="18"/>
        <v>0.19746318413364081</v>
      </c>
      <c r="AI46" s="33">
        <v>10.905337250000141</v>
      </c>
      <c r="AJ46" s="26">
        <v>682.94120551679907</v>
      </c>
      <c r="AK46" s="27">
        <v>713.21150735363574</v>
      </c>
      <c r="AL46" s="11">
        <f t="shared" si="19"/>
        <v>0.1466401510663238</v>
      </c>
      <c r="AM46" s="11">
        <f t="shared" si="20"/>
        <v>0.19746318413364081</v>
      </c>
      <c r="AN46" s="33">
        <v>11.110711699999589</v>
      </c>
      <c r="AO46" s="26">
        <v>676.06758235635061</v>
      </c>
      <c r="AP46" s="27">
        <v>708.41652195145491</v>
      </c>
      <c r="AQ46" s="11">
        <f t="shared" si="23"/>
        <v>0.13509952028375824</v>
      </c>
      <c r="AR46" s="11">
        <f t="shared" si="24"/>
        <v>0.18941253095661237</v>
      </c>
      <c r="AS46" s="33">
        <v>10.984117799999151</v>
      </c>
      <c r="AT46" s="26">
        <v>689.33510279222924</v>
      </c>
      <c r="AU46" s="27">
        <v>719.68959661465362</v>
      </c>
      <c r="AV46" s="11">
        <f t="shared" si="4"/>
        <v>0.15737533482530325</v>
      </c>
      <c r="AW46" s="11">
        <f t="shared" si="4"/>
        <v>0.20833972400101297</v>
      </c>
      <c r="AX46" s="33">
        <v>10.860374869999941</v>
      </c>
      <c r="AY46" s="26">
        <v>682.94120551679907</v>
      </c>
      <c r="AZ46" s="27">
        <v>713.21150735363574</v>
      </c>
      <c r="BA46" s="11">
        <f t="shared" si="5"/>
        <v>0.1466401510663238</v>
      </c>
      <c r="BB46" s="11">
        <f t="shared" si="5"/>
        <v>0.19746318413364081</v>
      </c>
      <c r="BC46" s="33">
        <v>11.16147209000046</v>
      </c>
      <c r="BD46" s="26">
        <v>687.49341928129229</v>
      </c>
      <c r="BE46" s="27">
        <v>717.01265289589014</v>
      </c>
      <c r="BF46" s="11">
        <f t="shared" si="6"/>
        <v>0.15428319710958427</v>
      </c>
      <c r="BG46" s="11">
        <f t="shared" si="6"/>
        <v>0.20384520657362148</v>
      </c>
      <c r="BH46" s="33">
        <v>12.43373204000018</v>
      </c>
      <c r="BI46" s="26">
        <v>635.84113222118435</v>
      </c>
      <c r="BJ46" s="27">
        <v>655.25386140098476</v>
      </c>
      <c r="BK46" s="11">
        <f t="shared" si="7"/>
        <v>6.7560378572511195E-2</v>
      </c>
      <c r="BL46" s="11">
        <f t="shared" si="8"/>
        <v>0.10015383543164405</v>
      </c>
      <c r="BM46" s="33">
        <v>128.6753133133054</v>
      </c>
      <c r="BN46" s="26">
        <v>634.35733685832838</v>
      </c>
      <c r="BO46" s="27">
        <v>650.7970071276161</v>
      </c>
      <c r="BP46" s="11">
        <f t="shared" si="9"/>
        <v>6.5069125555014318E-2</v>
      </c>
      <c r="BQ46" s="11">
        <f t="shared" si="10"/>
        <v>9.2670895442060516E-2</v>
      </c>
      <c r="BR46" s="33">
        <v>153.3527076423168</v>
      </c>
      <c r="BS46" s="26">
        <v>620.66037056553046</v>
      </c>
      <c r="BT46" s="27">
        <v>636.6686630575407</v>
      </c>
      <c r="BU46" s="11">
        <f t="shared" si="11"/>
        <v>4.207228282205986E-2</v>
      </c>
      <c r="BV46" s="11">
        <f t="shared" si="11"/>
        <v>6.8949780874710306E-2</v>
      </c>
      <c r="BW46" s="33">
        <v>30.404696682188661</v>
      </c>
    </row>
    <row r="47" spans="1:75" x14ac:dyDescent="0.3">
      <c r="A47" s="25" t="s">
        <v>123</v>
      </c>
      <c r="B47" s="9">
        <f t="shared" si="12"/>
        <v>687.70494959709936</v>
      </c>
      <c r="C47" s="26">
        <v>650.49707474680702</v>
      </c>
      <c r="D47" s="27">
        <v>695.67623456156616</v>
      </c>
      <c r="E47" s="10">
        <v>6.4942796045384193E-2</v>
      </c>
      <c r="F47" s="10">
        <f t="shared" si="13"/>
        <v>1.1591140894269965E-2</v>
      </c>
      <c r="G47" s="33">
        <v>3600.0194170475011</v>
      </c>
      <c r="H47" s="26">
        <v>664.28347445468125</v>
      </c>
      <c r="I47" s="27">
        <v>687.70494959709936</v>
      </c>
      <c r="J47" s="10">
        <v>3.4057447392431217E-2</v>
      </c>
      <c r="K47" s="85">
        <f t="shared" si="14"/>
        <v>0</v>
      </c>
      <c r="L47" s="33">
        <v>3600.016585111618</v>
      </c>
      <c r="M47" s="26">
        <v>1005.0104219543121</v>
      </c>
      <c r="N47" s="11">
        <f t="shared" si="21"/>
        <v>0.46139768594527364</v>
      </c>
      <c r="O47" s="27">
        <f t="shared" si="15"/>
        <v>34.472020099994552</v>
      </c>
      <c r="P47" s="27">
        <v>0.14186016502055371</v>
      </c>
      <c r="Q47" s="46">
        <v>1</v>
      </c>
      <c r="R47" s="46">
        <v>0</v>
      </c>
      <c r="S47" s="46">
        <v>0.5</v>
      </c>
      <c r="T47" s="46">
        <v>0</v>
      </c>
      <c r="U47" s="46">
        <v>0</v>
      </c>
      <c r="V47" s="26">
        <v>970.39645791952341</v>
      </c>
      <c r="W47" s="11">
        <f t="shared" si="22"/>
        <v>0.4110651064646873</v>
      </c>
      <c r="X47" s="27">
        <f t="shared" si="16"/>
        <v>35.172466100001671</v>
      </c>
      <c r="Y47" s="27">
        <v>0.14474265884774351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751.88347143471537</v>
      </c>
      <c r="AF47" s="27">
        <v>777.54257986966752</v>
      </c>
      <c r="AG47" s="11">
        <f t="shared" si="17"/>
        <v>9.3322756910817373E-2</v>
      </c>
      <c r="AH47" s="11">
        <f t="shared" si="18"/>
        <v>0.13063397366152546</v>
      </c>
      <c r="AI47" s="33">
        <v>11.183046310000011</v>
      </c>
      <c r="AJ47" s="26">
        <v>751.88347143471537</v>
      </c>
      <c r="AK47" s="27">
        <v>777.54257986966752</v>
      </c>
      <c r="AL47" s="11">
        <f t="shared" si="19"/>
        <v>9.3322756910817373E-2</v>
      </c>
      <c r="AM47" s="11">
        <f t="shared" si="20"/>
        <v>0.13063397366152546</v>
      </c>
      <c r="AN47" s="33">
        <v>11.168533989999739</v>
      </c>
      <c r="AO47" s="26">
        <v>774.1192254145792</v>
      </c>
      <c r="AP47" s="27">
        <v>788.80751232516036</v>
      </c>
      <c r="AQ47" s="11">
        <f t="shared" si="23"/>
        <v>0.12565603296603689</v>
      </c>
      <c r="AR47" s="11">
        <f t="shared" si="24"/>
        <v>0.1470144468020671</v>
      </c>
      <c r="AS47" s="33">
        <v>11.155176559999379</v>
      </c>
      <c r="AT47" s="26">
        <v>759.21293893060579</v>
      </c>
      <c r="AU47" s="27">
        <v>784.19889141926899</v>
      </c>
      <c r="AV47" s="11">
        <f t="shared" si="4"/>
        <v>0.10398062334057692</v>
      </c>
      <c r="AW47" s="11">
        <f t="shared" si="4"/>
        <v>0.14031299597116734</v>
      </c>
      <c r="AX47" s="33">
        <v>11.53515902999934</v>
      </c>
      <c r="AY47" s="26">
        <v>745.96818340072537</v>
      </c>
      <c r="AZ47" s="27">
        <v>776.87105987674681</v>
      </c>
      <c r="BA47" s="11">
        <f t="shared" si="5"/>
        <v>8.4721265766314849E-2</v>
      </c>
      <c r="BB47" s="11">
        <f t="shared" si="5"/>
        <v>0.12965750840078519</v>
      </c>
      <c r="BC47" s="33">
        <v>11.371851649999741</v>
      </c>
      <c r="BD47" s="26">
        <v>759.58171216283449</v>
      </c>
      <c r="BE47" s="27">
        <v>781.71738165639567</v>
      </c>
      <c r="BF47" s="11">
        <f t="shared" si="6"/>
        <v>0.10451686091229247</v>
      </c>
      <c r="BG47" s="11">
        <f t="shared" si="6"/>
        <v>0.13670460291782791</v>
      </c>
      <c r="BH47" s="33">
        <v>13.652135559999619</v>
      </c>
      <c r="BI47" s="26">
        <v>697.55263960778643</v>
      </c>
      <c r="BJ47" s="27">
        <v>725.95340337265338</v>
      </c>
      <c r="BK47" s="11">
        <f t="shared" si="7"/>
        <v>1.4319643935173751E-2</v>
      </c>
      <c r="BL47" s="11">
        <f t="shared" si="8"/>
        <v>5.5617534522562864E-2</v>
      </c>
      <c r="BM47" s="33">
        <v>85.449405540339654</v>
      </c>
      <c r="BN47" s="26">
        <v>708.11725988442686</v>
      </c>
      <c r="BO47" s="27">
        <v>722.6999248248577</v>
      </c>
      <c r="BP47" s="11">
        <f t="shared" si="9"/>
        <v>2.9681784752729073E-2</v>
      </c>
      <c r="BQ47" s="11">
        <f t="shared" si="10"/>
        <v>5.0886612417520904E-2</v>
      </c>
      <c r="BR47" s="33">
        <v>75.12160211130977</v>
      </c>
      <c r="BS47" s="26">
        <v>708.11725988442686</v>
      </c>
      <c r="BT47" s="27">
        <v>723.74634852709937</v>
      </c>
      <c r="BU47" s="11">
        <f t="shared" si="11"/>
        <v>2.9681784752729073E-2</v>
      </c>
      <c r="BV47" s="11">
        <f t="shared" si="11"/>
        <v>5.2408229650106955E-2</v>
      </c>
      <c r="BW47" s="33">
        <v>47.264164974354209</v>
      </c>
    </row>
    <row r="48" spans="1:75" x14ac:dyDescent="0.3">
      <c r="A48" s="25" t="s">
        <v>124</v>
      </c>
      <c r="B48" s="9">
        <f t="shared" si="12"/>
        <v>644.49438127672613</v>
      </c>
      <c r="C48" s="26">
        <v>626.20019623551332</v>
      </c>
      <c r="D48" s="27">
        <v>644.49438127672613</v>
      </c>
      <c r="E48" s="10">
        <v>2.838532898451292E-2</v>
      </c>
      <c r="F48" s="10">
        <f t="shared" si="13"/>
        <v>0</v>
      </c>
      <c r="G48" s="33">
        <v>3600.0148890018459</v>
      </c>
      <c r="H48" s="26">
        <v>644.4309494668214</v>
      </c>
      <c r="I48" s="27">
        <v>644.49438127672624</v>
      </c>
      <c r="J48" s="10">
        <v>9.8421044073273919E-5</v>
      </c>
      <c r="K48" s="85">
        <f t="shared" si="14"/>
        <v>1.7639694157830429E-16</v>
      </c>
      <c r="L48" s="33">
        <v>1637.920603990555</v>
      </c>
      <c r="M48" s="26">
        <v>866.56795154056067</v>
      </c>
      <c r="N48" s="11">
        <f t="shared" si="21"/>
        <v>0.34457021925297898</v>
      </c>
      <c r="O48" s="27">
        <f t="shared" si="15"/>
        <v>34.641703999990568</v>
      </c>
      <c r="P48" s="27">
        <v>0.14255845267485831</v>
      </c>
      <c r="Q48" s="46">
        <v>0.5</v>
      </c>
      <c r="R48" s="46">
        <v>0</v>
      </c>
      <c r="S48" s="46">
        <v>0</v>
      </c>
      <c r="T48" s="46">
        <v>0</v>
      </c>
      <c r="U48" s="46">
        <v>0</v>
      </c>
      <c r="V48" s="26">
        <v>866.56795154056067</v>
      </c>
      <c r="W48" s="11">
        <f t="shared" si="22"/>
        <v>0.34457021925297898</v>
      </c>
      <c r="X48" s="27">
        <f t="shared" si="16"/>
        <v>34.349717999997651</v>
      </c>
      <c r="Y48" s="27">
        <v>0.14135686419752119</v>
      </c>
      <c r="Z48" s="46">
        <v>0.5</v>
      </c>
      <c r="AA48" s="46">
        <v>0</v>
      </c>
      <c r="AB48" s="46">
        <v>0</v>
      </c>
      <c r="AC48" s="46">
        <v>0</v>
      </c>
      <c r="AD48" s="46">
        <v>0</v>
      </c>
      <c r="AE48" s="26">
        <v>726.70140867902523</v>
      </c>
      <c r="AF48" s="27">
        <v>749.32397310271836</v>
      </c>
      <c r="AG48" s="11">
        <f t="shared" si="17"/>
        <v>0.12755274489662607</v>
      </c>
      <c r="AH48" s="11">
        <f t="shared" si="18"/>
        <v>0.16265400424178658</v>
      </c>
      <c r="AI48" s="33">
        <v>11.12109155999997</v>
      </c>
      <c r="AJ48" s="26">
        <v>726.70140867902523</v>
      </c>
      <c r="AK48" s="27">
        <v>749.32397310271836</v>
      </c>
      <c r="AL48" s="11">
        <f t="shared" si="19"/>
        <v>0.12755274489662607</v>
      </c>
      <c r="AM48" s="11">
        <f t="shared" si="20"/>
        <v>0.16265400424178658</v>
      </c>
      <c r="AN48" s="33">
        <v>11.155091609999539</v>
      </c>
      <c r="AO48" s="26">
        <v>734.54170859454916</v>
      </c>
      <c r="AP48" s="27">
        <v>756.42386773458725</v>
      </c>
      <c r="AQ48" s="11">
        <f t="shared" si="23"/>
        <v>0.13971778487725786</v>
      </c>
      <c r="AR48" s="11">
        <f t="shared" si="24"/>
        <v>0.17367022849156855</v>
      </c>
      <c r="AS48" s="33">
        <v>11.13823405999938</v>
      </c>
      <c r="AT48" s="26">
        <v>765.27831430688457</v>
      </c>
      <c r="AU48" s="27">
        <v>798.64628779175291</v>
      </c>
      <c r="AV48" s="11">
        <f t="shared" si="4"/>
        <v>0.18740882238707604</v>
      </c>
      <c r="AW48" s="11">
        <f t="shared" si="4"/>
        <v>0.23918270041339379</v>
      </c>
      <c r="AX48" s="33">
        <v>11.337290049999501</v>
      </c>
      <c r="AY48" s="26">
        <v>738.88864052383281</v>
      </c>
      <c r="AZ48" s="27">
        <v>760.67143227637553</v>
      </c>
      <c r="BA48" s="11">
        <f t="shared" si="5"/>
        <v>0.14646250144200509</v>
      </c>
      <c r="BB48" s="11">
        <f t="shared" si="5"/>
        <v>0.18026076622965395</v>
      </c>
      <c r="BC48" s="33">
        <v>11.28223507999974</v>
      </c>
      <c r="BD48" s="26">
        <v>776.45217591176538</v>
      </c>
      <c r="BE48" s="27">
        <v>798.44967929834195</v>
      </c>
      <c r="BF48" s="11">
        <f t="shared" si="6"/>
        <v>0.20474622970899201</v>
      </c>
      <c r="BG48" s="11">
        <f t="shared" si="6"/>
        <v>0.23887764190687666</v>
      </c>
      <c r="BH48" s="33">
        <v>13.57523876999967</v>
      </c>
      <c r="BI48" s="26">
        <v>689.13926856511944</v>
      </c>
      <c r="BJ48" s="27">
        <v>702.2372600783458</v>
      </c>
      <c r="BK48" s="11">
        <f t="shared" si="7"/>
        <v>6.9271181542270355E-2</v>
      </c>
      <c r="BL48" s="11">
        <f t="shared" si="8"/>
        <v>8.9594076347465704E-2</v>
      </c>
      <c r="BM48" s="33">
        <v>140.57051522973919</v>
      </c>
      <c r="BN48" s="26">
        <v>670.28214750057714</v>
      </c>
      <c r="BO48" s="27">
        <v>691.17269213719032</v>
      </c>
      <c r="BP48" s="11">
        <f t="shared" si="9"/>
        <v>4.0012398824588874E-2</v>
      </c>
      <c r="BQ48" s="11">
        <f t="shared" si="10"/>
        <v>7.2426249501191475E-2</v>
      </c>
      <c r="BR48" s="33">
        <v>130.65718348417431</v>
      </c>
      <c r="BS48" s="26">
        <v>676.97798302567821</v>
      </c>
      <c r="BT48" s="27">
        <v>693.58102831745487</v>
      </c>
      <c r="BU48" s="11">
        <f t="shared" si="11"/>
        <v>5.0401683385668833E-2</v>
      </c>
      <c r="BV48" s="11">
        <f t="shared" si="11"/>
        <v>7.616303332775283E-2</v>
      </c>
      <c r="BW48" s="33">
        <v>43.20714960875921</v>
      </c>
    </row>
    <row r="49" spans="1:75" x14ac:dyDescent="0.3">
      <c r="A49" s="25" t="s">
        <v>125</v>
      </c>
      <c r="B49" s="9">
        <f t="shared" si="12"/>
        <v>627.94421007746359</v>
      </c>
      <c r="C49" s="26">
        <v>605.53420138721629</v>
      </c>
      <c r="D49" s="27">
        <v>627.94421007746359</v>
      </c>
      <c r="E49" s="10">
        <v>3.5687897635809443E-2</v>
      </c>
      <c r="F49" s="10">
        <f t="shared" si="13"/>
        <v>0</v>
      </c>
      <c r="G49" s="33">
        <v>3600.0169141292572</v>
      </c>
      <c r="H49" s="26">
        <v>617.59826372180873</v>
      </c>
      <c r="I49" s="27">
        <v>627.94421007746405</v>
      </c>
      <c r="J49" s="10">
        <v>1.6475900549156569E-2</v>
      </c>
      <c r="K49" s="85">
        <f t="shared" si="14"/>
        <v>7.2418432018087434E-16</v>
      </c>
      <c r="L49" s="33">
        <v>3600.0188629627228</v>
      </c>
      <c r="M49" s="26">
        <v>834.33180187939172</v>
      </c>
      <c r="N49" s="11">
        <f t="shared" si="21"/>
        <v>0.3286718604770128</v>
      </c>
      <c r="O49" s="27">
        <f t="shared" si="15"/>
        <v>36.665609699977722</v>
      </c>
      <c r="P49" s="27">
        <v>0.15088728271595769</v>
      </c>
      <c r="Q49" s="46">
        <v>0</v>
      </c>
      <c r="R49" s="46">
        <v>0.5</v>
      </c>
      <c r="S49" s="46">
        <v>0.5</v>
      </c>
      <c r="T49" s="46">
        <v>0.5</v>
      </c>
      <c r="U49" s="46">
        <v>0</v>
      </c>
      <c r="V49" s="26">
        <v>797.16935225241434</v>
      </c>
      <c r="W49" s="11">
        <f t="shared" si="22"/>
        <v>0.26949072777353106</v>
      </c>
      <c r="X49" s="27">
        <f t="shared" si="16"/>
        <v>34.269085599997211</v>
      </c>
      <c r="Y49" s="27">
        <v>0.14102504362138771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715.55349418878916</v>
      </c>
      <c r="AF49" s="27">
        <v>750.49541990887656</v>
      </c>
      <c r="AG49" s="11">
        <f t="shared" si="17"/>
        <v>0.13951762386744201</v>
      </c>
      <c r="AH49" s="11">
        <f t="shared" si="18"/>
        <v>0.19516257633189255</v>
      </c>
      <c r="AI49" s="33">
        <v>11.158100770000059</v>
      </c>
      <c r="AJ49" s="26">
        <v>715.55349418878916</v>
      </c>
      <c r="AK49" s="27">
        <v>750.49541990887656</v>
      </c>
      <c r="AL49" s="11">
        <f t="shared" si="19"/>
        <v>0.13951762386744201</v>
      </c>
      <c r="AM49" s="11">
        <f t="shared" si="20"/>
        <v>0.19516257633189255</v>
      </c>
      <c r="AN49" s="33">
        <v>11.103372760000269</v>
      </c>
      <c r="AO49" s="26">
        <v>732.43071300260067</v>
      </c>
      <c r="AP49" s="27">
        <v>751.97224173625023</v>
      </c>
      <c r="AQ49" s="11">
        <f t="shared" si="23"/>
        <v>0.16639456379770992</v>
      </c>
      <c r="AR49" s="11">
        <f t="shared" si="24"/>
        <v>0.19751441237667666</v>
      </c>
      <c r="AS49" s="33">
        <v>11.204681949999211</v>
      </c>
      <c r="AT49" s="26">
        <v>691.71193343682785</v>
      </c>
      <c r="AU49" s="27">
        <v>735.87280137141033</v>
      </c>
      <c r="AV49" s="11">
        <f t="shared" si="4"/>
        <v>0.10154998220542208</v>
      </c>
      <c r="AW49" s="11">
        <f t="shared" si="4"/>
        <v>0.17187608319636008</v>
      </c>
      <c r="AX49" s="33">
        <v>11.205034130000421</v>
      </c>
      <c r="AY49" s="26">
        <v>724.13367639712567</v>
      </c>
      <c r="AZ49" s="27">
        <v>753.93505076517772</v>
      </c>
      <c r="BA49" s="11">
        <f t="shared" si="5"/>
        <v>0.1531815482585564</v>
      </c>
      <c r="BB49" s="11">
        <f t="shared" si="5"/>
        <v>0.20064018214639134</v>
      </c>
      <c r="BC49" s="33">
        <v>11.22715187999893</v>
      </c>
      <c r="BD49" s="26">
        <v>704.02431321728295</v>
      </c>
      <c r="BE49" s="27">
        <v>742.10559440442353</v>
      </c>
      <c r="BF49" s="11">
        <f t="shared" si="6"/>
        <v>0.12115742436805663</v>
      </c>
      <c r="BG49" s="11">
        <f t="shared" si="6"/>
        <v>0.18180179464171969</v>
      </c>
      <c r="BH49" s="33">
        <v>13.175068500000631</v>
      </c>
      <c r="BI49" s="26">
        <v>665.29920804558867</v>
      </c>
      <c r="BJ49" s="27">
        <v>709.12642529610491</v>
      </c>
      <c r="BK49" s="11">
        <f t="shared" si="7"/>
        <v>5.9487765582736947E-2</v>
      </c>
      <c r="BL49" s="11">
        <f t="shared" si="8"/>
        <v>0.12928252847275498</v>
      </c>
      <c r="BM49" s="33">
        <v>126.7508358400315</v>
      </c>
      <c r="BN49" s="26">
        <v>659.14763454443369</v>
      </c>
      <c r="BO49" s="27">
        <v>691.37432640752672</v>
      </c>
      <c r="BP49" s="11">
        <f t="shared" si="9"/>
        <v>4.9691396092529969E-2</v>
      </c>
      <c r="BQ49" s="11">
        <f t="shared" si="10"/>
        <v>0.10101234363198977</v>
      </c>
      <c r="BR49" s="33">
        <v>139.2791009135544</v>
      </c>
      <c r="BS49" s="26">
        <v>657.03880572663559</v>
      </c>
      <c r="BT49" s="27">
        <v>683.43184147369971</v>
      </c>
      <c r="BU49" s="11">
        <f t="shared" si="11"/>
        <v>4.6333090077513198E-2</v>
      </c>
      <c r="BV49" s="11">
        <f t="shared" si="11"/>
        <v>8.8363950978051248E-2</v>
      </c>
      <c r="BW49" s="33">
        <v>33.364115878986198</v>
      </c>
    </row>
    <row r="50" spans="1:75" x14ac:dyDescent="0.3">
      <c r="A50" s="25" t="s">
        <v>126</v>
      </c>
      <c r="B50" s="9">
        <f t="shared" si="12"/>
        <v>592.82206163055423</v>
      </c>
      <c r="C50" s="26">
        <v>580.59604763306857</v>
      </c>
      <c r="D50" s="27">
        <v>597.26692018030485</v>
      </c>
      <c r="E50" s="10">
        <v>2.791193013368435E-2</v>
      </c>
      <c r="F50" s="10">
        <f t="shared" si="13"/>
        <v>7.4977954388624774E-3</v>
      </c>
      <c r="G50" s="33">
        <v>3600.012531042099</v>
      </c>
      <c r="H50" s="26">
        <v>589.37983583693892</v>
      </c>
      <c r="I50" s="27">
        <v>592.82206163055423</v>
      </c>
      <c r="J50" s="10">
        <v>5.8065075785932391E-3</v>
      </c>
      <c r="K50" s="85">
        <f t="shared" si="14"/>
        <v>0</v>
      </c>
      <c r="L50" s="33">
        <v>3600.0212349891658</v>
      </c>
      <c r="M50" s="26">
        <v>720.24971403227551</v>
      </c>
      <c r="N50" s="11">
        <f t="shared" si="21"/>
        <v>0.21495092819459541</v>
      </c>
      <c r="O50" s="27">
        <f t="shared" si="15"/>
        <v>36.859117699998038</v>
      </c>
      <c r="P50" s="27">
        <v>0.15168361193414831</v>
      </c>
      <c r="Q50" s="46">
        <v>0</v>
      </c>
      <c r="R50" s="46">
        <v>0</v>
      </c>
      <c r="S50" s="46">
        <v>0</v>
      </c>
      <c r="T50" s="46">
        <v>0.5</v>
      </c>
      <c r="U50" s="46">
        <v>0</v>
      </c>
      <c r="V50" s="26">
        <v>708.50380484466643</v>
      </c>
      <c r="W50" s="11">
        <f t="shared" si="22"/>
        <v>0.19513737882144622</v>
      </c>
      <c r="X50" s="27">
        <f t="shared" si="16"/>
        <v>35.833822699989462</v>
      </c>
      <c r="Y50" s="27">
        <v>0.14746429094645869</v>
      </c>
      <c r="Z50" s="46">
        <v>1</v>
      </c>
      <c r="AA50" s="46">
        <v>1</v>
      </c>
      <c r="AB50" s="46">
        <v>0</v>
      </c>
      <c r="AC50" s="46">
        <v>0</v>
      </c>
      <c r="AD50" s="46">
        <v>0.5</v>
      </c>
      <c r="AE50" s="26">
        <v>673.02170957830617</v>
      </c>
      <c r="AF50" s="27">
        <v>696.17754021393182</v>
      </c>
      <c r="AG50" s="11">
        <f t="shared" si="17"/>
        <v>0.13528451982229406</v>
      </c>
      <c r="AH50" s="11">
        <f t="shared" si="18"/>
        <v>0.17434485872387886</v>
      </c>
      <c r="AI50" s="33">
        <v>10.90101092000004</v>
      </c>
      <c r="AJ50" s="26">
        <v>673.02170957830617</v>
      </c>
      <c r="AK50" s="27">
        <v>696.17754021393182</v>
      </c>
      <c r="AL50" s="11">
        <f t="shared" si="19"/>
        <v>0.13528451982229406</v>
      </c>
      <c r="AM50" s="11">
        <f t="shared" si="20"/>
        <v>0.17434485872387886</v>
      </c>
      <c r="AN50" s="33">
        <v>10.7998966899997</v>
      </c>
      <c r="AO50" s="26">
        <v>654.51381269053309</v>
      </c>
      <c r="AP50" s="27">
        <v>701.61971438007981</v>
      </c>
      <c r="AQ50" s="11">
        <f t="shared" si="23"/>
        <v>0.10406453310846089</v>
      </c>
      <c r="AR50" s="11">
        <f t="shared" si="24"/>
        <v>0.18352497282283686</v>
      </c>
      <c r="AS50" s="33">
        <v>10.868439420000501</v>
      </c>
      <c r="AT50" s="26">
        <v>656.79757053705703</v>
      </c>
      <c r="AU50" s="27">
        <v>681.06422866137314</v>
      </c>
      <c r="AV50" s="11">
        <f t="shared" si="4"/>
        <v>0.10791688273297129</v>
      </c>
      <c r="AW50" s="11">
        <f t="shared" si="4"/>
        <v>0.14885101743364484</v>
      </c>
      <c r="AX50" s="33">
        <v>11.036502079999259</v>
      </c>
      <c r="AY50" s="26">
        <v>694.26433908098534</v>
      </c>
      <c r="AZ50" s="27">
        <v>714.72757058289062</v>
      </c>
      <c r="BA50" s="11">
        <f t="shared" si="5"/>
        <v>0.171117581507366</v>
      </c>
      <c r="BB50" s="11">
        <f t="shared" si="5"/>
        <v>0.20563591816579138</v>
      </c>
      <c r="BC50" s="33">
        <v>11.009636629999299</v>
      </c>
      <c r="BD50" s="26">
        <v>646.10553621893177</v>
      </c>
      <c r="BE50" s="27">
        <v>677.98241757252231</v>
      </c>
      <c r="BF50" s="11">
        <f t="shared" si="6"/>
        <v>8.9881058815222903E-2</v>
      </c>
      <c r="BG50" s="11">
        <f t="shared" si="6"/>
        <v>0.14365247424789646</v>
      </c>
      <c r="BH50" s="33">
        <v>12.87305416999952</v>
      </c>
      <c r="BI50" s="26">
        <v>621.01278512381316</v>
      </c>
      <c r="BJ50" s="27">
        <v>648.80015545899187</v>
      </c>
      <c r="BK50" s="11">
        <f t="shared" si="7"/>
        <v>4.755343182694733E-2</v>
      </c>
      <c r="BL50" s="11">
        <f t="shared" si="8"/>
        <v>9.4426468668305216E-2</v>
      </c>
      <c r="BM50" s="33">
        <v>130.54071297105401</v>
      </c>
      <c r="BN50" s="26">
        <v>622.87834289925502</v>
      </c>
      <c r="BO50" s="27">
        <v>642.32895101741917</v>
      </c>
      <c r="BP50" s="11">
        <f t="shared" si="9"/>
        <v>5.070034199812188E-2</v>
      </c>
      <c r="BQ50" s="11">
        <f t="shared" si="10"/>
        <v>8.3510538138031637E-2</v>
      </c>
      <c r="BR50" s="33">
        <v>143.46458486840129</v>
      </c>
      <c r="BS50" s="26">
        <v>621.68712909459941</v>
      </c>
      <c r="BT50" s="27">
        <v>637.28993580235624</v>
      </c>
      <c r="BU50" s="11">
        <f t="shared" si="11"/>
        <v>4.8690946798862302E-2</v>
      </c>
      <c r="BV50" s="11">
        <f t="shared" si="11"/>
        <v>7.5010491427213985E-2</v>
      </c>
      <c r="BW50" s="33">
        <v>32.876170410681517</v>
      </c>
    </row>
    <row r="51" spans="1:75" x14ac:dyDescent="0.3">
      <c r="A51" s="25" t="s">
        <v>127</v>
      </c>
      <c r="B51" s="9">
        <f t="shared" si="12"/>
        <v>733.38338217903856</v>
      </c>
      <c r="C51" s="26">
        <v>733.38338217903856</v>
      </c>
      <c r="D51" s="27">
        <v>733.38338217903856</v>
      </c>
      <c r="E51" s="10">
        <v>0</v>
      </c>
      <c r="F51" s="10">
        <f t="shared" si="13"/>
        <v>0</v>
      </c>
      <c r="G51" s="33">
        <v>18.60476183891296</v>
      </c>
      <c r="H51" s="26">
        <v>733.38338217903868</v>
      </c>
      <c r="I51" s="27">
        <v>733.38338217903913</v>
      </c>
      <c r="J51" s="10">
        <v>0</v>
      </c>
      <c r="K51" s="85">
        <f t="shared" si="14"/>
        <v>7.7508463161401456E-16</v>
      </c>
      <c r="L51" s="33">
        <v>5.3632330894470206</v>
      </c>
      <c r="M51" s="26">
        <v>971.47625532751556</v>
      </c>
      <c r="N51" s="11">
        <f t="shared" si="21"/>
        <v>0.32464994290033167</v>
      </c>
      <c r="O51" s="27">
        <f t="shared" si="15"/>
        <v>33.775793699998751</v>
      </c>
      <c r="P51" s="27">
        <v>0.138995035802464</v>
      </c>
      <c r="Q51" s="46">
        <v>0</v>
      </c>
      <c r="R51" s="46">
        <v>0.5</v>
      </c>
      <c r="S51" s="46">
        <v>0</v>
      </c>
      <c r="T51" s="46">
        <v>0</v>
      </c>
      <c r="U51" s="46">
        <v>0</v>
      </c>
      <c r="V51" s="26">
        <v>960.33668478846619</v>
      </c>
      <c r="W51" s="11">
        <f t="shared" si="22"/>
        <v>0.3094606560829084</v>
      </c>
      <c r="X51" s="27">
        <f t="shared" si="16"/>
        <v>35.795490900000914</v>
      </c>
      <c r="Y51" s="27">
        <v>0.147306546913584</v>
      </c>
      <c r="Z51" s="46">
        <v>0.5</v>
      </c>
      <c r="AA51" s="46">
        <v>0.5</v>
      </c>
      <c r="AB51" s="46">
        <v>0.5</v>
      </c>
      <c r="AC51" s="46">
        <v>0.5</v>
      </c>
      <c r="AD51" s="46">
        <v>0</v>
      </c>
      <c r="AE51" s="26">
        <v>783.34564692345839</v>
      </c>
      <c r="AF51" s="27">
        <v>803.35746379906379</v>
      </c>
      <c r="AG51" s="11">
        <f t="shared" si="17"/>
        <v>6.8125711542537645E-2</v>
      </c>
      <c r="AH51" s="11">
        <f t="shared" si="18"/>
        <v>9.5412690443185802E-2</v>
      </c>
      <c r="AI51" s="33">
        <v>11.33038213999998</v>
      </c>
      <c r="AJ51" s="26">
        <v>783.34564692345839</v>
      </c>
      <c r="AK51" s="27">
        <v>803.35746379906379</v>
      </c>
      <c r="AL51" s="11">
        <f t="shared" si="19"/>
        <v>6.8125711542537645E-2</v>
      </c>
      <c r="AM51" s="11">
        <f t="shared" si="20"/>
        <v>9.5412690443185802E-2</v>
      </c>
      <c r="AN51" s="33">
        <v>11.27586434999994</v>
      </c>
      <c r="AO51" s="26">
        <v>777.21803804312458</v>
      </c>
      <c r="AP51" s="27">
        <v>803.12422588979894</v>
      </c>
      <c r="AQ51" s="11">
        <f t="shared" si="23"/>
        <v>5.9770451484520822E-2</v>
      </c>
      <c r="AR51" s="11">
        <f t="shared" si="24"/>
        <v>9.50946604537799E-2</v>
      </c>
      <c r="AS51" s="33">
        <v>11.28762758999946</v>
      </c>
      <c r="AT51" s="26">
        <v>760.68022205606303</v>
      </c>
      <c r="AU51" s="27">
        <v>818.69019722141479</v>
      </c>
      <c r="AV51" s="11">
        <f t="shared" si="4"/>
        <v>3.7220423233370423E-2</v>
      </c>
      <c r="AW51" s="11">
        <f t="shared" si="4"/>
        <v>0.11631953643251565</v>
      </c>
      <c r="AX51" s="33">
        <v>11.36330422999999</v>
      </c>
      <c r="AY51" s="26">
        <v>783.34564692345839</v>
      </c>
      <c r="AZ51" s="27">
        <v>803.35746379906379</v>
      </c>
      <c r="BA51" s="11">
        <f t="shared" si="5"/>
        <v>6.8125711542537645E-2</v>
      </c>
      <c r="BB51" s="11">
        <f t="shared" si="5"/>
        <v>9.5412690443185802E-2</v>
      </c>
      <c r="BC51" s="33">
        <v>11.5614380499992</v>
      </c>
      <c r="BD51" s="26">
        <v>776.81181330682011</v>
      </c>
      <c r="BE51" s="27">
        <v>818.90814949763649</v>
      </c>
      <c r="BF51" s="11">
        <f t="shared" si="6"/>
        <v>5.9216546465433145E-2</v>
      </c>
      <c r="BG51" s="11">
        <f t="shared" si="6"/>
        <v>0.11661672379933888</v>
      </c>
      <c r="BH51" s="33">
        <v>13.643946610000061</v>
      </c>
      <c r="BI51" s="26">
        <v>742.96642155195173</v>
      </c>
      <c r="BJ51" s="27">
        <v>782.27263313176195</v>
      </c>
      <c r="BK51" s="11">
        <f t="shared" si="7"/>
        <v>1.3066889168445442E-2</v>
      </c>
      <c r="BL51" s="11">
        <f t="shared" si="8"/>
        <v>6.6662610771821673E-2</v>
      </c>
      <c r="BM51" s="33">
        <v>41.293349578790369</v>
      </c>
      <c r="BN51" s="26">
        <v>748.92081161764122</v>
      </c>
      <c r="BO51" s="27">
        <v>776.71840684941651</v>
      </c>
      <c r="BP51" s="11">
        <f t="shared" si="9"/>
        <v>2.1185957871635484E-2</v>
      </c>
      <c r="BQ51" s="11">
        <f t="shared" si="10"/>
        <v>5.908918271589457E-2</v>
      </c>
      <c r="BR51" s="33">
        <v>41.518915357999497</v>
      </c>
      <c r="BS51" s="26">
        <v>758.86564437050265</v>
      </c>
      <c r="BT51" s="27">
        <v>777.94800130351064</v>
      </c>
      <c r="BU51" s="11">
        <f t="shared" si="11"/>
        <v>3.4746167980723601E-2</v>
      </c>
      <c r="BV51" s="11">
        <f t="shared" si="11"/>
        <v>6.0765788000351303E-2</v>
      </c>
      <c r="BW51" s="33">
        <v>26.83354882607237</v>
      </c>
    </row>
    <row r="52" spans="1:75" x14ac:dyDescent="0.3">
      <c r="A52" s="25" t="s">
        <v>128</v>
      </c>
      <c r="B52" s="9">
        <f t="shared" si="12"/>
        <v>669.44060275198854</v>
      </c>
      <c r="C52" s="26">
        <v>639.88465644279574</v>
      </c>
      <c r="D52" s="27">
        <v>669.8325112245202</v>
      </c>
      <c r="E52" s="10">
        <v>4.4709467336800868E-2</v>
      </c>
      <c r="F52" s="10">
        <f t="shared" si="13"/>
        <v>5.8542680399213925E-4</v>
      </c>
      <c r="G52" s="33">
        <v>3600.005962133408</v>
      </c>
      <c r="H52" s="26">
        <v>653.8153456236106</v>
      </c>
      <c r="I52" s="27">
        <v>669.44060275198854</v>
      </c>
      <c r="J52" s="10">
        <v>2.3340766998810769E-2</v>
      </c>
      <c r="K52" s="85">
        <f t="shared" si="14"/>
        <v>0</v>
      </c>
      <c r="L52" s="33">
        <v>3600.0176498889919</v>
      </c>
      <c r="M52" s="26">
        <v>944.04826704620757</v>
      </c>
      <c r="N52" s="11">
        <f t="shared" si="21"/>
        <v>0.41020467411946704</v>
      </c>
      <c r="O52" s="27">
        <f t="shared" si="15"/>
        <v>34.899139900015143</v>
      </c>
      <c r="P52" s="27">
        <v>0.1436178596708442</v>
      </c>
      <c r="Q52" s="46">
        <v>0</v>
      </c>
      <c r="R52" s="46">
        <v>0.5</v>
      </c>
      <c r="S52" s="46">
        <v>0.5</v>
      </c>
      <c r="T52" s="46">
        <v>0</v>
      </c>
      <c r="U52" s="46">
        <v>0</v>
      </c>
      <c r="V52" s="26">
        <v>940.86477753053498</v>
      </c>
      <c r="W52" s="11">
        <f t="shared" si="22"/>
        <v>0.40544922680631384</v>
      </c>
      <c r="X52" s="27">
        <f t="shared" si="16"/>
        <v>35.775954099998664</v>
      </c>
      <c r="Y52" s="27">
        <v>0.14722614855966529</v>
      </c>
      <c r="Z52" s="46">
        <v>0</v>
      </c>
      <c r="AA52" s="46">
        <v>0.5</v>
      </c>
      <c r="AB52" s="46">
        <v>1</v>
      </c>
      <c r="AC52" s="46">
        <v>0</v>
      </c>
      <c r="AD52" s="46">
        <v>0</v>
      </c>
      <c r="AE52" s="26">
        <v>717.30062871440668</v>
      </c>
      <c r="AF52" s="27">
        <v>759.86952931900362</v>
      </c>
      <c r="AG52" s="11">
        <f t="shared" si="17"/>
        <v>7.1492565233825717E-2</v>
      </c>
      <c r="AH52" s="11">
        <f t="shared" si="18"/>
        <v>0.13508132938945264</v>
      </c>
      <c r="AI52" s="33">
        <v>11.24868472999988</v>
      </c>
      <c r="AJ52" s="26">
        <v>717.30062871440668</v>
      </c>
      <c r="AK52" s="27">
        <v>759.86952931900362</v>
      </c>
      <c r="AL52" s="11">
        <f t="shared" si="19"/>
        <v>7.1492565233825717E-2</v>
      </c>
      <c r="AM52" s="11">
        <f t="shared" si="20"/>
        <v>0.13508132938945264</v>
      </c>
      <c r="AN52" s="33">
        <v>11.243842649999531</v>
      </c>
      <c r="AO52" s="26">
        <v>726.7567224888387</v>
      </c>
      <c r="AP52" s="27">
        <v>757.53063470475547</v>
      </c>
      <c r="AQ52" s="11">
        <f t="shared" si="23"/>
        <v>8.5617931600250427E-2</v>
      </c>
      <c r="AR52" s="11">
        <f t="shared" si="24"/>
        <v>0.13158752485379521</v>
      </c>
      <c r="AS52" s="33">
        <v>11.16827220999949</v>
      </c>
      <c r="AT52" s="26">
        <v>726.26227451251975</v>
      </c>
      <c r="AU52" s="27">
        <v>743.65854574408263</v>
      </c>
      <c r="AV52" s="11">
        <f t="shared" si="4"/>
        <v>8.4879332874259888E-2</v>
      </c>
      <c r="AW52" s="11">
        <f t="shared" si="4"/>
        <v>0.11086561330010937</v>
      </c>
      <c r="AX52" s="33">
        <v>11.30723549999966</v>
      </c>
      <c r="AY52" s="26">
        <v>754.75247194608573</v>
      </c>
      <c r="AZ52" s="27">
        <v>772.8576538212734</v>
      </c>
      <c r="BA52" s="11">
        <f t="shared" si="5"/>
        <v>0.12743754837007276</v>
      </c>
      <c r="BB52" s="11">
        <f t="shared" si="5"/>
        <v>0.15448278853142461</v>
      </c>
      <c r="BC52" s="33">
        <v>11.511408799999851</v>
      </c>
      <c r="BD52" s="26">
        <v>731.87990447206516</v>
      </c>
      <c r="BE52" s="27">
        <v>739.87784725828567</v>
      </c>
      <c r="BF52" s="11">
        <f t="shared" si="6"/>
        <v>9.3270861467613833E-2</v>
      </c>
      <c r="BG52" s="11">
        <f t="shared" si="6"/>
        <v>0.10521806448060997</v>
      </c>
      <c r="BH52" s="33">
        <v>15.35148661000003</v>
      </c>
      <c r="BI52" s="26">
        <v>699.46339335646371</v>
      </c>
      <c r="BJ52" s="27">
        <v>710.83840172248472</v>
      </c>
      <c r="BK52" s="11">
        <f t="shared" si="7"/>
        <v>4.4847579428339349E-2</v>
      </c>
      <c r="BL52" s="11">
        <f t="shared" si="8"/>
        <v>6.1839390679792786E-2</v>
      </c>
      <c r="BM52" s="33">
        <v>89.296667854860431</v>
      </c>
      <c r="BN52" s="26">
        <v>679.53865380456955</v>
      </c>
      <c r="BO52" s="27">
        <v>701.45500569383637</v>
      </c>
      <c r="BP52" s="11">
        <f t="shared" si="9"/>
        <v>1.5084312201962592E-2</v>
      </c>
      <c r="BQ52" s="11">
        <f t="shared" si="10"/>
        <v>4.782261907963236E-2</v>
      </c>
      <c r="BR52" s="33">
        <v>75.529896336607635</v>
      </c>
      <c r="BS52" s="26">
        <v>679.53865380456955</v>
      </c>
      <c r="BT52" s="27">
        <v>700.14687105535052</v>
      </c>
      <c r="BU52" s="11">
        <f t="shared" si="11"/>
        <v>1.5084312201962592E-2</v>
      </c>
      <c r="BV52" s="11">
        <f t="shared" si="11"/>
        <v>4.5868547825053133E-2</v>
      </c>
      <c r="BW52" s="33">
        <v>38.347379373013972</v>
      </c>
    </row>
    <row r="53" spans="1:75" x14ac:dyDescent="0.3">
      <c r="A53" s="25" t="s">
        <v>129</v>
      </c>
      <c r="B53" s="9">
        <f t="shared" si="12"/>
        <v>627.63117903986983</v>
      </c>
      <c r="C53" s="26">
        <v>600.97388871587691</v>
      </c>
      <c r="D53" s="27">
        <v>637.22415245682737</v>
      </c>
      <c r="E53" s="10">
        <v>5.6887774264646633E-2</v>
      </c>
      <c r="F53" s="10">
        <f t="shared" si="13"/>
        <v>1.5284411828667528E-2</v>
      </c>
      <c r="G53" s="33">
        <v>3600.019922971725</v>
      </c>
      <c r="H53" s="26">
        <v>615.23863396057914</v>
      </c>
      <c r="I53" s="27">
        <v>627.63117903986983</v>
      </c>
      <c r="J53" s="10">
        <v>1.9744948136974461E-2</v>
      </c>
      <c r="K53" s="10">
        <f t="shared" si="14"/>
        <v>0</v>
      </c>
      <c r="L53" s="33">
        <v>3600.01527094841</v>
      </c>
      <c r="M53" s="26">
        <v>947.64694630574854</v>
      </c>
      <c r="N53" s="11">
        <f t="shared" si="21"/>
        <v>0.50987869620408055</v>
      </c>
      <c r="O53" s="27">
        <f t="shared" si="15"/>
        <v>35.969835199988658</v>
      </c>
      <c r="P53" s="27">
        <v>0.14802401316867761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865.42174573358307</v>
      </c>
      <c r="W53" s="11">
        <f t="shared" si="22"/>
        <v>0.37886990741517601</v>
      </c>
      <c r="X53" s="27">
        <f t="shared" si="16"/>
        <v>37.919461300015428</v>
      </c>
      <c r="Y53" s="27">
        <v>0.15604716584368489</v>
      </c>
      <c r="Z53" s="46">
        <v>0.5</v>
      </c>
      <c r="AA53" s="46">
        <v>0</v>
      </c>
      <c r="AB53" s="46">
        <v>0</v>
      </c>
      <c r="AC53" s="46">
        <v>0</v>
      </c>
      <c r="AD53" s="46">
        <v>0.5</v>
      </c>
      <c r="AE53" s="26">
        <v>711.00777542666219</v>
      </c>
      <c r="AF53" s="27">
        <v>743.33306380644365</v>
      </c>
      <c r="AG53" s="11">
        <f t="shared" si="17"/>
        <v>0.1328432990125494</v>
      </c>
      <c r="AH53" s="11">
        <f t="shared" si="18"/>
        <v>0.18434693595619464</v>
      </c>
      <c r="AI53" s="33">
        <v>11.08216541000002</v>
      </c>
      <c r="AJ53" s="26">
        <v>711.00777542666219</v>
      </c>
      <c r="AK53" s="27">
        <v>743.33306380644365</v>
      </c>
      <c r="AL53" s="11">
        <f t="shared" si="19"/>
        <v>0.1328432990125494</v>
      </c>
      <c r="AM53" s="11">
        <f t="shared" si="20"/>
        <v>0.18434693595619464</v>
      </c>
      <c r="AN53" s="33">
        <v>11.078779419999769</v>
      </c>
      <c r="AO53" s="26">
        <v>720.37991486473516</v>
      </c>
      <c r="AP53" s="27">
        <v>744.47953769318315</v>
      </c>
      <c r="AQ53" s="11">
        <f t="shared" si="23"/>
        <v>0.14777585773662388</v>
      </c>
      <c r="AR53" s="11">
        <f t="shared" si="24"/>
        <v>0.18617360410944561</v>
      </c>
      <c r="AS53" s="33">
        <v>11.02778524000059</v>
      </c>
      <c r="AT53" s="26">
        <v>713.75049965281505</v>
      </c>
      <c r="AU53" s="27">
        <v>736.30174359411933</v>
      </c>
      <c r="AV53" s="11">
        <f t="shared" si="4"/>
        <v>0.13721326073170523</v>
      </c>
      <c r="AW53" s="11">
        <f t="shared" si="4"/>
        <v>0.1731439867606486</v>
      </c>
      <c r="AX53" s="33">
        <v>11.27344486000038</v>
      </c>
      <c r="AY53" s="26">
        <v>724.81892225754586</v>
      </c>
      <c r="AZ53" s="27">
        <v>746.65585600779582</v>
      </c>
      <c r="BA53" s="11">
        <f t="shared" si="5"/>
        <v>0.15484849456706523</v>
      </c>
      <c r="BB53" s="11">
        <f t="shared" si="5"/>
        <v>0.18964111558320945</v>
      </c>
      <c r="BC53" s="33">
        <v>11.223100890000209</v>
      </c>
      <c r="BD53" s="26">
        <v>713.14146299030017</v>
      </c>
      <c r="BE53" s="27">
        <v>734.77790395965872</v>
      </c>
      <c r="BF53" s="11">
        <f t="shared" si="6"/>
        <v>0.13624288723393449</v>
      </c>
      <c r="BG53" s="11">
        <f t="shared" si="6"/>
        <v>0.17071606462205802</v>
      </c>
      <c r="BH53" s="33">
        <v>13.317681609999999</v>
      </c>
      <c r="BI53" s="26">
        <v>651.15968811231755</v>
      </c>
      <c r="BJ53" s="27">
        <v>673.11528765583387</v>
      </c>
      <c r="BK53" s="11">
        <f t="shared" si="7"/>
        <v>3.7487795154537866E-2</v>
      </c>
      <c r="BL53" s="11">
        <f t="shared" si="8"/>
        <v>7.2469485479583998E-2</v>
      </c>
      <c r="BM53" s="33">
        <v>121.9456382835284</v>
      </c>
      <c r="BN53" s="26">
        <v>648.64060223139563</v>
      </c>
      <c r="BO53" s="27">
        <v>674.18278397984488</v>
      </c>
      <c r="BP53" s="11">
        <f t="shared" si="9"/>
        <v>3.3474154715617127E-2</v>
      </c>
      <c r="BQ53" s="11">
        <f t="shared" si="10"/>
        <v>7.4170319280804711E-2</v>
      </c>
      <c r="BR53" s="33">
        <v>110.08768088221549</v>
      </c>
      <c r="BS53" s="26">
        <v>648.95034704749742</v>
      </c>
      <c r="BT53" s="27">
        <v>656.82273582071537</v>
      </c>
      <c r="BU53" s="11">
        <f t="shared" si="11"/>
        <v>3.396766878318723E-2</v>
      </c>
      <c r="BV53" s="11">
        <f t="shared" si="11"/>
        <v>4.6510686141344737E-2</v>
      </c>
      <c r="BW53" s="33">
        <v>33.628511227574201</v>
      </c>
    </row>
    <row r="54" spans="1:75" x14ac:dyDescent="0.3">
      <c r="A54" s="25" t="s">
        <v>130</v>
      </c>
      <c r="B54" s="9">
        <f t="shared" si="12"/>
        <v>593.53837532758484</v>
      </c>
      <c r="C54" s="26">
        <v>586.84547829608277</v>
      </c>
      <c r="D54" s="27">
        <v>596.33096492100503</v>
      </c>
      <c r="E54" s="10">
        <v>1.5906413020456169E-2</v>
      </c>
      <c r="F54" s="10">
        <f t="shared" si="13"/>
        <v>4.7049857422932547E-3</v>
      </c>
      <c r="G54" s="33">
        <v>3600.0127151012421</v>
      </c>
      <c r="H54" s="26">
        <v>593.48747809876431</v>
      </c>
      <c r="I54" s="27">
        <v>593.53837532758484</v>
      </c>
      <c r="J54" s="10">
        <v>8.5752212385569081E-5</v>
      </c>
      <c r="K54" s="85">
        <f t="shared" si="14"/>
        <v>0</v>
      </c>
      <c r="L54" s="33">
        <v>377.45965719223022</v>
      </c>
      <c r="M54" s="26">
        <v>695.25440122181419</v>
      </c>
      <c r="N54" s="11">
        <f t="shared" si="21"/>
        <v>0.17137228210069885</v>
      </c>
      <c r="O54" s="27">
        <f t="shared" si="15"/>
        <v>37.755857800000747</v>
      </c>
      <c r="P54" s="27">
        <v>0.15537390041152571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695.25440122181419</v>
      </c>
      <c r="W54" s="11">
        <f t="shared" si="22"/>
        <v>0.17137228210069885</v>
      </c>
      <c r="X54" s="27">
        <f t="shared" si="16"/>
        <v>36.81678769999872</v>
      </c>
      <c r="Y54" s="27">
        <v>0.15150941440328691</v>
      </c>
      <c r="Z54" s="46">
        <v>0</v>
      </c>
      <c r="AA54" s="46">
        <v>0</v>
      </c>
      <c r="AB54" s="46">
        <v>0</v>
      </c>
      <c r="AC54" s="46">
        <v>0.5</v>
      </c>
      <c r="AD54" s="46">
        <v>0</v>
      </c>
      <c r="AE54" s="26">
        <v>661.83527424637873</v>
      </c>
      <c r="AF54" s="27">
        <v>718.68248362137388</v>
      </c>
      <c r="AG54" s="11">
        <f t="shared" si="17"/>
        <v>0.11506736844285689</v>
      </c>
      <c r="AH54" s="11">
        <f t="shared" si="18"/>
        <v>0.2108441736807998</v>
      </c>
      <c r="AI54" s="33">
        <v>11.003245119999701</v>
      </c>
      <c r="AJ54" s="26">
        <v>661.83527424637873</v>
      </c>
      <c r="AK54" s="27">
        <v>718.68248362137388</v>
      </c>
      <c r="AL54" s="11">
        <f t="shared" si="19"/>
        <v>0.11506736844285689</v>
      </c>
      <c r="AM54" s="11">
        <f t="shared" si="20"/>
        <v>0.2108441736807998</v>
      </c>
      <c r="AN54" s="33">
        <v>11.00713797000026</v>
      </c>
      <c r="AO54" s="26">
        <v>680.01937099739712</v>
      </c>
      <c r="AP54" s="27">
        <v>708.68985743339476</v>
      </c>
      <c r="AQ54" s="11">
        <f t="shared" si="23"/>
        <v>0.14570413517421146</v>
      </c>
      <c r="AR54" s="11">
        <f t="shared" si="24"/>
        <v>0.19400848688554581</v>
      </c>
      <c r="AS54" s="33">
        <v>10.888012029999301</v>
      </c>
      <c r="AT54" s="26">
        <v>682.61374798342877</v>
      </c>
      <c r="AU54" s="27">
        <v>705.90799119138535</v>
      </c>
      <c r="AV54" s="11">
        <f t="shared" si="4"/>
        <v>0.15007517012978575</v>
      </c>
      <c r="AW54" s="11">
        <f t="shared" si="4"/>
        <v>0.18932156796396127</v>
      </c>
      <c r="AX54" s="33">
        <v>10.74659081999962</v>
      </c>
      <c r="AY54" s="26">
        <v>675.47879106992696</v>
      </c>
      <c r="AZ54" s="27">
        <v>699.43362078152529</v>
      </c>
      <c r="BA54" s="11">
        <f t="shared" si="5"/>
        <v>0.13805411604113665</v>
      </c>
      <c r="BB54" s="11">
        <f t="shared" si="5"/>
        <v>0.17841347730126952</v>
      </c>
      <c r="BC54" s="33">
        <v>11.15262358999898</v>
      </c>
      <c r="BD54" s="26">
        <v>677.59139846493349</v>
      </c>
      <c r="BE54" s="27">
        <v>707.10975318875342</v>
      </c>
      <c r="BF54" s="11">
        <f t="shared" si="6"/>
        <v>0.1416134602770347</v>
      </c>
      <c r="BG54" s="11">
        <f t="shared" si="6"/>
        <v>0.1913463098295648</v>
      </c>
      <c r="BH54" s="33">
        <v>12.29101095000005</v>
      </c>
      <c r="BI54" s="26">
        <v>640.22257057380546</v>
      </c>
      <c r="BJ54" s="27">
        <v>657.44658443700337</v>
      </c>
      <c r="BK54" s="11">
        <f t="shared" si="7"/>
        <v>7.8654046961082733E-2</v>
      </c>
      <c r="BL54" s="11">
        <f t="shared" si="8"/>
        <v>0.1076732554557174</v>
      </c>
      <c r="BM54" s="33">
        <v>96.643040818721062</v>
      </c>
      <c r="BN54" s="26">
        <v>629.08968518614915</v>
      </c>
      <c r="BO54" s="27">
        <v>641.3462841195045</v>
      </c>
      <c r="BP54" s="11">
        <f t="shared" si="9"/>
        <v>5.9897238891997308E-2</v>
      </c>
      <c r="BQ54" s="11">
        <f t="shared" si="10"/>
        <v>8.054729193463453E-2</v>
      </c>
      <c r="BR54" s="33">
        <v>119.0733854912221</v>
      </c>
      <c r="BS54" s="26">
        <v>603.96256163504836</v>
      </c>
      <c r="BT54" s="27">
        <v>628.36302786869544</v>
      </c>
      <c r="BU54" s="11">
        <f t="shared" si="11"/>
        <v>1.7562784043593158E-2</v>
      </c>
      <c r="BV54" s="11">
        <f t="shared" si="11"/>
        <v>5.8672958630333248E-2</v>
      </c>
      <c r="BW54" s="33">
        <v>27.914199564047159</v>
      </c>
    </row>
    <row r="55" spans="1:75" x14ac:dyDescent="0.3">
      <c r="A55" s="25" t="s">
        <v>131</v>
      </c>
      <c r="B55" s="9">
        <f t="shared" si="12"/>
        <v>679.64290391682653</v>
      </c>
      <c r="C55" s="26">
        <v>661.95413600631855</v>
      </c>
      <c r="D55" s="27">
        <v>679.64290391682653</v>
      </c>
      <c r="E55" s="10">
        <v>2.6026561608403241E-2</v>
      </c>
      <c r="F55" s="10">
        <f t="shared" si="13"/>
        <v>0</v>
      </c>
      <c r="G55" s="33">
        <v>3600.014089107513</v>
      </c>
      <c r="H55" s="26">
        <v>679.57558269866252</v>
      </c>
      <c r="I55" s="27">
        <v>679.64290391682698</v>
      </c>
      <c r="J55" s="10">
        <v>9.9053808663728863E-5</v>
      </c>
      <c r="K55" s="85">
        <f t="shared" si="14"/>
        <v>6.6909747496181502E-16</v>
      </c>
      <c r="L55" s="33">
        <v>1089.0786738395691</v>
      </c>
      <c r="M55" s="26">
        <v>982.67311864649241</v>
      </c>
      <c r="N55" s="11">
        <f t="shared" si="21"/>
        <v>0.44586681179672871</v>
      </c>
      <c r="O55" s="27">
        <f t="shared" si="15"/>
        <v>35.821596199992193</v>
      </c>
      <c r="P55" s="27">
        <v>0.14741397613165511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929.49940807610199</v>
      </c>
      <c r="W55" s="11">
        <f t="shared" si="22"/>
        <v>0.36762909274758271</v>
      </c>
      <c r="X55" s="27">
        <f t="shared" si="16"/>
        <v>40.012550100007509</v>
      </c>
      <c r="Y55" s="27">
        <v>0.16466070000003091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759.57022790807878</v>
      </c>
      <c r="AF55" s="27">
        <v>790.50022218739673</v>
      </c>
      <c r="AG55" s="11">
        <f t="shared" si="17"/>
        <v>0.11760193997557519</v>
      </c>
      <c r="AH55" s="11">
        <f t="shared" si="18"/>
        <v>0.16311112443268697</v>
      </c>
      <c r="AI55" s="33">
        <v>11.18383060000015</v>
      </c>
      <c r="AJ55" s="26">
        <v>759.57022790807878</v>
      </c>
      <c r="AK55" s="27">
        <v>790.50022218739673</v>
      </c>
      <c r="AL55" s="11">
        <f t="shared" si="19"/>
        <v>0.11760193997557519</v>
      </c>
      <c r="AM55" s="11">
        <f t="shared" si="20"/>
        <v>0.16311112443268697</v>
      </c>
      <c r="AN55" s="33">
        <v>11.125145089999929</v>
      </c>
      <c r="AO55" s="26">
        <v>758.47734956239196</v>
      </c>
      <c r="AP55" s="27">
        <v>793.61865549858726</v>
      </c>
      <c r="AQ55" s="11">
        <f t="shared" si="23"/>
        <v>0.1159939215008902</v>
      </c>
      <c r="AR55" s="11">
        <f t="shared" si="24"/>
        <v>0.16769946529995533</v>
      </c>
      <c r="AS55" s="33">
        <v>11.17613614000002</v>
      </c>
      <c r="AT55" s="26">
        <v>755.5073614504729</v>
      </c>
      <c r="AU55" s="27">
        <v>780.58168947447098</v>
      </c>
      <c r="AV55" s="11">
        <f t="shared" si="4"/>
        <v>0.11162399709676146</v>
      </c>
      <c r="AW55" s="11">
        <f t="shared" si="4"/>
        <v>0.14851738313742058</v>
      </c>
      <c r="AX55" s="33">
        <v>11.56045043000049</v>
      </c>
      <c r="AY55" s="26">
        <v>764.15549737558672</v>
      </c>
      <c r="AZ55" s="27">
        <v>801.77843944579513</v>
      </c>
      <c r="BA55" s="11">
        <f t="shared" si="5"/>
        <v>0.12434852622120909</v>
      </c>
      <c r="BB55" s="11">
        <f t="shared" si="5"/>
        <v>0.17970545241492777</v>
      </c>
      <c r="BC55" s="33">
        <v>11.45469763000037</v>
      </c>
      <c r="BD55" s="26">
        <v>751.39787372884734</v>
      </c>
      <c r="BE55" s="27">
        <v>776.50024022566174</v>
      </c>
      <c r="BF55" s="11">
        <f t="shared" si="6"/>
        <v>0.10557745751260292</v>
      </c>
      <c r="BG55" s="11">
        <f t="shared" si="6"/>
        <v>0.1425120982660748</v>
      </c>
      <c r="BH55" s="33">
        <v>13.73005445000017</v>
      </c>
      <c r="BI55" s="26">
        <v>708.25257825770723</v>
      </c>
      <c r="BJ55" s="27">
        <v>726.04938636988788</v>
      </c>
      <c r="BK55" s="11">
        <f t="shared" si="7"/>
        <v>4.2095156406402948E-2</v>
      </c>
      <c r="BL55" s="11">
        <f t="shared" si="8"/>
        <v>6.8280684144008216E-2</v>
      </c>
      <c r="BM55" s="33">
        <v>63.291694695688783</v>
      </c>
      <c r="BN55" s="26">
        <v>702.22683666677062</v>
      </c>
      <c r="BO55" s="27">
        <v>722.77894313188153</v>
      </c>
      <c r="BP55" s="11">
        <f t="shared" si="9"/>
        <v>3.3229115789764618E-2</v>
      </c>
      <c r="BQ55" s="11">
        <f t="shared" si="10"/>
        <v>6.3468681812844943E-2</v>
      </c>
      <c r="BR55" s="33">
        <v>58.325637871958307</v>
      </c>
      <c r="BS55" s="26">
        <v>697.999274398225</v>
      </c>
      <c r="BT55" s="27">
        <v>719.24148866778376</v>
      </c>
      <c r="BU55" s="11">
        <f t="shared" si="11"/>
        <v>2.7008845933076779E-2</v>
      </c>
      <c r="BV55" s="11">
        <f t="shared" si="11"/>
        <v>5.8263809601701119E-2</v>
      </c>
      <c r="BW55" s="33">
        <v>28.42933704582974</v>
      </c>
    </row>
    <row r="56" spans="1:75" x14ac:dyDescent="0.3">
      <c r="A56" s="25" t="s">
        <v>132</v>
      </c>
      <c r="B56" s="9">
        <f t="shared" si="12"/>
        <v>675.81225611128286</v>
      </c>
      <c r="C56" s="26">
        <v>664.15373232683976</v>
      </c>
      <c r="D56" s="27">
        <v>675.81225611128286</v>
      </c>
      <c r="E56" s="10">
        <v>1.7251128074424301E-2</v>
      </c>
      <c r="F56" s="10">
        <f t="shared" si="13"/>
        <v>0</v>
      </c>
      <c r="G56" s="33">
        <v>3600.005524873734</v>
      </c>
      <c r="H56" s="26">
        <v>675.7460937698462</v>
      </c>
      <c r="I56" s="27">
        <v>675.81225611128366</v>
      </c>
      <c r="J56" s="10">
        <v>9.7900475818617425E-5</v>
      </c>
      <c r="K56" s="85">
        <f t="shared" si="14"/>
        <v>1.1775576084258973E-15</v>
      </c>
      <c r="L56" s="33">
        <v>2208.4903030395508</v>
      </c>
      <c r="M56" s="26">
        <v>911.97997492701063</v>
      </c>
      <c r="N56" s="11">
        <f t="shared" si="21"/>
        <v>0.3494575848249179</v>
      </c>
      <c r="O56" s="27">
        <f t="shared" si="15"/>
        <v>35.01948010000342</v>
      </c>
      <c r="P56" s="27">
        <v>0.14411308683128979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26">
        <v>906.04961681072768</v>
      </c>
      <c r="W56" s="11">
        <f t="shared" si="22"/>
        <v>0.34068242861451259</v>
      </c>
      <c r="X56" s="27">
        <f t="shared" si="16"/>
        <v>35.282672600001206</v>
      </c>
      <c r="Y56" s="27">
        <v>0.1451961835390996</v>
      </c>
      <c r="Z56" s="46">
        <v>0</v>
      </c>
      <c r="AA56" s="46">
        <v>1</v>
      </c>
      <c r="AB56" s="46">
        <v>0</v>
      </c>
      <c r="AC56" s="46">
        <v>0</v>
      </c>
      <c r="AD56" s="46">
        <v>0</v>
      </c>
      <c r="AE56" s="26">
        <v>710.24886535552196</v>
      </c>
      <c r="AF56" s="27">
        <v>745.66976104809282</v>
      </c>
      <c r="AG56" s="11">
        <f t="shared" si="17"/>
        <v>5.0955881508264002E-2</v>
      </c>
      <c r="AH56" s="11">
        <f t="shared" si="18"/>
        <v>0.10336821255474071</v>
      </c>
      <c r="AI56" s="33">
        <v>11.22445942999993</v>
      </c>
      <c r="AJ56" s="26">
        <v>710.24886535552196</v>
      </c>
      <c r="AK56" s="27">
        <v>745.66976104809282</v>
      </c>
      <c r="AL56" s="11">
        <f t="shared" si="19"/>
        <v>5.0955881508264002E-2</v>
      </c>
      <c r="AM56" s="11">
        <f t="shared" si="20"/>
        <v>0.10336821255474071</v>
      </c>
      <c r="AN56" s="33">
        <v>11.235984689999899</v>
      </c>
      <c r="AO56" s="26">
        <v>715.59890666241051</v>
      </c>
      <c r="AP56" s="27">
        <v>745.45208396516932</v>
      </c>
      <c r="AQ56" s="11">
        <f t="shared" si="23"/>
        <v>5.8872342416613654E-2</v>
      </c>
      <c r="AR56" s="11">
        <f t="shared" si="24"/>
        <v>0.10304611558038863</v>
      </c>
      <c r="AS56" s="33">
        <v>11.126246940000421</v>
      </c>
      <c r="AT56" s="26">
        <v>754.63730223477455</v>
      </c>
      <c r="AU56" s="27">
        <v>817.26513141541659</v>
      </c>
      <c r="AV56" s="11">
        <f t="shared" si="4"/>
        <v>0.11663749127170599</v>
      </c>
      <c r="AW56" s="11">
        <f t="shared" si="4"/>
        <v>0.20930794614183698</v>
      </c>
      <c r="AX56" s="33">
        <v>11.166024910001219</v>
      </c>
      <c r="AY56" s="26">
        <v>718.71764188242616</v>
      </c>
      <c r="AZ56" s="27">
        <v>749.4538904693735</v>
      </c>
      <c r="BA56" s="11">
        <f t="shared" si="5"/>
        <v>6.3487137711924352E-2</v>
      </c>
      <c r="BB56" s="11">
        <f t="shared" si="5"/>
        <v>0.10896759224497464</v>
      </c>
      <c r="BC56" s="33">
        <v>11.433478470000409</v>
      </c>
      <c r="BD56" s="26">
        <v>750.81208081416753</v>
      </c>
      <c r="BE56" s="27">
        <v>825.30376122704001</v>
      </c>
      <c r="BF56" s="11">
        <f t="shared" si="6"/>
        <v>0.11097730771330491</v>
      </c>
      <c r="BG56" s="11">
        <f t="shared" si="6"/>
        <v>0.22120271386605495</v>
      </c>
      <c r="BH56" s="33">
        <v>12.959145160000119</v>
      </c>
      <c r="BI56" s="26">
        <v>720.47521970984735</v>
      </c>
      <c r="BJ56" s="27">
        <v>749.48200930942289</v>
      </c>
      <c r="BK56" s="11">
        <f t="shared" si="7"/>
        <v>6.6087827195619911E-2</v>
      </c>
      <c r="BL56" s="11">
        <f t="shared" si="8"/>
        <v>0.10900919971775293</v>
      </c>
      <c r="BM56" s="33">
        <v>109.12115112822499</v>
      </c>
      <c r="BN56" s="26">
        <v>689.63328920332833</v>
      </c>
      <c r="BO56" s="27">
        <v>731.84541050948724</v>
      </c>
      <c r="BP56" s="11">
        <f t="shared" si="9"/>
        <v>2.0450995031628463E-2</v>
      </c>
      <c r="BQ56" s="11">
        <f t="shared" si="10"/>
        <v>8.2912308694469208E-2</v>
      </c>
      <c r="BR56" s="33">
        <v>103.1741328684613</v>
      </c>
      <c r="BS56" s="26">
        <v>726.21577192947848</v>
      </c>
      <c r="BT56" s="27">
        <v>747.36906802333749</v>
      </c>
      <c r="BU56" s="11">
        <f t="shared" si="11"/>
        <v>7.4582127450934982E-2</v>
      </c>
      <c r="BV56" s="11">
        <f t="shared" si="11"/>
        <v>0.10588267860633722</v>
      </c>
      <c r="BW56" s="33">
        <v>32.379720653360707</v>
      </c>
    </row>
    <row r="57" spans="1:75" x14ac:dyDescent="0.3">
      <c r="A57" s="25" t="s">
        <v>133</v>
      </c>
      <c r="B57" s="9">
        <f t="shared" si="12"/>
        <v>637.46335845642989</v>
      </c>
      <c r="C57" s="26">
        <v>615.58460592654285</v>
      </c>
      <c r="D57" s="27">
        <v>637.48702864436495</v>
      </c>
      <c r="E57" s="10">
        <v>3.4357440596704883E-2</v>
      </c>
      <c r="F57" s="10">
        <f t="shared" si="13"/>
        <v>3.7131840789066192E-5</v>
      </c>
      <c r="G57" s="33">
        <v>3600.0079290866852</v>
      </c>
      <c r="H57" s="26">
        <v>629.52744019142131</v>
      </c>
      <c r="I57" s="27">
        <v>637.46335845642989</v>
      </c>
      <c r="J57" s="10">
        <v>1.2449214781888941E-2</v>
      </c>
      <c r="K57" s="85">
        <f t="shared" si="14"/>
        <v>0</v>
      </c>
      <c r="L57" s="33">
        <v>3600.015163898468</v>
      </c>
      <c r="M57" s="26">
        <v>827.7147079792835</v>
      </c>
      <c r="N57" s="11">
        <f t="shared" si="21"/>
        <v>0.29845064347468236</v>
      </c>
      <c r="O57" s="27">
        <f t="shared" si="15"/>
        <v>35.263542500002593</v>
      </c>
      <c r="P57" s="27">
        <v>0.14511745884774729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26">
        <v>807.71854095752383</v>
      </c>
      <c r="W57" s="11">
        <f t="shared" si="22"/>
        <v>0.26708230401407573</v>
      </c>
      <c r="X57" s="27">
        <f t="shared" si="16"/>
        <v>35.275950400005968</v>
      </c>
      <c r="Y57" s="27">
        <v>0.14516852016463361</v>
      </c>
      <c r="Z57" s="46">
        <v>0</v>
      </c>
      <c r="AA57" s="46">
        <v>1</v>
      </c>
      <c r="AB57" s="46">
        <v>0</v>
      </c>
      <c r="AC57" s="46">
        <v>1</v>
      </c>
      <c r="AD57" s="46">
        <v>0</v>
      </c>
      <c r="AE57" s="26">
        <v>750.38326624802858</v>
      </c>
      <c r="AF57" s="27">
        <v>767.649960547619</v>
      </c>
      <c r="AG57" s="11">
        <f t="shared" si="17"/>
        <v>0.1771394485559544</v>
      </c>
      <c r="AH57" s="11">
        <f t="shared" si="18"/>
        <v>0.20422601607475335</v>
      </c>
      <c r="AI57" s="33">
        <v>11.122255500000209</v>
      </c>
      <c r="AJ57" s="26">
        <v>750.38326624802858</v>
      </c>
      <c r="AK57" s="27">
        <v>767.649960547619</v>
      </c>
      <c r="AL57" s="11">
        <f t="shared" si="19"/>
        <v>0.1771394485559544</v>
      </c>
      <c r="AM57" s="11">
        <f t="shared" si="20"/>
        <v>0.20422601607475335</v>
      </c>
      <c r="AN57" s="33">
        <v>10.96208563999989</v>
      </c>
      <c r="AO57" s="26">
        <v>739.44047101398348</v>
      </c>
      <c r="AP57" s="27">
        <v>756.31429591790379</v>
      </c>
      <c r="AQ57" s="11">
        <f t="shared" si="23"/>
        <v>0.15997329290342835</v>
      </c>
      <c r="AR57" s="11">
        <f t="shared" si="24"/>
        <v>0.18644355928043083</v>
      </c>
      <c r="AS57" s="33">
        <v>10.96660454000012</v>
      </c>
      <c r="AT57" s="26">
        <v>708.31592233189645</v>
      </c>
      <c r="AU57" s="27">
        <v>746.52008324362578</v>
      </c>
      <c r="AV57" s="11">
        <f t="shared" si="4"/>
        <v>0.111147665094086</v>
      </c>
      <c r="AW57" s="11">
        <f t="shared" si="4"/>
        <v>0.17107920532290458</v>
      </c>
      <c r="AX57" s="33">
        <v>11.13988218999984</v>
      </c>
      <c r="AY57" s="26">
        <v>732.62709173774556</v>
      </c>
      <c r="AZ57" s="27">
        <v>751.75779582545351</v>
      </c>
      <c r="BA57" s="11">
        <f t="shared" si="5"/>
        <v>0.14928502480793182</v>
      </c>
      <c r="BB57" s="11">
        <f t="shared" si="5"/>
        <v>0.17929569731784914</v>
      </c>
      <c r="BC57" s="33">
        <v>11.254013599999601</v>
      </c>
      <c r="BD57" s="26">
        <v>713.05864993417117</v>
      </c>
      <c r="BE57" s="27">
        <v>749.02266953947981</v>
      </c>
      <c r="BF57" s="11">
        <f t="shared" si="6"/>
        <v>0.11858766543192327</v>
      </c>
      <c r="BG57" s="11">
        <f t="shared" si="6"/>
        <v>0.17500505653090789</v>
      </c>
      <c r="BH57" s="33">
        <v>13.16888243999983</v>
      </c>
      <c r="BI57" s="26">
        <v>662.75658124933773</v>
      </c>
      <c r="BJ57" s="27">
        <v>686.04199212120022</v>
      </c>
      <c r="BK57" s="11">
        <f t="shared" si="7"/>
        <v>3.9677924162031052E-2</v>
      </c>
      <c r="BL57" s="11">
        <f t="shared" si="8"/>
        <v>7.6206158393793619E-2</v>
      </c>
      <c r="BM57" s="33">
        <v>149.73384060692041</v>
      </c>
      <c r="BN57" s="26">
        <v>667.09575158189193</v>
      </c>
      <c r="BO57" s="27">
        <v>682.4533475335096</v>
      </c>
      <c r="BP57" s="11">
        <f t="shared" si="9"/>
        <v>4.6484857101770805E-2</v>
      </c>
      <c r="BQ57" s="11">
        <f t="shared" si="10"/>
        <v>7.0576588411323943E-2</v>
      </c>
      <c r="BR57" s="33">
        <v>130.82386278845371</v>
      </c>
      <c r="BS57" s="26">
        <v>659.62229873200988</v>
      </c>
      <c r="BT57" s="27">
        <v>681.40347086154736</v>
      </c>
      <c r="BU57" s="11">
        <f t="shared" si="11"/>
        <v>3.4761119963406556E-2</v>
      </c>
      <c r="BV57" s="11">
        <f t="shared" si="11"/>
        <v>6.8929628381331889E-2</v>
      </c>
      <c r="BW57" s="33">
        <v>35.969110043067488</v>
      </c>
    </row>
    <row r="58" spans="1:75" x14ac:dyDescent="0.3">
      <c r="A58" s="25" t="s">
        <v>134</v>
      </c>
      <c r="B58" s="12">
        <f t="shared" si="12"/>
        <v>587.83561115473731</v>
      </c>
      <c r="C58" s="28">
        <v>582.81328818191685</v>
      </c>
      <c r="D58" s="29">
        <v>587.83561115473947</v>
      </c>
      <c r="E58" s="13">
        <v>8.5437542018864023E-3</v>
      </c>
      <c r="F58" s="13">
        <f t="shared" si="13"/>
        <v>3.6745815934280136E-15</v>
      </c>
      <c r="G58" s="34">
        <v>3600.0056879520421</v>
      </c>
      <c r="H58" s="28">
        <v>587.77818385428509</v>
      </c>
      <c r="I58" s="29">
        <v>587.83561115473731</v>
      </c>
      <c r="J58" s="13">
        <v>9.7692789212245021E-5</v>
      </c>
      <c r="K58" s="86">
        <f t="shared" si="14"/>
        <v>0</v>
      </c>
      <c r="L58" s="34">
        <v>192.08104109764099</v>
      </c>
      <c r="M58" s="28">
        <v>688.90151581531381</v>
      </c>
      <c r="N58" s="13">
        <f t="shared" si="21"/>
        <v>0.1719288568823584</v>
      </c>
      <c r="O58" s="29">
        <f t="shared" si="15"/>
        <v>39.405727299987113</v>
      </c>
      <c r="P58" s="29">
        <v>0.1621634868312227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688.90151581531381</v>
      </c>
      <c r="W58" s="13">
        <f t="shared" si="22"/>
        <v>0.1719288568823584</v>
      </c>
      <c r="X58" s="29">
        <f t="shared" si="16"/>
        <v>39.371804200003695</v>
      </c>
      <c r="Y58" s="29">
        <v>0.16202388559672301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669.88600656641711</v>
      </c>
      <c r="AF58" s="29">
        <v>691.65302955111599</v>
      </c>
      <c r="AG58" s="13">
        <f t="shared" si="17"/>
        <v>0.13958051171908584</v>
      </c>
      <c r="AH58" s="13">
        <f t="shared" si="18"/>
        <v>0.17660961062301242</v>
      </c>
      <c r="AI58" s="34">
        <v>10.90416116999995</v>
      </c>
      <c r="AJ58" s="28">
        <v>669.88600656641711</v>
      </c>
      <c r="AK58" s="29">
        <v>691.65302955111599</v>
      </c>
      <c r="AL58" s="13">
        <f t="shared" si="19"/>
        <v>0.13958051171908584</v>
      </c>
      <c r="AM58" s="13">
        <f t="shared" si="20"/>
        <v>0.17660961062301242</v>
      </c>
      <c r="AN58" s="34">
        <v>10.92448996999992</v>
      </c>
      <c r="AO58" s="28">
        <v>633.42384732272149</v>
      </c>
      <c r="AP58" s="29">
        <v>680.09311891348193</v>
      </c>
      <c r="AQ58" s="13">
        <f t="shared" si="23"/>
        <v>7.7552695520489462E-2</v>
      </c>
      <c r="AR58" s="13">
        <f t="shared" si="24"/>
        <v>0.15694440079517311</v>
      </c>
      <c r="AS58" s="34">
        <v>10.9568725799992</v>
      </c>
      <c r="AT58" s="28">
        <v>644.50777521842065</v>
      </c>
      <c r="AU58" s="29">
        <v>678.02670889753313</v>
      </c>
      <c r="AV58" s="13">
        <f t="shared" si="4"/>
        <v>9.6408184513281203E-2</v>
      </c>
      <c r="AW58" s="13">
        <f t="shared" si="4"/>
        <v>0.15342911526851102</v>
      </c>
      <c r="AX58" s="34">
        <v>10.80845231000094</v>
      </c>
      <c r="AY58" s="28">
        <v>641.47717144023591</v>
      </c>
      <c r="AZ58" s="29">
        <v>682.32219269176221</v>
      </c>
      <c r="BA58" s="13">
        <f t="shared" si="5"/>
        <v>9.1252655109012121E-2</v>
      </c>
      <c r="BB58" s="13">
        <f t="shared" si="5"/>
        <v>0.16073640273582027</v>
      </c>
      <c r="BC58" s="34">
        <v>11.118592600000561</v>
      </c>
      <c r="BD58" s="28">
        <v>663.6312247583121</v>
      </c>
      <c r="BE58" s="29">
        <v>692.02517805179457</v>
      </c>
      <c r="BF58" s="13">
        <f t="shared" si="6"/>
        <v>0.12894015293609515</v>
      </c>
      <c r="BG58" s="13">
        <f t="shared" si="6"/>
        <v>0.17724269322913</v>
      </c>
      <c r="BH58" s="34">
        <v>12.45668196000006</v>
      </c>
      <c r="BI58" s="28">
        <v>618.8613613222609</v>
      </c>
      <c r="BJ58" s="29">
        <v>631.91287562905745</v>
      </c>
      <c r="BK58" s="13">
        <f t="shared" si="7"/>
        <v>5.277963699167014E-2</v>
      </c>
      <c r="BL58" s="13">
        <f t="shared" si="8"/>
        <v>7.4982297155722313E-2</v>
      </c>
      <c r="BM58" s="34">
        <v>122.4957804206759</v>
      </c>
      <c r="BN58" s="28">
        <v>598.01732254047943</v>
      </c>
      <c r="BO58" s="29">
        <v>618.53888819178519</v>
      </c>
      <c r="BP58" s="13">
        <f t="shared" si="9"/>
        <v>1.732067808165158E-2</v>
      </c>
      <c r="BQ58" s="13">
        <f t="shared" si="10"/>
        <v>5.223105993312438E-2</v>
      </c>
      <c r="BR58" s="34">
        <v>143.19338942673059</v>
      </c>
      <c r="BS58" s="28">
        <v>595.6197453663367</v>
      </c>
      <c r="BT58" s="29">
        <v>602.82645972244995</v>
      </c>
      <c r="BU58" s="13">
        <f t="shared" si="11"/>
        <v>1.324202560016453E-2</v>
      </c>
      <c r="BV58" s="13">
        <f t="shared" si="11"/>
        <v>2.5501770024216126E-2</v>
      </c>
      <c r="BW58" s="34">
        <v>27.96779419416562</v>
      </c>
    </row>
    <row r="59" spans="1:75" x14ac:dyDescent="0.3">
      <c r="A59" s="36" t="s">
        <v>69</v>
      </c>
      <c r="B59" s="37"/>
      <c r="C59" s="35">
        <f t="shared" ref="C59:M59" si="25">AVERAGE(C3:C58)</f>
        <v>590.54125162333423</v>
      </c>
      <c r="D59" s="35">
        <f t="shared" si="25"/>
        <v>601.4776957501482</v>
      </c>
      <c r="E59" s="1">
        <f t="shared" si="25"/>
        <v>1.7516015103459577E-2</v>
      </c>
      <c r="F59" s="1">
        <f t="shared" si="25"/>
        <v>1.621001710666436E-3</v>
      </c>
      <c r="G59" s="35">
        <f t="shared" si="25"/>
        <v>2818.1569284243242</v>
      </c>
      <c r="H59" s="35">
        <f t="shared" ref="H59:L59" si="26">AVERAGE(H3:H58)</f>
        <v>597.28951287663142</v>
      </c>
      <c r="I59" s="35">
        <f t="shared" si="26"/>
        <v>600.4681931090646</v>
      </c>
      <c r="J59" s="1">
        <f t="shared" si="26"/>
        <v>5.0156385458771588E-3</v>
      </c>
      <c r="K59" s="1">
        <f t="shared" si="26"/>
        <v>2.8410436856214557E-16</v>
      </c>
      <c r="L59" s="35">
        <f t="shared" si="26"/>
        <v>1492.593802196639</v>
      </c>
      <c r="M59" s="35">
        <f t="shared" si="25"/>
        <v>759.08067277931764</v>
      </c>
      <c r="N59" s="1">
        <f t="shared" ref="N59:U59" si="27">AVERAGE(N3:N58)</f>
        <v>0.26134399200384273</v>
      </c>
      <c r="O59" s="35">
        <f t="shared" si="27"/>
        <v>35.923179658928184</v>
      </c>
      <c r="P59" s="35">
        <f t="shared" si="27"/>
        <v>0.14783201505731758</v>
      </c>
      <c r="Q59" s="35">
        <f t="shared" si="27"/>
        <v>0.32142857142857145</v>
      </c>
      <c r="R59" s="35">
        <f t="shared" si="27"/>
        <v>0.32142857142857145</v>
      </c>
      <c r="S59" s="35">
        <f t="shared" si="27"/>
        <v>0.22321428571428573</v>
      </c>
      <c r="T59" s="35">
        <f t="shared" si="27"/>
        <v>0.17857142857142858</v>
      </c>
      <c r="U59" s="35">
        <f t="shared" si="27"/>
        <v>0</v>
      </c>
      <c r="V59" s="35">
        <f>AVERAGE(V3:V58)</f>
        <v>756.22674868181343</v>
      </c>
      <c r="W59" s="1">
        <f t="shared" ref="W59:AD59" si="28">AVERAGE(W3:W58)</f>
        <v>0.25549995158504923</v>
      </c>
      <c r="X59" s="35">
        <f t="shared" si="28"/>
        <v>36.585941930357002</v>
      </c>
      <c r="Y59" s="35">
        <f t="shared" si="28"/>
        <v>0.15055943181216871</v>
      </c>
      <c r="Z59" s="35">
        <f t="shared" si="28"/>
        <v>0.25892857142857145</v>
      </c>
      <c r="AA59" s="35">
        <f t="shared" si="28"/>
        <v>0.35714285714285715</v>
      </c>
      <c r="AB59" s="35">
        <f t="shared" si="28"/>
        <v>0.2767857142857143</v>
      </c>
      <c r="AC59" s="35">
        <f t="shared" si="28"/>
        <v>0.21428571428571427</v>
      </c>
      <c r="AD59" s="35">
        <f t="shared" si="28"/>
        <v>2.6785714285714284E-2</v>
      </c>
      <c r="AE59" s="35">
        <f>AVERAGE(AE3:AE58)</f>
        <v>663.04860010144876</v>
      </c>
      <c r="AF59" s="35"/>
      <c r="AG59" s="1">
        <f>AVERAGE(AG3:AG58)</f>
        <v>0.10313466348901035</v>
      </c>
      <c r="AH59" s="1">
        <f>AVERAGE(AH3:AH58)</f>
        <v>0.14765356470791696</v>
      </c>
      <c r="AI59" s="35">
        <f>AVERAGE(AI3:AI58)</f>
        <v>11.113769936964287</v>
      </c>
      <c r="AJ59" s="35">
        <f>AVERAGE(AJ3:AJ58)</f>
        <v>663.04860010144876</v>
      </c>
      <c r="AK59" s="35"/>
      <c r="AL59" s="1">
        <f>AVERAGE(AL3:AL58)</f>
        <v>0.10313466348901035</v>
      </c>
      <c r="AM59" s="1">
        <f>AVERAGE(AM3:AM58)</f>
        <v>0.14765356470791696</v>
      </c>
      <c r="AN59" s="35">
        <f>AVERAGE(AN3:AN58)</f>
        <v>11.155839971964239</v>
      </c>
      <c r="AO59" s="35">
        <f>AVERAGE(AO3:AO58)</f>
        <v>664.73326038108701</v>
      </c>
      <c r="AP59" s="35"/>
      <c r="AQ59" s="1">
        <f>AVERAGE(AQ3:AQ58)</f>
        <v>0.10570360739440265</v>
      </c>
      <c r="AR59" s="1">
        <f>AVERAGE(AR3:AR58)</f>
        <v>0.14890031400363804</v>
      </c>
      <c r="AS59" s="35">
        <f>AVERAGE(AS3:AS58)</f>
        <v>11.10447704196425</v>
      </c>
      <c r="AT59" s="35">
        <f>AVERAGE(AT3:AT58)</f>
        <v>658.368190131809</v>
      </c>
      <c r="AU59" s="35"/>
      <c r="AV59" s="1">
        <f>AVERAGE(AV3:AV58)</f>
        <v>9.5169898831747965E-2</v>
      </c>
      <c r="AW59" s="1">
        <f>AVERAGE(AW3:AW58)</f>
        <v>0.13703494137983144</v>
      </c>
      <c r="AX59" s="35">
        <f>AVERAGE(AX3:AX58)</f>
        <v>11.22867120089288</v>
      </c>
      <c r="AY59" s="35">
        <f>AVERAGE(AY3:AY58)</f>
        <v>669.61047933556438</v>
      </c>
      <c r="AZ59" s="35"/>
      <c r="BA59" s="1">
        <f>AVERAGE(BA3:BA58)</f>
        <v>0.11403004343767488</v>
      </c>
      <c r="BB59" s="1">
        <f>AVERAGE(BB3:BB58)</f>
        <v>0.15278128198513338</v>
      </c>
      <c r="BC59" s="35">
        <f>AVERAGE(BC3:BC58)</f>
        <v>11.312109776071367</v>
      </c>
      <c r="BD59" s="35">
        <f>AVERAGE(BD3:BD58)</f>
        <v>657.15267268098683</v>
      </c>
      <c r="BE59" s="35"/>
      <c r="BF59" s="1">
        <f>AVERAGE(BF3:BF58)</f>
        <v>9.2556898473278998E-2</v>
      </c>
      <c r="BG59" s="1">
        <f>AVERAGE(BG3:BG58)</f>
        <v>0.13463997292502997</v>
      </c>
      <c r="BH59" s="35">
        <f>AVERAGE(BH3:BH58)</f>
        <v>13.242436541785702</v>
      </c>
      <c r="BI59" s="35">
        <f>AVERAGE(BI3:BI58)</f>
        <v>624.03880631070456</v>
      </c>
      <c r="BJ59" s="35"/>
      <c r="BK59" s="1">
        <f>AVERAGE(BK3:BK58)</f>
        <v>3.8626067747860211E-2</v>
      </c>
      <c r="BL59" s="1">
        <f>AVERAGE(BL3:BL58)</f>
        <v>6.9380635435477775E-2</v>
      </c>
      <c r="BM59" s="35">
        <f>AVERAGE(BM3:BM58)</f>
        <v>86.409169162982764</v>
      </c>
      <c r="BN59" s="35">
        <f>AVERAGE(BN3:BN58)</f>
        <v>621.90030273337129</v>
      </c>
      <c r="BO59" s="35"/>
      <c r="BP59" s="1">
        <f>AVERAGE(BP3:BP58)</f>
        <v>3.503214630476776E-2</v>
      </c>
      <c r="BQ59" s="1">
        <f>AVERAGE(BQ3:BQ58)</f>
        <v>6.0946710748885406E-2</v>
      </c>
      <c r="BR59" s="35">
        <f>AVERAGE(BR3:BR58)</f>
        <v>91.113569698831995</v>
      </c>
      <c r="BS59" s="35">
        <f>AVERAGE(BS3:BS58)</f>
        <v>619.78094416700492</v>
      </c>
      <c r="BT59" s="35"/>
      <c r="BU59" s="1">
        <f>AVERAGE(BU3:BU58)</f>
        <v>3.1009921410196099E-2</v>
      </c>
      <c r="BV59" s="1">
        <f>AVERAGE(BV3:BV58)</f>
        <v>5.6397676288358803E-2</v>
      </c>
      <c r="BW59" s="35">
        <f>AVERAGE(BW3:BW58)</f>
        <v>30.659379907244247</v>
      </c>
    </row>
    <row r="60" spans="1:75" x14ac:dyDescent="0.3">
      <c r="G60">
        <f>COUNTIF(G3:G58,"&lt;3600")</f>
        <v>16</v>
      </c>
      <c r="L60">
        <f>COUNTIF(L3:L58,"&lt;3600")</f>
        <v>39</v>
      </c>
      <c r="M60" s="48">
        <f t="shared" ref="M60:P60" si="29">_xlfn.MODE.SNGL(R3:R58)</f>
        <v>0</v>
      </c>
      <c r="N60" s="48">
        <f t="shared" si="29"/>
        <v>0</v>
      </c>
      <c r="O60" s="48">
        <f t="shared" si="29"/>
        <v>0</v>
      </c>
      <c r="P60" s="48">
        <f t="shared" si="29"/>
        <v>0</v>
      </c>
      <c r="U60" s="48">
        <f>_xlfn.MODE.SNGL(Z3:Z58)</f>
        <v>0</v>
      </c>
      <c r="V60" s="48">
        <f t="shared" ref="V60:Y60" si="30">_xlfn.MODE.SNGL(AA3:AA58)</f>
        <v>0</v>
      </c>
      <c r="W60" s="48">
        <f t="shared" si="30"/>
        <v>0</v>
      </c>
      <c r="X60" s="48">
        <f t="shared" si="30"/>
        <v>0</v>
      </c>
      <c r="Y60" s="48">
        <f t="shared" si="30"/>
        <v>0</v>
      </c>
    </row>
  </sheetData>
  <mergeCells count="13">
    <mergeCell ref="BN1:BR1"/>
    <mergeCell ref="BS1:BW1"/>
    <mergeCell ref="BI1:BM1"/>
    <mergeCell ref="BD1:BH1"/>
    <mergeCell ref="AT1:AX1"/>
    <mergeCell ref="AY1:BC1"/>
    <mergeCell ref="C1:G1"/>
    <mergeCell ref="M1:U1"/>
    <mergeCell ref="V1:AD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38BF-414A-46DE-9684-E4E8E607E8EC}">
  <dimension ref="A1:BW60"/>
  <sheetViews>
    <sheetView topLeftCell="A34" zoomScale="85" zoomScaleNormal="85" workbookViewId="0">
      <selection activeCell="E58" sqref="C3:E58"/>
    </sheetView>
  </sheetViews>
  <sheetFormatPr baseColWidth="10" defaultColWidth="10.77734375" defaultRowHeight="14.4" x14ac:dyDescent="0.3"/>
  <cols>
    <col min="1" max="1" width="9.6640625" bestFit="1" customWidth="1"/>
    <col min="2" max="4" width="6.6640625" bestFit="1" customWidth="1"/>
    <col min="5" max="5" width="6.109375" bestFit="1" customWidth="1"/>
    <col min="6" max="6" width="8.5546875" bestFit="1" customWidth="1"/>
    <col min="7" max="7" width="7.664062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11.21875" bestFit="1" customWidth="1"/>
    <col min="13" max="13" width="7.6640625" bestFit="1" customWidth="1"/>
    <col min="14" max="14" width="7.21875" bestFit="1" customWidth="1"/>
    <col min="15" max="15" width="7" bestFit="1" customWidth="1"/>
    <col min="16" max="16" width="5.88671875" bestFit="1" customWidth="1"/>
    <col min="17" max="21" width="4.5546875" bestFit="1" customWidth="1"/>
    <col min="22" max="22" width="7.6640625" bestFit="1" customWidth="1"/>
    <col min="23" max="23" width="7.21875" bestFit="1" customWidth="1"/>
    <col min="24" max="24" width="7" bestFit="1" customWidth="1"/>
    <col min="25" max="25" width="5.88671875" bestFit="1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5" width="9" bestFit="1" customWidth="1"/>
    <col min="66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0" t="s">
        <v>0</v>
      </c>
      <c r="D1" s="100"/>
      <c r="E1" s="100"/>
      <c r="F1" s="100"/>
      <c r="G1" s="100"/>
      <c r="H1" s="102" t="s">
        <v>340</v>
      </c>
      <c r="I1" s="103"/>
      <c r="J1" s="103"/>
      <c r="K1" s="103"/>
      <c r="L1" s="104"/>
      <c r="M1" s="100" t="s">
        <v>78</v>
      </c>
      <c r="N1" s="100"/>
      <c r="O1" s="100"/>
      <c r="P1" s="100"/>
      <c r="Q1" s="100"/>
      <c r="R1" s="100"/>
      <c r="S1" s="100"/>
      <c r="T1" s="100"/>
      <c r="U1" s="100"/>
      <c r="V1" s="100" t="s">
        <v>72</v>
      </c>
      <c r="W1" s="100"/>
      <c r="X1" s="100"/>
      <c r="Y1" s="100"/>
      <c r="Z1" s="100"/>
      <c r="AA1" s="100"/>
      <c r="AB1" s="100"/>
      <c r="AC1" s="100"/>
      <c r="AD1" s="100"/>
      <c r="AE1" s="100" t="s">
        <v>304</v>
      </c>
      <c r="AF1" s="101"/>
      <c r="AG1" s="101"/>
      <c r="AH1" s="101"/>
      <c r="AI1" s="101"/>
      <c r="AJ1" s="100" t="s">
        <v>303</v>
      </c>
      <c r="AK1" s="101"/>
      <c r="AL1" s="101"/>
      <c r="AM1" s="101"/>
      <c r="AN1" s="101"/>
      <c r="AO1" s="100" t="s">
        <v>305</v>
      </c>
      <c r="AP1" s="101"/>
      <c r="AQ1" s="101"/>
      <c r="AR1" s="101"/>
      <c r="AS1" s="101"/>
      <c r="AT1" s="100" t="s">
        <v>323</v>
      </c>
      <c r="AU1" s="101"/>
      <c r="AV1" s="101"/>
      <c r="AW1" s="101"/>
      <c r="AX1" s="101"/>
      <c r="AY1" s="100" t="s">
        <v>324</v>
      </c>
      <c r="AZ1" s="101"/>
      <c r="BA1" s="101"/>
      <c r="BB1" s="101"/>
      <c r="BC1" s="101"/>
      <c r="BD1" s="100" t="s">
        <v>325</v>
      </c>
      <c r="BE1" s="101"/>
      <c r="BF1" s="101"/>
      <c r="BG1" s="101"/>
      <c r="BH1" s="101"/>
      <c r="BI1" s="100" t="s">
        <v>331</v>
      </c>
      <c r="BJ1" s="101"/>
      <c r="BK1" s="101"/>
      <c r="BL1" s="101"/>
      <c r="BM1" s="101"/>
      <c r="BN1" s="100" t="s">
        <v>337</v>
      </c>
      <c r="BO1" s="101"/>
      <c r="BP1" s="101"/>
      <c r="BQ1" s="101"/>
      <c r="BR1" s="101"/>
      <c r="BS1" s="100" t="s">
        <v>341</v>
      </c>
      <c r="BT1" s="101"/>
      <c r="BU1" s="101"/>
      <c r="BV1" s="101"/>
      <c r="BW1" s="101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135</v>
      </c>
      <c r="B3" s="2">
        <f>MIN(D3,I3,M3,V3,AE3,AJ3,AO3,AT3,AY3,BD3,BI3,BN3,BS3)</f>
        <v>528.2775707679582</v>
      </c>
      <c r="C3" s="18">
        <v>528.22478136707002</v>
      </c>
      <c r="D3" s="19">
        <v>528.27757109358708</v>
      </c>
      <c r="E3" s="3">
        <v>9.9928010208293123E-5</v>
      </c>
      <c r="F3" s="5">
        <f t="shared" ref="F3:F58" si="0">(D3-B3)/B3</f>
        <v>6.1639733958953427E-10</v>
      </c>
      <c r="G3" s="30">
        <v>819.36097383499146</v>
      </c>
      <c r="H3" s="18">
        <v>528.22576704935341</v>
      </c>
      <c r="I3" s="19">
        <v>528.2775707679582</v>
      </c>
      <c r="J3" s="3">
        <v>9.8061552243012829E-5</v>
      </c>
      <c r="K3" s="3">
        <f>(I3-$B3)/$B3</f>
        <v>0</v>
      </c>
      <c r="L3" s="30">
        <v>129.8209969997406</v>
      </c>
      <c r="M3" s="18">
        <v>685.08323787613494</v>
      </c>
      <c r="N3" s="3">
        <f t="shared" ref="N3:N34" si="1">(M3-B3)/B3</f>
        <v>0.29682438889129448</v>
      </c>
      <c r="O3" s="19">
        <f>243*P3</f>
        <v>34.258996799997469</v>
      </c>
      <c r="P3" s="19">
        <v>0.14098352592591551</v>
      </c>
      <c r="Q3" s="43">
        <v>0</v>
      </c>
      <c r="R3" s="43">
        <v>0</v>
      </c>
      <c r="S3" s="43">
        <v>0</v>
      </c>
      <c r="T3" s="43">
        <v>0.5</v>
      </c>
      <c r="U3" s="43">
        <v>0</v>
      </c>
      <c r="V3" s="18">
        <v>661.87488328209668</v>
      </c>
      <c r="W3" s="4">
        <f t="shared" ref="W3:W34" si="2">(V3-B3)/B3</f>
        <v>0.2528922670707518</v>
      </c>
      <c r="X3" s="19">
        <f>243*Y3</f>
        <v>34.254166300006545</v>
      </c>
      <c r="Y3" s="19">
        <v>0.14096364732512981</v>
      </c>
      <c r="Z3" s="43">
        <v>0</v>
      </c>
      <c r="AA3" s="43">
        <v>0</v>
      </c>
      <c r="AB3" s="43">
        <v>0.5</v>
      </c>
      <c r="AC3" s="43">
        <v>0.5</v>
      </c>
      <c r="AD3" s="43">
        <v>0</v>
      </c>
      <c r="AE3" s="18">
        <v>542.35658627252576</v>
      </c>
      <c r="AF3" s="19">
        <v>572.76614857502386</v>
      </c>
      <c r="AG3" s="4">
        <f>(AE3-$B3)/$B3</f>
        <v>2.6650791711828443E-2</v>
      </c>
      <c r="AH3" s="4">
        <f>(AF3-$B3)/$B3</f>
        <v>8.4214398393618203E-2</v>
      </c>
      <c r="AI3" s="30">
        <v>10.880625760000109</v>
      </c>
      <c r="AJ3" s="20">
        <v>542.35658627252576</v>
      </c>
      <c r="AK3" s="21">
        <v>572.76614857502386</v>
      </c>
      <c r="AL3" s="4">
        <f>(AJ3-$B3)/$B3</f>
        <v>2.6650791711828443E-2</v>
      </c>
      <c r="AM3" s="4">
        <f>(AK3-$B3)/$B3</f>
        <v>8.4214398393618203E-2</v>
      </c>
      <c r="AN3" s="31">
        <v>10.91525461000092</v>
      </c>
      <c r="AO3" s="20">
        <v>548.57265296549758</v>
      </c>
      <c r="AP3" s="21">
        <v>582.01851203241392</v>
      </c>
      <c r="AQ3" s="4">
        <f t="shared" ref="AQ3:AQ34" si="3">(AO3-$B3)/$B3</f>
        <v>3.841745953370003E-2</v>
      </c>
      <c r="AR3" s="4">
        <f t="shared" ref="AR3:AR34" si="4">(AP3-$B3)/$B3</f>
        <v>0.10172860677452653</v>
      </c>
      <c r="AS3" s="31">
        <v>10.9512343800001</v>
      </c>
      <c r="AT3" s="20">
        <v>572.3642206310451</v>
      </c>
      <c r="AU3" s="21">
        <v>585.35888652460494</v>
      </c>
      <c r="AV3" s="4">
        <f t="shared" ref="AV3:AW58" si="5">(AT3-$B3)/$B3</f>
        <v>8.3453571195532775E-2</v>
      </c>
      <c r="AW3" s="4">
        <f t="shared" si="5"/>
        <v>0.10805174952566605</v>
      </c>
      <c r="AX3" s="31">
        <v>11.07718837000029</v>
      </c>
      <c r="AY3" s="20">
        <v>570.09808426460279</v>
      </c>
      <c r="AZ3" s="21">
        <v>583.23121217458299</v>
      </c>
      <c r="BA3" s="4">
        <f t="shared" ref="BA3:BB58" si="6">(AY3-$B3)/$B3</f>
        <v>7.9163901348016777E-2</v>
      </c>
      <c r="BB3" s="4">
        <f t="shared" si="6"/>
        <v>0.10402418055860023</v>
      </c>
      <c r="BC3" s="31">
        <v>11.11269899000035</v>
      </c>
      <c r="BD3" s="20">
        <v>552.25223684096181</v>
      </c>
      <c r="BE3" s="21">
        <v>581.84917652966692</v>
      </c>
      <c r="BF3" s="4">
        <f t="shared" ref="BF3:BG58" si="7">(BD3-$B3)/$B3</f>
        <v>4.5382706742880634E-2</v>
      </c>
      <c r="BG3" s="4">
        <f t="shared" si="7"/>
        <v>0.10140806410507183</v>
      </c>
      <c r="BH3" s="31">
        <v>13.186727409999911</v>
      </c>
      <c r="BI3" s="20">
        <v>549.06560268175019</v>
      </c>
      <c r="BJ3" s="21">
        <v>565.43020180913732</v>
      </c>
      <c r="BK3" s="4">
        <f t="shared" ref="BK3:BL58" si="8">(BI3-$B3)/$B3</f>
        <v>3.9350585873960904E-2</v>
      </c>
      <c r="BL3" s="4">
        <f t="shared" si="8"/>
        <v>7.0327860005811454E-2</v>
      </c>
      <c r="BM3" s="31">
        <v>27.514359220862389</v>
      </c>
      <c r="BN3" s="20">
        <v>550.61731883093728</v>
      </c>
      <c r="BO3" s="21">
        <v>573.04370751962563</v>
      </c>
      <c r="BP3" s="4">
        <f t="shared" ref="BP3:BQ58" si="9">(BN3-$B3)/$B3</f>
        <v>4.228789806560166E-2</v>
      </c>
      <c r="BQ3" s="4">
        <f t="shared" si="9"/>
        <v>8.4739802007097909E-2</v>
      </c>
      <c r="BR3" s="31">
        <v>28.593985080905259</v>
      </c>
      <c r="BS3" s="20">
        <v>549.06560268175019</v>
      </c>
      <c r="BT3" s="21">
        <v>567.44764329395389</v>
      </c>
      <c r="BU3" s="4">
        <f t="shared" ref="BU3:BV58" si="10">(BS3-$B3)/$B3</f>
        <v>3.9350585873960904E-2</v>
      </c>
      <c r="BV3" s="4">
        <f t="shared" si="10"/>
        <v>7.4146764302436843E-2</v>
      </c>
      <c r="BW3" s="31">
        <v>20.7683658617083</v>
      </c>
    </row>
    <row r="4" spans="1:75" x14ac:dyDescent="0.3">
      <c r="A4" s="17" t="s">
        <v>136</v>
      </c>
      <c r="B4" s="2">
        <f t="shared" ref="B4:B58" si="11">MIN(D4,I4,M4,V4,AE4,AJ4,AO4,AT4,AY4,BD4,BI4,BN4,BS4)</f>
        <v>505.2067373721938</v>
      </c>
      <c r="C4" s="20">
        <v>495.33628112391392</v>
      </c>
      <c r="D4" s="21">
        <v>505.61342084893681</v>
      </c>
      <c r="E4" s="5">
        <v>2.0326081747919781E-2</v>
      </c>
      <c r="F4" s="5">
        <f t="shared" si="0"/>
        <v>8.0498427011950588E-4</v>
      </c>
      <c r="G4" s="31">
        <v>3600.0135848522191</v>
      </c>
      <c r="H4" s="20">
        <v>505.15990293546872</v>
      </c>
      <c r="I4" s="21">
        <v>505.2067373721938</v>
      </c>
      <c r="J4" s="5">
        <v>9.2703507812718291E-5</v>
      </c>
      <c r="K4" s="5">
        <f t="shared" ref="K4:K58" si="12">(I4-$B4)/$B4</f>
        <v>0</v>
      </c>
      <c r="L4" s="31">
        <v>607.70638799667358</v>
      </c>
      <c r="M4" s="20">
        <v>711.29532867658907</v>
      </c>
      <c r="N4" s="4">
        <f t="shared" si="1"/>
        <v>0.40792922195842873</v>
      </c>
      <c r="O4" s="21">
        <f t="shared" ref="O4:O58" si="13">243*P4</f>
        <v>34.644003300001721</v>
      </c>
      <c r="P4" s="21">
        <v>0.14256791481482189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636.90583209537101</v>
      </c>
      <c r="W4" s="4">
        <f t="shared" si="2"/>
        <v>0.26068356769785594</v>
      </c>
      <c r="X4" s="21">
        <f t="shared" ref="X4:X58" si="14">243*Y4</f>
        <v>35.407504599992535</v>
      </c>
      <c r="Y4" s="21">
        <v>0.1457098954732203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560.1197336849807</v>
      </c>
      <c r="AF4" s="21">
        <v>565.38336561718859</v>
      </c>
      <c r="AG4" s="4">
        <f t="shared" ref="AG4:AH58" si="15">(AE4-$B4)/$B4</f>
        <v>0.10869410926389057</v>
      </c>
      <c r="AH4" s="4">
        <f t="shared" si="15"/>
        <v>0.11911287754791305</v>
      </c>
      <c r="AI4" s="31">
        <v>10.94141142000044</v>
      </c>
      <c r="AJ4" s="20">
        <v>560.1197336849807</v>
      </c>
      <c r="AK4" s="21">
        <v>565.38336561718859</v>
      </c>
      <c r="AL4" s="4">
        <f t="shared" ref="AL4:AM58" si="16">(AJ4-$B4)/$B4</f>
        <v>0.10869410926389057</v>
      </c>
      <c r="AM4" s="4">
        <f t="shared" si="16"/>
        <v>0.11911287754791305</v>
      </c>
      <c r="AN4" s="31">
        <v>10.92932529000063</v>
      </c>
      <c r="AO4" s="20">
        <v>551.56305947057058</v>
      </c>
      <c r="AP4" s="21">
        <v>563.46405911291185</v>
      </c>
      <c r="AQ4" s="4">
        <f t="shared" si="3"/>
        <v>9.1757133603357591E-2</v>
      </c>
      <c r="AR4" s="4">
        <f t="shared" si="4"/>
        <v>0.11531382586808014</v>
      </c>
      <c r="AS4" s="31">
        <v>10.924811819999739</v>
      </c>
      <c r="AT4" s="20">
        <v>550.10286417034899</v>
      </c>
      <c r="AU4" s="21">
        <v>555.83527093570046</v>
      </c>
      <c r="AV4" s="4">
        <f t="shared" si="5"/>
        <v>8.8866840992026408E-2</v>
      </c>
      <c r="AW4" s="4">
        <f t="shared" si="5"/>
        <v>0.10021349641306905</v>
      </c>
      <c r="AX4" s="31">
        <v>11.429637720000031</v>
      </c>
      <c r="AY4" s="20">
        <v>540.21205381438654</v>
      </c>
      <c r="AZ4" s="21">
        <v>577.39588229509206</v>
      </c>
      <c r="BA4" s="4">
        <f t="shared" si="6"/>
        <v>6.9289092667827512E-2</v>
      </c>
      <c r="BB4" s="4">
        <f t="shared" si="6"/>
        <v>0.14289030526074592</v>
      </c>
      <c r="BC4" s="31">
        <v>11.231881000000071</v>
      </c>
      <c r="BD4" s="20">
        <v>543.87265871964723</v>
      </c>
      <c r="BE4" s="21">
        <v>553.38802780818526</v>
      </c>
      <c r="BF4" s="4">
        <f t="shared" si="7"/>
        <v>7.6534848978008857E-2</v>
      </c>
      <c r="BG4" s="4">
        <f t="shared" si="7"/>
        <v>9.5369453476816038E-2</v>
      </c>
      <c r="BH4" s="31">
        <v>13.225885789999669</v>
      </c>
      <c r="BI4" s="20">
        <v>528.05726140071579</v>
      </c>
      <c r="BJ4" s="21">
        <v>535.0108109332939</v>
      </c>
      <c r="BK4" s="4">
        <f t="shared" si="8"/>
        <v>4.523004611414682E-2</v>
      </c>
      <c r="BL4" s="4">
        <f t="shared" si="8"/>
        <v>5.8993816503961155E-2</v>
      </c>
      <c r="BM4" s="31">
        <v>51.83014903143048</v>
      </c>
      <c r="BN4" s="20">
        <v>532.0530854430142</v>
      </c>
      <c r="BO4" s="21">
        <v>535.99319947660706</v>
      </c>
      <c r="BP4" s="4">
        <f t="shared" si="9"/>
        <v>5.3139331059716785E-2</v>
      </c>
      <c r="BQ4" s="4">
        <f t="shared" si="9"/>
        <v>6.0938344299498896E-2</v>
      </c>
      <c r="BR4" s="31">
        <v>56.634288408420979</v>
      </c>
      <c r="BS4" s="20">
        <v>522.56046533817175</v>
      </c>
      <c r="BT4" s="21">
        <v>529.48626927100997</v>
      </c>
      <c r="BU4" s="4">
        <f t="shared" si="10"/>
        <v>3.4349755619338042E-2</v>
      </c>
      <c r="BV4" s="4">
        <f t="shared" si="10"/>
        <v>4.8058606710403108E-2</v>
      </c>
      <c r="BW4" s="31">
        <v>22.543663624720651</v>
      </c>
    </row>
    <row r="5" spans="1:75" x14ac:dyDescent="0.3">
      <c r="A5" s="17" t="s">
        <v>137</v>
      </c>
      <c r="B5" s="2">
        <f t="shared" si="11"/>
        <v>496.37134539273552</v>
      </c>
      <c r="C5" s="20">
        <v>478.96971526284523</v>
      </c>
      <c r="D5" s="21">
        <v>496.3713453927374</v>
      </c>
      <c r="E5" s="5">
        <v>3.5057684718122067E-2</v>
      </c>
      <c r="F5" s="5">
        <f t="shared" si="0"/>
        <v>3.7790916816974616E-15</v>
      </c>
      <c r="G5" s="31">
        <v>3600.0055980682368</v>
      </c>
      <c r="H5" s="20">
        <v>496.32494057355092</v>
      </c>
      <c r="I5" s="21">
        <v>496.37134539273552</v>
      </c>
      <c r="J5" s="5">
        <v>9.3488110494718515E-5</v>
      </c>
      <c r="K5" s="83">
        <f t="shared" si="12"/>
        <v>0</v>
      </c>
      <c r="L5" s="31">
        <v>1893.232623100281</v>
      </c>
      <c r="M5" s="20">
        <v>669.97077418699359</v>
      </c>
      <c r="N5" s="4">
        <f t="shared" si="1"/>
        <v>0.34973700719348322</v>
      </c>
      <c r="O5" s="21">
        <f t="shared" si="13"/>
        <v>37.982174400007352</v>
      </c>
      <c r="P5" s="21">
        <v>0.15630524444447469</v>
      </c>
      <c r="Q5" s="44">
        <v>0</v>
      </c>
      <c r="R5" s="44">
        <v>0.5</v>
      </c>
      <c r="S5" s="44">
        <v>0</v>
      </c>
      <c r="T5" s="44">
        <v>0.5</v>
      </c>
      <c r="U5" s="44">
        <v>0</v>
      </c>
      <c r="V5" s="20">
        <v>635.72385609173193</v>
      </c>
      <c r="W5" s="4">
        <f t="shared" si="2"/>
        <v>0.28074245621237237</v>
      </c>
      <c r="X5" s="21">
        <f t="shared" si="14"/>
        <v>36.473648499999399</v>
      </c>
      <c r="Y5" s="21">
        <v>0.15009731893003869</v>
      </c>
      <c r="Z5" s="44">
        <v>0</v>
      </c>
      <c r="AA5" s="44">
        <v>0.5</v>
      </c>
      <c r="AB5" s="44">
        <v>0.5</v>
      </c>
      <c r="AC5" s="44">
        <v>0</v>
      </c>
      <c r="AD5" s="44">
        <v>0</v>
      </c>
      <c r="AE5" s="20">
        <v>538.78039919618129</v>
      </c>
      <c r="AF5" s="21">
        <v>572.45916617840112</v>
      </c>
      <c r="AG5" s="4">
        <f t="shared" si="15"/>
        <v>8.5438158743613962E-2</v>
      </c>
      <c r="AH5" s="4">
        <f t="shared" si="15"/>
        <v>0.15328810071714336</v>
      </c>
      <c r="AI5" s="31">
        <v>11.158412370000219</v>
      </c>
      <c r="AJ5" s="20">
        <v>538.78039919618129</v>
      </c>
      <c r="AK5" s="21">
        <v>572.45916617840112</v>
      </c>
      <c r="AL5" s="4">
        <f t="shared" si="16"/>
        <v>8.5438158743613962E-2</v>
      </c>
      <c r="AM5" s="4">
        <f t="shared" si="16"/>
        <v>0.15328810071714336</v>
      </c>
      <c r="AN5" s="31">
        <v>11.102034400000409</v>
      </c>
      <c r="AO5" s="20">
        <v>555.84170433988402</v>
      </c>
      <c r="AP5" s="21">
        <v>575.95259796929713</v>
      </c>
      <c r="AQ5" s="4">
        <f t="shared" si="3"/>
        <v>0.11981021769114164</v>
      </c>
      <c r="AR5" s="4">
        <f t="shared" si="4"/>
        <v>0.16032604080639642</v>
      </c>
      <c r="AS5" s="31">
        <v>11.05391977999971</v>
      </c>
      <c r="AT5" s="20">
        <v>542.82969153027443</v>
      </c>
      <c r="AU5" s="21">
        <v>565.63740522509443</v>
      </c>
      <c r="AV5" s="4">
        <f t="shared" si="5"/>
        <v>9.359594700371042E-2</v>
      </c>
      <c r="AW5" s="4">
        <f t="shared" si="5"/>
        <v>0.13954483971582746</v>
      </c>
      <c r="AX5" s="31">
        <v>11.262937789999709</v>
      </c>
      <c r="AY5" s="20">
        <v>537.73053653696036</v>
      </c>
      <c r="AZ5" s="21">
        <v>580.53121659878616</v>
      </c>
      <c r="BA5" s="4">
        <f t="shared" si="6"/>
        <v>8.3323083671360806E-2</v>
      </c>
      <c r="BB5" s="4">
        <f t="shared" si="6"/>
        <v>0.16955022079177887</v>
      </c>
      <c r="BC5" s="31">
        <v>11.40546855999964</v>
      </c>
      <c r="BD5" s="20">
        <v>555.03028869783543</v>
      </c>
      <c r="BE5" s="21">
        <v>567.48362602745067</v>
      </c>
      <c r="BF5" s="4">
        <f t="shared" si="7"/>
        <v>0.11817552292163075</v>
      </c>
      <c r="BG5" s="4">
        <f t="shared" si="7"/>
        <v>0.14326427440820577</v>
      </c>
      <c r="BH5" s="31">
        <v>12.99548810999986</v>
      </c>
      <c r="BI5" s="20">
        <v>521.16941631981217</v>
      </c>
      <c r="BJ5" s="21">
        <v>538.49822703105133</v>
      </c>
      <c r="BK5" s="4">
        <f t="shared" si="8"/>
        <v>4.9958707643480288E-2</v>
      </c>
      <c r="BL5" s="4">
        <f t="shared" si="8"/>
        <v>8.4869688851568315E-2</v>
      </c>
      <c r="BM5" s="31">
        <v>155.71376402266321</v>
      </c>
      <c r="BN5" s="20">
        <v>526.30445417047315</v>
      </c>
      <c r="BO5" s="21">
        <v>531.40929324236618</v>
      </c>
      <c r="BP5" s="4">
        <f t="shared" si="9"/>
        <v>6.0303861323933117E-2</v>
      </c>
      <c r="BQ5" s="4">
        <f t="shared" si="9"/>
        <v>7.0588175918793558E-2</v>
      </c>
      <c r="BR5" s="31">
        <v>146.0684312775731</v>
      </c>
      <c r="BS5" s="20">
        <v>515.6001825849105</v>
      </c>
      <c r="BT5" s="21">
        <v>526.1525815387721</v>
      </c>
      <c r="BU5" s="4">
        <f t="shared" si="10"/>
        <v>3.8738813935685332E-2</v>
      </c>
      <c r="BV5" s="4">
        <f t="shared" si="10"/>
        <v>5.9997895572463537E-2</v>
      </c>
      <c r="BW5" s="31">
        <v>27.00102718090638</v>
      </c>
    </row>
    <row r="6" spans="1:75" x14ac:dyDescent="0.3">
      <c r="A6" s="17" t="s">
        <v>138</v>
      </c>
      <c r="B6" s="2">
        <f t="shared" si="11"/>
        <v>484.40798218763592</v>
      </c>
      <c r="C6" s="20">
        <v>468.43630741792748</v>
      </c>
      <c r="D6" s="21">
        <v>484.40798218763592</v>
      </c>
      <c r="E6" s="5">
        <v>3.2971535063430042E-2</v>
      </c>
      <c r="F6" s="5">
        <f t="shared" si="0"/>
        <v>0</v>
      </c>
      <c r="G6" s="31">
        <v>3600.006743907928</v>
      </c>
      <c r="H6" s="20">
        <v>484.35956360313168</v>
      </c>
      <c r="I6" s="21">
        <v>484.40798218764229</v>
      </c>
      <c r="J6" s="5">
        <v>9.9954142563422587E-5</v>
      </c>
      <c r="K6" s="5">
        <f t="shared" si="12"/>
        <v>1.3142770446636533E-14</v>
      </c>
      <c r="L6" s="31">
        <v>2531.854095935822</v>
      </c>
      <c r="M6" s="20">
        <v>613.74039798382887</v>
      </c>
      <c r="N6" s="4">
        <f t="shared" si="1"/>
        <v>0.26699067841969604</v>
      </c>
      <c r="O6" s="21">
        <f t="shared" si="13"/>
        <v>36.605620899983464</v>
      </c>
      <c r="P6" s="21">
        <v>0.15064041522626939</v>
      </c>
      <c r="Q6" s="44">
        <v>0</v>
      </c>
      <c r="R6" s="44">
        <v>0.5</v>
      </c>
      <c r="S6" s="44">
        <v>0</v>
      </c>
      <c r="T6" s="44">
        <v>0</v>
      </c>
      <c r="U6" s="44">
        <v>0</v>
      </c>
      <c r="V6" s="20">
        <v>589.56276850172731</v>
      </c>
      <c r="W6" s="4">
        <f t="shared" si="2"/>
        <v>0.21707897099300805</v>
      </c>
      <c r="X6" s="21">
        <f t="shared" si="14"/>
        <v>35.909060799986037</v>
      </c>
      <c r="Y6" s="21">
        <v>0.14777391275714419</v>
      </c>
      <c r="Z6" s="44">
        <v>0.5</v>
      </c>
      <c r="AA6" s="44">
        <v>1</v>
      </c>
      <c r="AB6" s="44">
        <v>0</v>
      </c>
      <c r="AC6" s="44">
        <v>0</v>
      </c>
      <c r="AD6" s="44">
        <v>0</v>
      </c>
      <c r="AE6" s="20">
        <v>535.80450646716156</v>
      </c>
      <c r="AF6" s="21">
        <v>551.88341470832052</v>
      </c>
      <c r="AG6" s="4">
        <f t="shared" si="15"/>
        <v>0.10610172864496098</v>
      </c>
      <c r="AH6" s="4">
        <f t="shared" si="15"/>
        <v>0.13929463386618579</v>
      </c>
      <c r="AI6" s="31">
        <v>10.99856630999966</v>
      </c>
      <c r="AJ6" s="20">
        <v>535.80450646716156</v>
      </c>
      <c r="AK6" s="21">
        <v>551.88341470832052</v>
      </c>
      <c r="AL6" s="4">
        <f t="shared" si="16"/>
        <v>0.10610172864496098</v>
      </c>
      <c r="AM6" s="4">
        <f t="shared" si="16"/>
        <v>0.13929463386618579</v>
      </c>
      <c r="AN6" s="31">
        <v>10.944738819999481</v>
      </c>
      <c r="AO6" s="20">
        <v>530.65220740991185</v>
      </c>
      <c r="AP6" s="21">
        <v>555.24411647388604</v>
      </c>
      <c r="AQ6" s="4">
        <f t="shared" si="3"/>
        <v>9.5465448388014351E-2</v>
      </c>
      <c r="AR6" s="4">
        <f t="shared" si="4"/>
        <v>0.14623238445895731</v>
      </c>
      <c r="AS6" s="31">
        <v>11.04378277000105</v>
      </c>
      <c r="AT6" s="20">
        <v>545.06327007102959</v>
      </c>
      <c r="AU6" s="21">
        <v>578.62244168337713</v>
      </c>
      <c r="AV6" s="4">
        <f t="shared" si="5"/>
        <v>0.12521529395421643</v>
      </c>
      <c r="AW6" s="4">
        <f t="shared" si="5"/>
        <v>0.19449402767943477</v>
      </c>
      <c r="AX6" s="31">
        <v>10.972699479999941</v>
      </c>
      <c r="AY6" s="20">
        <v>530.54953549714867</v>
      </c>
      <c r="AZ6" s="21">
        <v>559.52944655416957</v>
      </c>
      <c r="BA6" s="4">
        <f t="shared" si="6"/>
        <v>9.5253495000500982E-2</v>
      </c>
      <c r="BB6" s="4">
        <f t="shared" si="6"/>
        <v>0.15507891514767663</v>
      </c>
      <c r="BC6" s="31">
        <v>11.34370196999989</v>
      </c>
      <c r="BD6" s="20">
        <v>553.62649884576592</v>
      </c>
      <c r="BE6" s="21">
        <v>578.90685971442804</v>
      </c>
      <c r="BF6" s="4">
        <f t="shared" si="7"/>
        <v>0.14289301416036149</v>
      </c>
      <c r="BG6" s="4">
        <f t="shared" si="7"/>
        <v>0.19508117331185487</v>
      </c>
      <c r="BH6" s="31">
        <v>12.612309139999891</v>
      </c>
      <c r="BI6" s="20">
        <v>507.65534512690738</v>
      </c>
      <c r="BJ6" s="21">
        <v>534.8296186359172</v>
      </c>
      <c r="BK6" s="4">
        <f t="shared" si="8"/>
        <v>4.7991287910417971E-2</v>
      </c>
      <c r="BL6" s="4">
        <f t="shared" si="8"/>
        <v>0.10408919403138656</v>
      </c>
      <c r="BM6" s="31">
        <v>226.52376372236759</v>
      </c>
      <c r="BN6" s="20">
        <v>507.02424859326038</v>
      </c>
      <c r="BO6" s="21">
        <v>517.99437050845313</v>
      </c>
      <c r="BP6" s="4">
        <f t="shared" si="9"/>
        <v>4.6688467649701165E-2</v>
      </c>
      <c r="BQ6" s="4">
        <f t="shared" si="9"/>
        <v>6.9334919233035031E-2</v>
      </c>
      <c r="BR6" s="31">
        <v>237.0218965029344</v>
      </c>
      <c r="BS6" s="20">
        <v>500.1452478061845</v>
      </c>
      <c r="BT6" s="21">
        <v>517.76410113620329</v>
      </c>
      <c r="BU6" s="4">
        <f t="shared" si="10"/>
        <v>3.2487626540498936E-2</v>
      </c>
      <c r="BV6" s="4">
        <f t="shared" si="10"/>
        <v>6.8859556768506844E-2</v>
      </c>
      <c r="BW6" s="31">
        <v>28.947633136063811</v>
      </c>
    </row>
    <row r="7" spans="1:75" x14ac:dyDescent="0.3">
      <c r="A7" s="17" t="s">
        <v>139</v>
      </c>
      <c r="B7" s="2">
        <f t="shared" si="11"/>
        <v>519.17091820236067</v>
      </c>
      <c r="C7" s="20">
        <v>509.58784933074912</v>
      </c>
      <c r="D7" s="21">
        <v>519.17091820236544</v>
      </c>
      <c r="E7" s="5">
        <v>1.845840846555109E-2</v>
      </c>
      <c r="F7" s="5">
        <f t="shared" si="0"/>
        <v>9.1970621175024096E-15</v>
      </c>
      <c r="G7" s="31">
        <v>3600.004570960999</v>
      </c>
      <c r="H7" s="20">
        <v>519.13196168481636</v>
      </c>
      <c r="I7" s="21">
        <v>519.17091820236067</v>
      </c>
      <c r="J7" s="5">
        <v>7.503601642248073E-5</v>
      </c>
      <c r="K7" s="5">
        <f t="shared" si="12"/>
        <v>0</v>
      </c>
      <c r="L7" s="31">
        <v>434.80753111839289</v>
      </c>
      <c r="M7" s="20">
        <v>629.30746622936852</v>
      </c>
      <c r="N7" s="4">
        <f t="shared" si="1"/>
        <v>0.21213928624576617</v>
      </c>
      <c r="O7" s="21">
        <f t="shared" si="13"/>
        <v>34.28594190000512</v>
      </c>
      <c r="P7" s="21">
        <v>0.14109441111113219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20">
        <v>629.30746622936852</v>
      </c>
      <c r="W7" s="4">
        <f t="shared" si="2"/>
        <v>0.21213928624576617</v>
      </c>
      <c r="X7" s="21">
        <f t="shared" si="14"/>
        <v>34.409108799991373</v>
      </c>
      <c r="Y7" s="21">
        <v>0.1416012707818575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20">
        <v>542.17500173075348</v>
      </c>
      <c r="AF7" s="21">
        <v>583.77464001575288</v>
      </c>
      <c r="AG7" s="4">
        <f t="shared" si="15"/>
        <v>4.4309268338921785E-2</v>
      </c>
      <c r="AH7" s="4">
        <f t="shared" si="15"/>
        <v>0.12443632635873336</v>
      </c>
      <c r="AI7" s="31">
        <v>11.08194691000026</v>
      </c>
      <c r="AJ7" s="20">
        <v>542.17500173075348</v>
      </c>
      <c r="AK7" s="21">
        <v>583.77464001575288</v>
      </c>
      <c r="AL7" s="4">
        <f t="shared" si="16"/>
        <v>4.4309268338921785E-2</v>
      </c>
      <c r="AM7" s="4">
        <f t="shared" si="16"/>
        <v>0.12443632635873336</v>
      </c>
      <c r="AN7" s="31">
        <v>11.068085239999711</v>
      </c>
      <c r="AO7" s="20">
        <v>541.66511849103631</v>
      </c>
      <c r="AP7" s="21">
        <v>584.71333519928987</v>
      </c>
      <c r="AQ7" s="4">
        <f t="shared" si="3"/>
        <v>4.3327157781799963E-2</v>
      </c>
      <c r="AR7" s="4">
        <f t="shared" si="4"/>
        <v>0.12624439216254849</v>
      </c>
      <c r="AS7" s="31">
        <v>11.058534180000059</v>
      </c>
      <c r="AT7" s="20">
        <v>547.67253604860662</v>
      </c>
      <c r="AU7" s="21">
        <v>574.96727027181328</v>
      </c>
      <c r="AV7" s="4">
        <f t="shared" si="5"/>
        <v>5.4898332797479008E-2</v>
      </c>
      <c r="AW7" s="4">
        <f t="shared" si="5"/>
        <v>0.107472029178076</v>
      </c>
      <c r="AX7" s="31">
        <v>11.163502360000351</v>
      </c>
      <c r="AY7" s="20">
        <v>557.90257278000388</v>
      </c>
      <c r="AZ7" s="21">
        <v>587.02023526230937</v>
      </c>
      <c r="BA7" s="4">
        <f t="shared" si="6"/>
        <v>7.4602897080122119E-2</v>
      </c>
      <c r="BB7" s="4">
        <f t="shared" si="6"/>
        <v>0.13068782299069884</v>
      </c>
      <c r="BC7" s="31">
        <v>11.33643665000054</v>
      </c>
      <c r="BD7" s="20">
        <v>547.67253604860662</v>
      </c>
      <c r="BE7" s="21">
        <v>568.67349897307997</v>
      </c>
      <c r="BF7" s="4">
        <f t="shared" si="7"/>
        <v>5.4898332797479008E-2</v>
      </c>
      <c r="BG7" s="4">
        <f t="shared" si="7"/>
        <v>9.5349294490767983E-2</v>
      </c>
      <c r="BH7" s="31">
        <v>13.21156838000006</v>
      </c>
      <c r="BI7" s="20">
        <v>536.17813278719893</v>
      </c>
      <c r="BJ7" s="21">
        <v>550.37107838292036</v>
      </c>
      <c r="BK7" s="4">
        <f t="shared" si="8"/>
        <v>3.2758411514508701E-2</v>
      </c>
      <c r="BL7" s="4">
        <f t="shared" si="8"/>
        <v>6.0096124583770699E-2</v>
      </c>
      <c r="BM7" s="31">
        <v>26.077848447300489</v>
      </c>
      <c r="BN7" s="20">
        <v>534.76924526845471</v>
      </c>
      <c r="BO7" s="21">
        <v>545.49114951237311</v>
      </c>
      <c r="BP7" s="4">
        <f t="shared" si="9"/>
        <v>3.0044685707942873E-2</v>
      </c>
      <c r="BQ7" s="4">
        <f t="shared" si="9"/>
        <v>5.0696659591694303E-2</v>
      </c>
      <c r="BR7" s="31">
        <v>34.810042603313917</v>
      </c>
      <c r="BS7" s="20">
        <v>527.82411650270922</v>
      </c>
      <c r="BT7" s="21">
        <v>548.09788115408332</v>
      </c>
      <c r="BU7" s="4">
        <f t="shared" si="10"/>
        <v>1.6667340170575071E-2</v>
      </c>
      <c r="BV7" s="4">
        <f t="shared" si="10"/>
        <v>5.5717610400603378E-2</v>
      </c>
      <c r="BW7" s="31">
        <v>22.596972534479569</v>
      </c>
    </row>
    <row r="8" spans="1:75" x14ac:dyDescent="0.3">
      <c r="A8" s="17" t="s">
        <v>140</v>
      </c>
      <c r="B8" s="2">
        <f t="shared" si="11"/>
        <v>518.42028669976821</v>
      </c>
      <c r="C8" s="20">
        <v>505.75038669285641</v>
      </c>
      <c r="D8" s="21">
        <v>521.40901556536858</v>
      </c>
      <c r="E8" s="5">
        <v>3.0031373461255499E-2</v>
      </c>
      <c r="F8" s="5">
        <f t="shared" si="0"/>
        <v>5.7650692734777598E-3</v>
      </c>
      <c r="G8" s="31">
        <v>3600.0101630687709</v>
      </c>
      <c r="H8" s="20">
        <v>518.375338598805</v>
      </c>
      <c r="I8" s="21">
        <v>518.42028669976821</v>
      </c>
      <c r="J8" s="5">
        <v>8.6702048736070393E-5</v>
      </c>
      <c r="K8" s="5">
        <f t="shared" si="12"/>
        <v>0</v>
      </c>
      <c r="L8" s="31">
        <v>407.5117781162262</v>
      </c>
      <c r="M8" s="20">
        <v>625.15058707202365</v>
      </c>
      <c r="N8" s="4">
        <f t="shared" si="1"/>
        <v>0.2058760104696018</v>
      </c>
      <c r="O8" s="21">
        <f t="shared" si="13"/>
        <v>34.329347100016108</v>
      </c>
      <c r="P8" s="21">
        <v>0.14127303333339961</v>
      </c>
      <c r="Q8" s="44">
        <v>0</v>
      </c>
      <c r="R8" s="44">
        <v>0</v>
      </c>
      <c r="S8" s="44">
        <v>0</v>
      </c>
      <c r="T8" s="44">
        <v>0.5</v>
      </c>
      <c r="U8" s="44">
        <v>0</v>
      </c>
      <c r="V8" s="20">
        <v>620.28804615191245</v>
      </c>
      <c r="W8" s="4">
        <f t="shared" si="2"/>
        <v>0.19649647605541859</v>
      </c>
      <c r="X8" s="21">
        <f t="shared" si="14"/>
        <v>35.241750499999405</v>
      </c>
      <c r="Y8" s="21">
        <v>0.1450277798353885</v>
      </c>
      <c r="Z8" s="44">
        <v>0</v>
      </c>
      <c r="AA8" s="44">
        <v>1</v>
      </c>
      <c r="AB8" s="44">
        <v>0.5</v>
      </c>
      <c r="AC8" s="44">
        <v>0</v>
      </c>
      <c r="AD8" s="44">
        <v>0</v>
      </c>
      <c r="AE8" s="20">
        <v>557.33328004053283</v>
      </c>
      <c r="AF8" s="21">
        <v>580.09489150017123</v>
      </c>
      <c r="AG8" s="4">
        <f t="shared" si="15"/>
        <v>7.5060707188914902E-2</v>
      </c>
      <c r="AH8" s="4">
        <f t="shared" si="15"/>
        <v>0.11896641852698275</v>
      </c>
      <c r="AI8" s="31">
        <v>11.09514275999973</v>
      </c>
      <c r="AJ8" s="20">
        <v>557.33328004053283</v>
      </c>
      <c r="AK8" s="21">
        <v>580.09489150017123</v>
      </c>
      <c r="AL8" s="4">
        <f t="shared" si="16"/>
        <v>7.5060707188914902E-2</v>
      </c>
      <c r="AM8" s="4">
        <f t="shared" si="16"/>
        <v>0.11896641852698275</v>
      </c>
      <c r="AN8" s="31">
        <v>11.09463006000005</v>
      </c>
      <c r="AO8" s="20">
        <v>555.93883131599682</v>
      </c>
      <c r="AP8" s="21">
        <v>572.92477505913189</v>
      </c>
      <c r="AQ8" s="4">
        <f t="shared" si="3"/>
        <v>7.2370903644742315E-2</v>
      </c>
      <c r="AR8" s="4">
        <f t="shared" si="4"/>
        <v>0.10513571663318948</v>
      </c>
      <c r="AS8" s="31">
        <v>11.143521039999539</v>
      </c>
      <c r="AT8" s="20">
        <v>549.34915513593614</v>
      </c>
      <c r="AU8" s="21">
        <v>571.09773782180059</v>
      </c>
      <c r="AV8" s="4">
        <f t="shared" si="5"/>
        <v>5.9659834365393405E-2</v>
      </c>
      <c r="AW8" s="4">
        <f t="shared" si="5"/>
        <v>0.10161147716146259</v>
      </c>
      <c r="AX8" s="31">
        <v>11.27908082000031</v>
      </c>
      <c r="AY8" s="20">
        <v>572.49444130058805</v>
      </c>
      <c r="AZ8" s="21">
        <v>580.33995628624393</v>
      </c>
      <c r="BA8" s="4">
        <f t="shared" si="6"/>
        <v>0.10430562998422109</v>
      </c>
      <c r="BB8" s="4">
        <f t="shared" si="6"/>
        <v>0.11943913302593258</v>
      </c>
      <c r="BC8" s="31">
        <v>11.33026350000037</v>
      </c>
      <c r="BD8" s="20">
        <v>561.10212321217114</v>
      </c>
      <c r="BE8" s="21">
        <v>582.07142114624855</v>
      </c>
      <c r="BF8" s="4">
        <f t="shared" si="7"/>
        <v>8.2330567702342206E-2</v>
      </c>
      <c r="BG8" s="4">
        <f t="shared" si="7"/>
        <v>0.12277901941623381</v>
      </c>
      <c r="BH8" s="31">
        <v>13.26201408999987</v>
      </c>
      <c r="BI8" s="20">
        <v>530.690434174453</v>
      </c>
      <c r="BJ8" s="21">
        <v>547.1994672821678</v>
      </c>
      <c r="BK8" s="4">
        <f t="shared" si="8"/>
        <v>2.3668339741864265E-2</v>
      </c>
      <c r="BL8" s="4">
        <f t="shared" si="8"/>
        <v>5.5513222226711248E-2</v>
      </c>
      <c r="BM8" s="31">
        <v>26.10212495792657</v>
      </c>
      <c r="BN8" s="20">
        <v>531.55571925094819</v>
      </c>
      <c r="BO8" s="21">
        <v>552.7883523406822</v>
      </c>
      <c r="BP8" s="4">
        <f t="shared" si="9"/>
        <v>2.5337420020345527E-2</v>
      </c>
      <c r="BQ8" s="4">
        <f t="shared" si="9"/>
        <v>6.6293828622523601E-2</v>
      </c>
      <c r="BR8" s="31">
        <v>32.003227033652372</v>
      </c>
      <c r="BS8" s="20">
        <v>536.88913797107978</v>
      </c>
      <c r="BT8" s="21">
        <v>553.03638103534774</v>
      </c>
      <c r="BU8" s="4">
        <f t="shared" si="10"/>
        <v>3.5625247979555623E-2</v>
      </c>
      <c r="BV8" s="4">
        <f t="shared" si="10"/>
        <v>6.6772260314007903E-2</v>
      </c>
      <c r="BW8" s="31">
        <v>21.770968125946819</v>
      </c>
    </row>
    <row r="9" spans="1:75" x14ac:dyDescent="0.3">
      <c r="A9" s="17" t="s">
        <v>141</v>
      </c>
      <c r="B9" s="2">
        <f t="shared" si="11"/>
        <v>517.28125068300687</v>
      </c>
      <c r="C9" s="20">
        <v>508.92509337655281</v>
      </c>
      <c r="D9" s="21">
        <v>517.62251856416833</v>
      </c>
      <c r="E9" s="5">
        <v>1.6802640680586432E-2</v>
      </c>
      <c r="F9" s="5">
        <f t="shared" si="0"/>
        <v>6.5973371490046133E-4</v>
      </c>
      <c r="G9" s="31">
        <v>3600.011397838593</v>
      </c>
      <c r="H9" s="20">
        <v>517.23162658441231</v>
      </c>
      <c r="I9" s="21">
        <v>517.28125068300687</v>
      </c>
      <c r="J9" s="5">
        <v>9.5932529023699809E-5</v>
      </c>
      <c r="K9" s="83">
        <f t="shared" si="12"/>
        <v>0</v>
      </c>
      <c r="L9" s="31">
        <v>2438.010102987289</v>
      </c>
      <c r="M9" s="20">
        <v>638.84074593904177</v>
      </c>
      <c r="N9" s="4">
        <f t="shared" si="1"/>
        <v>0.23499690950625099</v>
      </c>
      <c r="O9" s="21">
        <f t="shared" si="13"/>
        <v>34.776900100021514</v>
      </c>
      <c r="P9" s="21">
        <v>0.143114815226426</v>
      </c>
      <c r="Q9" s="44">
        <v>0</v>
      </c>
      <c r="R9" s="44">
        <v>0</v>
      </c>
      <c r="S9" s="44">
        <v>0</v>
      </c>
      <c r="T9" s="44">
        <v>0.5</v>
      </c>
      <c r="U9" s="44">
        <v>0</v>
      </c>
      <c r="V9" s="20">
        <v>638.84074593904177</v>
      </c>
      <c r="W9" s="4">
        <f t="shared" si="2"/>
        <v>0.23499690950625099</v>
      </c>
      <c r="X9" s="21">
        <f t="shared" si="14"/>
        <v>33.982538200010815</v>
      </c>
      <c r="Y9" s="21">
        <v>0.13984583621403629</v>
      </c>
      <c r="Z9" s="44">
        <v>0</v>
      </c>
      <c r="AA9" s="44">
        <v>0</v>
      </c>
      <c r="AB9" s="44">
        <v>0</v>
      </c>
      <c r="AC9" s="44">
        <v>0.5</v>
      </c>
      <c r="AD9" s="44">
        <v>0</v>
      </c>
      <c r="AE9" s="20">
        <v>544.12979799342247</v>
      </c>
      <c r="AF9" s="21">
        <v>594.53331388485753</v>
      </c>
      <c r="AG9" s="4">
        <f t="shared" si="15"/>
        <v>5.1903190527329883E-2</v>
      </c>
      <c r="AH9" s="4">
        <f t="shared" si="15"/>
        <v>0.14934247684378416</v>
      </c>
      <c r="AI9" s="31">
        <v>11.10148801000032</v>
      </c>
      <c r="AJ9" s="20">
        <v>544.12979799342247</v>
      </c>
      <c r="AK9" s="21">
        <v>594.53331388485753</v>
      </c>
      <c r="AL9" s="4">
        <f t="shared" si="16"/>
        <v>5.1903190527329883E-2</v>
      </c>
      <c r="AM9" s="4">
        <f t="shared" si="16"/>
        <v>0.14934247684378416</v>
      </c>
      <c r="AN9" s="31">
        <v>11.1375926100005</v>
      </c>
      <c r="AO9" s="20">
        <v>559.40336362077267</v>
      </c>
      <c r="AP9" s="21">
        <v>592.55930452683208</v>
      </c>
      <c r="AQ9" s="4">
        <f t="shared" si="3"/>
        <v>8.142980802445221E-2</v>
      </c>
      <c r="AR9" s="4">
        <f t="shared" si="4"/>
        <v>0.14552635291619348</v>
      </c>
      <c r="AS9" s="31">
        <v>11.071945080000299</v>
      </c>
      <c r="AT9" s="20">
        <v>543.20046310030284</v>
      </c>
      <c r="AU9" s="21">
        <v>570.11850092886687</v>
      </c>
      <c r="AV9" s="4">
        <f t="shared" si="5"/>
        <v>5.0106614889043055E-2</v>
      </c>
      <c r="AW9" s="4">
        <f t="shared" si="5"/>
        <v>0.10214414339606324</v>
      </c>
      <c r="AX9" s="31">
        <v>11.149590650000389</v>
      </c>
      <c r="AY9" s="20">
        <v>555.12295924833336</v>
      </c>
      <c r="AZ9" s="21">
        <v>603.74166873653326</v>
      </c>
      <c r="BA9" s="4">
        <f t="shared" si="6"/>
        <v>7.3154997431979452E-2</v>
      </c>
      <c r="BB9" s="4">
        <f t="shared" si="6"/>
        <v>0.16714392400529873</v>
      </c>
      <c r="BC9" s="31">
        <v>11.29964337000129</v>
      </c>
      <c r="BD9" s="20">
        <v>543.20046310030284</v>
      </c>
      <c r="BE9" s="21">
        <v>561.07260319790998</v>
      </c>
      <c r="BF9" s="4">
        <f t="shared" si="7"/>
        <v>5.0106614889043055E-2</v>
      </c>
      <c r="BG9" s="4">
        <f t="shared" si="7"/>
        <v>8.4656755792099483E-2</v>
      </c>
      <c r="BH9" s="31">
        <v>13.16205918999986</v>
      </c>
      <c r="BI9" s="20">
        <v>528.03333687994825</v>
      </c>
      <c r="BJ9" s="21">
        <v>551.75957479930082</v>
      </c>
      <c r="BK9" s="4">
        <f t="shared" si="8"/>
        <v>2.0785764383968213E-2</v>
      </c>
      <c r="BL9" s="4">
        <f t="shared" si="8"/>
        <v>6.6652955371511183E-2</v>
      </c>
      <c r="BM9" s="31">
        <v>24.747622354514899</v>
      </c>
      <c r="BN9" s="20">
        <v>528.5671161951866</v>
      </c>
      <c r="BO9" s="21">
        <v>542.74498885100957</v>
      </c>
      <c r="BP9" s="4">
        <f t="shared" si="9"/>
        <v>2.1817658183586039E-2</v>
      </c>
      <c r="BQ9" s="4">
        <f t="shared" si="9"/>
        <v>4.9226099214655331E-2</v>
      </c>
      <c r="BR9" s="31">
        <v>32.152094493806359</v>
      </c>
      <c r="BS9" s="20">
        <v>528.5671161951866</v>
      </c>
      <c r="BT9" s="21">
        <v>543.34913497572632</v>
      </c>
      <c r="BU9" s="4">
        <f t="shared" si="10"/>
        <v>2.1817658183586039E-2</v>
      </c>
      <c r="BV9" s="4">
        <f t="shared" si="10"/>
        <v>5.0394025026617481E-2</v>
      </c>
      <c r="BW9" s="31">
        <v>24.29657203103416</v>
      </c>
    </row>
    <row r="10" spans="1:75" x14ac:dyDescent="0.3">
      <c r="A10" s="17" t="s">
        <v>142</v>
      </c>
      <c r="B10" s="2">
        <f t="shared" si="11"/>
        <v>506.75289342510803</v>
      </c>
      <c r="C10" s="20">
        <v>494.1364654960438</v>
      </c>
      <c r="D10" s="21">
        <v>506.75289342511292</v>
      </c>
      <c r="E10" s="5">
        <v>2.48966075828259E-2</v>
      </c>
      <c r="F10" s="5">
        <f t="shared" si="0"/>
        <v>9.6467806803987305E-15</v>
      </c>
      <c r="G10" s="31">
        <v>3600.0050611495972</v>
      </c>
      <c r="H10" s="20">
        <v>506.70236001929271</v>
      </c>
      <c r="I10" s="21">
        <v>506.75289342510803</v>
      </c>
      <c r="J10" s="5">
        <v>9.9720014371599926E-5</v>
      </c>
      <c r="K10" s="83">
        <f t="shared" si="12"/>
        <v>0</v>
      </c>
      <c r="L10" s="31">
        <v>1756.0927770137789</v>
      </c>
      <c r="M10" s="20">
        <v>632.63145292205274</v>
      </c>
      <c r="N10" s="4">
        <f t="shared" si="1"/>
        <v>0.24840225113692035</v>
      </c>
      <c r="O10" s="21">
        <f t="shared" si="13"/>
        <v>35.68250069998976</v>
      </c>
      <c r="P10" s="21">
        <v>0.14684156666662451</v>
      </c>
      <c r="Q10" s="44">
        <v>0</v>
      </c>
      <c r="R10" s="44">
        <v>0.5</v>
      </c>
      <c r="S10" s="44">
        <v>0</v>
      </c>
      <c r="T10" s="44">
        <v>0</v>
      </c>
      <c r="U10" s="44">
        <v>0</v>
      </c>
      <c r="V10" s="20">
        <v>632.63145292205274</v>
      </c>
      <c r="W10" s="4">
        <f t="shared" si="2"/>
        <v>0.24840225113692035</v>
      </c>
      <c r="X10" s="21">
        <f t="shared" si="14"/>
        <v>33.778001500013495</v>
      </c>
      <c r="Y10" s="21">
        <v>0.13900412139923249</v>
      </c>
      <c r="Z10" s="44">
        <v>0</v>
      </c>
      <c r="AA10" s="44">
        <v>0.5</v>
      </c>
      <c r="AB10" s="44">
        <v>0</v>
      </c>
      <c r="AC10" s="44">
        <v>0</v>
      </c>
      <c r="AD10" s="44">
        <v>0</v>
      </c>
      <c r="AE10" s="20">
        <v>560.87879407789728</v>
      </c>
      <c r="AF10" s="21">
        <v>574.99306066796271</v>
      </c>
      <c r="AG10" s="4">
        <f t="shared" si="15"/>
        <v>0.10680925823029053</v>
      </c>
      <c r="AH10" s="4">
        <f t="shared" si="15"/>
        <v>0.1346616233044553</v>
      </c>
      <c r="AI10" s="31">
        <v>11.10503673999956</v>
      </c>
      <c r="AJ10" s="20">
        <v>560.87879407789728</v>
      </c>
      <c r="AK10" s="21">
        <v>574.99306066796271</v>
      </c>
      <c r="AL10" s="4">
        <f t="shared" si="16"/>
        <v>0.10680925823029053</v>
      </c>
      <c r="AM10" s="4">
        <f t="shared" si="16"/>
        <v>0.1346616233044553</v>
      </c>
      <c r="AN10" s="31">
        <v>11.138679450000559</v>
      </c>
      <c r="AO10" s="20">
        <v>561.05036695315107</v>
      </c>
      <c r="AP10" s="21">
        <v>578.44417307257788</v>
      </c>
      <c r="AQ10" s="4">
        <f t="shared" si="3"/>
        <v>0.10714783128528413</v>
      </c>
      <c r="AR10" s="4">
        <f t="shared" si="4"/>
        <v>0.14147187036844214</v>
      </c>
      <c r="AS10" s="31">
        <v>11.11128233000127</v>
      </c>
      <c r="AT10" s="20">
        <v>552.60979721198453</v>
      </c>
      <c r="AU10" s="21">
        <v>581.06266279614852</v>
      </c>
      <c r="AV10" s="4">
        <f t="shared" si="5"/>
        <v>9.0491646681941637E-2</v>
      </c>
      <c r="AW10" s="4">
        <f t="shared" si="5"/>
        <v>0.14663906281577566</v>
      </c>
      <c r="AX10" s="31">
        <v>11.11254178000017</v>
      </c>
      <c r="AY10" s="20">
        <v>549.43467296542474</v>
      </c>
      <c r="AZ10" s="21">
        <v>574.74928263116055</v>
      </c>
      <c r="BA10" s="4">
        <f t="shared" si="6"/>
        <v>8.4226020401844168E-2</v>
      </c>
      <c r="BB10" s="4">
        <f t="shared" si="6"/>
        <v>0.13418056431107792</v>
      </c>
      <c r="BC10" s="31">
        <v>11.28000257000058</v>
      </c>
      <c r="BD10" s="20">
        <v>538.9650535334797</v>
      </c>
      <c r="BE10" s="21">
        <v>570.9153352744446</v>
      </c>
      <c r="BF10" s="4">
        <f t="shared" si="7"/>
        <v>6.3565813883472669E-2</v>
      </c>
      <c r="BG10" s="4">
        <f t="shared" si="7"/>
        <v>0.12661485051553831</v>
      </c>
      <c r="BH10" s="31">
        <v>13.067912749999779</v>
      </c>
      <c r="BI10" s="20">
        <v>527.55320185439996</v>
      </c>
      <c r="BJ10" s="21">
        <v>539.50738210042755</v>
      </c>
      <c r="BK10" s="4">
        <f t="shared" si="8"/>
        <v>4.1046254889052676E-2</v>
      </c>
      <c r="BL10" s="4">
        <f t="shared" si="8"/>
        <v>6.4636017081094857E-2</v>
      </c>
      <c r="BM10" s="31">
        <v>58.556599598377943</v>
      </c>
      <c r="BN10" s="20">
        <v>524.96945964040378</v>
      </c>
      <c r="BO10" s="21">
        <v>538.61583541729942</v>
      </c>
      <c r="BP10" s="4">
        <f t="shared" si="9"/>
        <v>3.5947631383357749E-2</v>
      </c>
      <c r="BQ10" s="4">
        <f t="shared" si="9"/>
        <v>6.2876684880538047E-2</v>
      </c>
      <c r="BR10" s="31">
        <v>63.25226371958852</v>
      </c>
      <c r="BS10" s="20">
        <v>528.59419549939923</v>
      </c>
      <c r="BT10" s="21">
        <v>538.66705894513814</v>
      </c>
      <c r="BU10" s="4">
        <f t="shared" si="10"/>
        <v>4.3100498009330239E-2</v>
      </c>
      <c r="BV10" s="4">
        <f t="shared" si="10"/>
        <v>6.2977766746084976E-2</v>
      </c>
      <c r="BW10" s="31">
        <v>28.823937547532839</v>
      </c>
    </row>
    <row r="11" spans="1:75" x14ac:dyDescent="0.3">
      <c r="A11" s="17" t="s">
        <v>143</v>
      </c>
      <c r="B11" s="2">
        <f t="shared" si="11"/>
        <v>497.20886504187098</v>
      </c>
      <c r="C11" s="20">
        <v>479.41430072263108</v>
      </c>
      <c r="D11" s="21">
        <v>500.99246376840551</v>
      </c>
      <c r="E11" s="5">
        <v>4.3070833607878341E-2</v>
      </c>
      <c r="F11" s="5">
        <f t="shared" si="0"/>
        <v>7.6096767225095844E-3</v>
      </c>
      <c r="G11" s="31">
        <v>3600.008324861526</v>
      </c>
      <c r="H11" s="20">
        <v>492.46657865069062</v>
      </c>
      <c r="I11" s="21">
        <v>497.20886504187098</v>
      </c>
      <c r="J11" s="5">
        <v>9.5378154425726086E-3</v>
      </c>
      <c r="K11" s="5">
        <f t="shared" si="12"/>
        <v>0</v>
      </c>
      <c r="L11" s="31">
        <v>3600.0194299221039</v>
      </c>
      <c r="M11" s="20">
        <v>628.85418069750995</v>
      </c>
      <c r="N11" s="4">
        <f t="shared" si="1"/>
        <v>0.26476864133255718</v>
      </c>
      <c r="O11" s="21">
        <f t="shared" si="13"/>
        <v>34.721065599991547</v>
      </c>
      <c r="P11" s="21">
        <v>0.14288504362136439</v>
      </c>
      <c r="Q11" s="44">
        <v>0</v>
      </c>
      <c r="R11" s="44">
        <v>0.5</v>
      </c>
      <c r="S11" s="44">
        <v>0</v>
      </c>
      <c r="T11" s="44">
        <v>0</v>
      </c>
      <c r="U11" s="44">
        <v>0</v>
      </c>
      <c r="V11" s="20">
        <v>615.44502835631386</v>
      </c>
      <c r="W11" s="4">
        <f t="shared" si="2"/>
        <v>0.23779978923844403</v>
      </c>
      <c r="X11" s="21">
        <f t="shared" si="14"/>
        <v>35.220697799984919</v>
      </c>
      <c r="Y11" s="21">
        <v>0.14494114320981449</v>
      </c>
      <c r="Z11" s="44">
        <v>0.5</v>
      </c>
      <c r="AA11" s="44">
        <v>0.5</v>
      </c>
      <c r="AB11" s="44">
        <v>0</v>
      </c>
      <c r="AC11" s="44">
        <v>0</v>
      </c>
      <c r="AD11" s="44">
        <v>0</v>
      </c>
      <c r="AE11" s="20">
        <v>535.26326625078673</v>
      </c>
      <c r="AF11" s="21">
        <v>558.34134378241163</v>
      </c>
      <c r="AG11" s="4">
        <f t="shared" si="15"/>
        <v>7.6536047292139711E-2</v>
      </c>
      <c r="AH11" s="4">
        <f t="shared" si="15"/>
        <v>0.12295130485131747</v>
      </c>
      <c r="AI11" s="31">
        <v>11.019054990000219</v>
      </c>
      <c r="AJ11" s="20">
        <v>535.26326625078673</v>
      </c>
      <c r="AK11" s="21">
        <v>558.34134378241163</v>
      </c>
      <c r="AL11" s="4">
        <f t="shared" si="16"/>
        <v>7.6536047292139711E-2</v>
      </c>
      <c r="AM11" s="4">
        <f t="shared" si="16"/>
        <v>0.12295130485131747</v>
      </c>
      <c r="AN11" s="31">
        <v>10.961765259999449</v>
      </c>
      <c r="AO11" s="20">
        <v>557.35738903420361</v>
      </c>
      <c r="AP11" s="21">
        <v>566.90799172829156</v>
      </c>
      <c r="AQ11" s="4">
        <f t="shared" si="3"/>
        <v>0.1209723482851968</v>
      </c>
      <c r="AR11" s="4">
        <f t="shared" si="4"/>
        <v>0.14018078032569084</v>
      </c>
      <c r="AS11" s="31">
        <v>10.961405870000091</v>
      </c>
      <c r="AT11" s="20">
        <v>538.57647549157264</v>
      </c>
      <c r="AU11" s="21">
        <v>573.43176869153569</v>
      </c>
      <c r="AV11" s="4">
        <f t="shared" si="5"/>
        <v>8.319966388012412E-2</v>
      </c>
      <c r="AW11" s="4">
        <f t="shared" si="5"/>
        <v>0.15330157808679826</v>
      </c>
      <c r="AX11" s="31">
        <v>11.15107609999977</v>
      </c>
      <c r="AY11" s="20">
        <v>512.66010204378972</v>
      </c>
      <c r="AZ11" s="21">
        <v>555.07424131405901</v>
      </c>
      <c r="BA11" s="4">
        <f t="shared" si="6"/>
        <v>3.1075948335349091E-2</v>
      </c>
      <c r="BB11" s="4">
        <f t="shared" si="6"/>
        <v>0.11638041945876219</v>
      </c>
      <c r="BC11" s="31">
        <v>11.340072239999429</v>
      </c>
      <c r="BD11" s="20">
        <v>545.56457824515348</v>
      </c>
      <c r="BE11" s="21">
        <v>567.88214705722692</v>
      </c>
      <c r="BF11" s="4">
        <f t="shared" si="7"/>
        <v>9.7254326306531913E-2</v>
      </c>
      <c r="BG11" s="4">
        <f t="shared" si="7"/>
        <v>0.14214002803309711</v>
      </c>
      <c r="BH11" s="31">
        <v>13.24898747999978</v>
      </c>
      <c r="BI11" s="20">
        <v>525.47619949912996</v>
      </c>
      <c r="BJ11" s="21">
        <v>540.78710266894211</v>
      </c>
      <c r="BK11" s="4">
        <f t="shared" si="8"/>
        <v>5.6852032304127428E-2</v>
      </c>
      <c r="BL11" s="4">
        <f t="shared" si="8"/>
        <v>8.7645737417415756E-2</v>
      </c>
      <c r="BM11" s="31">
        <v>154.43346167951819</v>
      </c>
      <c r="BN11" s="20">
        <v>515.97875588791726</v>
      </c>
      <c r="BO11" s="21">
        <v>531.23325743967723</v>
      </c>
      <c r="BP11" s="4">
        <f t="shared" si="9"/>
        <v>3.7750515257739078E-2</v>
      </c>
      <c r="BQ11" s="4">
        <f t="shared" si="9"/>
        <v>6.8430783901934231E-2</v>
      </c>
      <c r="BR11" s="31">
        <v>153.97534236833451</v>
      </c>
      <c r="BS11" s="20">
        <v>521.28779325656433</v>
      </c>
      <c r="BT11" s="21">
        <v>529.14973707034915</v>
      </c>
      <c r="BU11" s="4">
        <f t="shared" si="10"/>
        <v>4.8428195689281632E-2</v>
      </c>
      <c r="BV11" s="4">
        <f t="shared" si="10"/>
        <v>6.4240351035954199E-2</v>
      </c>
      <c r="BW11" s="31">
        <v>27.08743889634497</v>
      </c>
    </row>
    <row r="12" spans="1:75" x14ac:dyDescent="0.3">
      <c r="A12" s="17" t="s">
        <v>144</v>
      </c>
      <c r="B12" s="2">
        <f t="shared" si="11"/>
        <v>603.23017036687111</v>
      </c>
      <c r="C12" s="20">
        <v>585.11943884522123</v>
      </c>
      <c r="D12" s="21">
        <v>603.23017036687111</v>
      </c>
      <c r="E12" s="5">
        <v>3.0022920621878609E-2</v>
      </c>
      <c r="F12" s="5">
        <f t="shared" si="0"/>
        <v>0</v>
      </c>
      <c r="G12" s="31">
        <v>3600.0075840950012</v>
      </c>
      <c r="H12" s="20">
        <v>603.17074280224472</v>
      </c>
      <c r="I12" s="21">
        <v>603.23017036687122</v>
      </c>
      <c r="J12" s="5">
        <v>9.8515570914244931E-5</v>
      </c>
      <c r="K12" s="5">
        <f t="shared" si="12"/>
        <v>1.8846344779551433E-16</v>
      </c>
      <c r="L12" s="31">
        <v>3077.0101370811458</v>
      </c>
      <c r="M12" s="20">
        <v>748.91760393457832</v>
      </c>
      <c r="N12" s="4">
        <f t="shared" si="1"/>
        <v>0.24151218013366835</v>
      </c>
      <c r="O12" s="21">
        <f t="shared" si="13"/>
        <v>34.007047599998266</v>
      </c>
      <c r="P12" s="21">
        <v>0.13994669794237971</v>
      </c>
      <c r="Q12" s="44">
        <v>0.5</v>
      </c>
      <c r="R12" s="44">
        <v>0.5</v>
      </c>
      <c r="S12" s="44">
        <v>0</v>
      </c>
      <c r="T12" s="44">
        <v>0</v>
      </c>
      <c r="U12" s="44">
        <v>0</v>
      </c>
      <c r="V12" s="20">
        <v>874.38218652908461</v>
      </c>
      <c r="W12" s="4">
        <f t="shared" si="2"/>
        <v>0.44950009048338035</v>
      </c>
      <c r="X12" s="21">
        <f t="shared" si="14"/>
        <v>35.664803899975595</v>
      </c>
      <c r="Y12" s="21">
        <v>0.14676874032911769</v>
      </c>
      <c r="Z12" s="44">
        <v>1</v>
      </c>
      <c r="AA12" s="44">
        <v>0.5</v>
      </c>
      <c r="AB12" s="44">
        <v>0</v>
      </c>
      <c r="AC12" s="44">
        <v>0</v>
      </c>
      <c r="AD12" s="44">
        <v>0</v>
      </c>
      <c r="AE12" s="20">
        <v>657.47386937440001</v>
      </c>
      <c r="AF12" s="21">
        <v>674.20040697873878</v>
      </c>
      <c r="AG12" s="4">
        <f t="shared" si="15"/>
        <v>8.9922059061699616E-2</v>
      </c>
      <c r="AH12" s="4">
        <f t="shared" si="15"/>
        <v>0.11765034326566452</v>
      </c>
      <c r="AI12" s="31">
        <v>11.113622560000289</v>
      </c>
      <c r="AJ12" s="20">
        <v>657.47386937440001</v>
      </c>
      <c r="AK12" s="21">
        <v>674.20040697873878</v>
      </c>
      <c r="AL12" s="4">
        <f t="shared" si="16"/>
        <v>8.9922059061699616E-2</v>
      </c>
      <c r="AM12" s="4">
        <f t="shared" si="16"/>
        <v>0.11765034326566452</v>
      </c>
      <c r="AN12" s="31">
        <v>11.464601460000271</v>
      </c>
      <c r="AO12" s="20">
        <v>659.12148585275065</v>
      </c>
      <c r="AP12" s="21">
        <v>668.69080884411596</v>
      </c>
      <c r="AQ12" s="4">
        <f t="shared" si="3"/>
        <v>9.2653382127567824E-2</v>
      </c>
      <c r="AR12" s="4">
        <f t="shared" si="4"/>
        <v>0.10851685093508032</v>
      </c>
      <c r="AS12" s="31">
        <v>11.031822670000469</v>
      </c>
      <c r="AT12" s="20">
        <v>663.1511217839917</v>
      </c>
      <c r="AU12" s="21">
        <v>693.67123815185971</v>
      </c>
      <c r="AV12" s="4">
        <f t="shared" si="5"/>
        <v>9.933347892841303E-2</v>
      </c>
      <c r="AW12" s="4">
        <f t="shared" si="5"/>
        <v>0.14992795822858854</v>
      </c>
      <c r="AX12" s="31">
        <v>11.15255304999919</v>
      </c>
      <c r="AY12" s="20">
        <v>662.01183295067938</v>
      </c>
      <c r="AZ12" s="21">
        <v>676.30494780103732</v>
      </c>
      <c r="BA12" s="4">
        <f t="shared" si="6"/>
        <v>9.7444831958684322E-2</v>
      </c>
      <c r="BB12" s="4">
        <f t="shared" si="6"/>
        <v>0.12113912901558581</v>
      </c>
      <c r="BC12" s="31">
        <v>11.26327238999948</v>
      </c>
      <c r="BD12" s="20">
        <v>666.39668327184472</v>
      </c>
      <c r="BE12" s="21">
        <v>687.88839415381506</v>
      </c>
      <c r="BF12" s="4">
        <f t="shared" si="7"/>
        <v>0.10471378257913916</v>
      </c>
      <c r="BG12" s="4">
        <f t="shared" si="7"/>
        <v>0.14034149474893923</v>
      </c>
      <c r="BH12" s="31">
        <v>13.00983801999991</v>
      </c>
      <c r="BI12" s="20">
        <v>630.47407589495549</v>
      </c>
      <c r="BJ12" s="21">
        <v>649.51018663409775</v>
      </c>
      <c r="BK12" s="4">
        <f t="shared" si="8"/>
        <v>4.5163366930926631E-2</v>
      </c>
      <c r="BL12" s="4">
        <f t="shared" si="8"/>
        <v>7.6720327564319554E-2</v>
      </c>
      <c r="BM12" s="31">
        <v>30.976071846485141</v>
      </c>
      <c r="BN12" s="20">
        <v>624.36156907871998</v>
      </c>
      <c r="BO12" s="21">
        <v>634.76262411928997</v>
      </c>
      <c r="BP12" s="4">
        <f t="shared" si="9"/>
        <v>3.5030407545758577E-2</v>
      </c>
      <c r="BQ12" s="4">
        <f t="shared" si="9"/>
        <v>5.2272673519034245E-2</v>
      </c>
      <c r="BR12" s="31">
        <v>32.65503552630544</v>
      </c>
      <c r="BS12" s="20">
        <v>621.4345090480798</v>
      </c>
      <c r="BT12" s="21">
        <v>640.19053655523976</v>
      </c>
      <c r="BU12" s="4">
        <f t="shared" si="10"/>
        <v>3.0178097143478789E-2</v>
      </c>
      <c r="BV12" s="4">
        <f t="shared" si="10"/>
        <v>6.1270752034650697E-2</v>
      </c>
      <c r="BW12" s="31">
        <v>23.170131108211351</v>
      </c>
    </row>
    <row r="13" spans="1:75" x14ac:dyDescent="0.3">
      <c r="A13" s="17" t="s">
        <v>145</v>
      </c>
      <c r="B13" s="2">
        <f t="shared" si="11"/>
        <v>588.72300670093841</v>
      </c>
      <c r="C13" s="20">
        <v>575.4303053236149</v>
      </c>
      <c r="D13" s="21">
        <v>588.72300670093841</v>
      </c>
      <c r="E13" s="5">
        <v>2.2578871941510051E-2</v>
      </c>
      <c r="F13" s="5">
        <f t="shared" si="0"/>
        <v>0</v>
      </c>
      <c r="G13" s="31">
        <v>3600.0071089267731</v>
      </c>
      <c r="H13" s="20">
        <v>583.16164111756223</v>
      </c>
      <c r="I13" s="21">
        <v>588.72300670093875</v>
      </c>
      <c r="J13" s="5">
        <v>9.4464892998506189E-3</v>
      </c>
      <c r="K13" s="83">
        <f t="shared" si="12"/>
        <v>5.7932254945508047E-16</v>
      </c>
      <c r="L13" s="31">
        <v>3600.017663955688</v>
      </c>
      <c r="M13" s="20">
        <v>787.56360529942742</v>
      </c>
      <c r="N13" s="4">
        <f t="shared" si="1"/>
        <v>0.33774898608556803</v>
      </c>
      <c r="O13" s="21">
        <f t="shared" si="13"/>
        <v>35.764248800029243</v>
      </c>
      <c r="P13" s="21">
        <v>0.14717797860094339</v>
      </c>
      <c r="Q13" s="44">
        <v>0</v>
      </c>
      <c r="R13" s="44">
        <v>0</v>
      </c>
      <c r="S13" s="44">
        <v>0.5</v>
      </c>
      <c r="T13" s="44">
        <v>0</v>
      </c>
      <c r="U13" s="44">
        <v>0</v>
      </c>
      <c r="V13" s="20">
        <v>787.56360529942742</v>
      </c>
      <c r="W13" s="4">
        <f t="shared" si="2"/>
        <v>0.33774898608556803</v>
      </c>
      <c r="X13" s="21">
        <f t="shared" si="14"/>
        <v>35.180056899980627</v>
      </c>
      <c r="Y13" s="21">
        <v>0.14477389670773921</v>
      </c>
      <c r="Z13" s="44">
        <v>0</v>
      </c>
      <c r="AA13" s="44">
        <v>0</v>
      </c>
      <c r="AB13" s="44">
        <v>0.5</v>
      </c>
      <c r="AC13" s="44">
        <v>0</v>
      </c>
      <c r="AD13" s="44">
        <v>0</v>
      </c>
      <c r="AE13" s="20">
        <v>666.82880709850394</v>
      </c>
      <c r="AF13" s="21">
        <v>679.37794016891894</v>
      </c>
      <c r="AG13" s="4">
        <f t="shared" si="15"/>
        <v>0.13266986258147373</v>
      </c>
      <c r="AH13" s="4">
        <f t="shared" si="15"/>
        <v>0.15398571558463273</v>
      </c>
      <c r="AI13" s="31">
        <v>10.88356936000018</v>
      </c>
      <c r="AJ13" s="20">
        <v>666.82880709850394</v>
      </c>
      <c r="AK13" s="21">
        <v>679.37794016891894</v>
      </c>
      <c r="AL13" s="4">
        <f t="shared" si="16"/>
        <v>0.13266986258147373</v>
      </c>
      <c r="AM13" s="4">
        <f t="shared" si="16"/>
        <v>0.15398571558463273</v>
      </c>
      <c r="AN13" s="31">
        <v>10.90886586000051</v>
      </c>
      <c r="AO13" s="20">
        <v>658.48010935108755</v>
      </c>
      <c r="AP13" s="21">
        <v>673.05797406993111</v>
      </c>
      <c r="AQ13" s="4">
        <f t="shared" si="3"/>
        <v>0.11848883406315493</v>
      </c>
      <c r="AR13" s="4">
        <f t="shared" si="4"/>
        <v>0.14325067376181796</v>
      </c>
      <c r="AS13" s="31">
        <v>11.107586080000329</v>
      </c>
      <c r="AT13" s="20">
        <v>638.87330980657794</v>
      </c>
      <c r="AU13" s="21">
        <v>648.1013642195278</v>
      </c>
      <c r="AV13" s="4">
        <f t="shared" si="5"/>
        <v>8.5184887518953464E-2</v>
      </c>
      <c r="AW13" s="4">
        <f t="shared" si="5"/>
        <v>0.10085958395159612</v>
      </c>
      <c r="AX13" s="31">
        <v>10.981779409999939</v>
      </c>
      <c r="AY13" s="20">
        <v>664.24274951611471</v>
      </c>
      <c r="AZ13" s="21">
        <v>672.59413432420274</v>
      </c>
      <c r="BA13" s="4">
        <f t="shared" si="6"/>
        <v>0.12827720669244896</v>
      </c>
      <c r="BB13" s="4">
        <f t="shared" si="6"/>
        <v>0.14246279942966367</v>
      </c>
      <c r="BC13" s="31">
        <v>11.073573119998761</v>
      </c>
      <c r="BD13" s="20">
        <v>638.30086595288481</v>
      </c>
      <c r="BE13" s="21">
        <v>644.25498403406152</v>
      </c>
      <c r="BF13" s="4">
        <f t="shared" si="7"/>
        <v>8.4212539152782137E-2</v>
      </c>
      <c r="BG13" s="4">
        <f t="shared" si="7"/>
        <v>9.4326154577024091E-2</v>
      </c>
      <c r="BH13" s="31">
        <v>12.57146335999969</v>
      </c>
      <c r="BI13" s="20">
        <v>629.26972091715925</v>
      </c>
      <c r="BJ13" s="21">
        <v>639.14902074074621</v>
      </c>
      <c r="BK13" s="4">
        <f t="shared" si="8"/>
        <v>6.887231134966991E-2</v>
      </c>
      <c r="BL13" s="4">
        <f t="shared" si="8"/>
        <v>8.5653207817345214E-2</v>
      </c>
      <c r="BM13" s="31">
        <v>36.242867180705069</v>
      </c>
      <c r="BN13" s="20">
        <v>614.18459461678117</v>
      </c>
      <c r="BO13" s="21">
        <v>628.02833959814393</v>
      </c>
      <c r="BP13" s="4">
        <f t="shared" si="9"/>
        <v>4.3248841349896192E-2</v>
      </c>
      <c r="BQ13" s="4">
        <f t="shared" si="9"/>
        <v>6.6763711371605999E-2</v>
      </c>
      <c r="BR13" s="31">
        <v>42.184846857376399</v>
      </c>
      <c r="BS13" s="20">
        <v>614.62404623303746</v>
      </c>
      <c r="BT13" s="21">
        <v>624.11974974373413</v>
      </c>
      <c r="BU13" s="4">
        <f t="shared" si="10"/>
        <v>4.3995290208280156E-2</v>
      </c>
      <c r="BV13" s="4">
        <f t="shared" si="10"/>
        <v>6.0124613171057342E-2</v>
      </c>
      <c r="BW13" s="31">
        <v>25.754133033426481</v>
      </c>
    </row>
    <row r="14" spans="1:75" x14ac:dyDescent="0.3">
      <c r="A14" s="17" t="s">
        <v>146</v>
      </c>
      <c r="B14" s="2">
        <f t="shared" si="11"/>
        <v>574.87354199058086</v>
      </c>
      <c r="C14" s="20">
        <v>562.97611610916215</v>
      </c>
      <c r="D14" s="21">
        <v>574.87354199058086</v>
      </c>
      <c r="E14" s="5">
        <v>2.069572699453192E-2</v>
      </c>
      <c r="F14" s="5">
        <f t="shared" si="0"/>
        <v>0</v>
      </c>
      <c r="G14" s="31">
        <v>3600.0067071914668</v>
      </c>
      <c r="H14" s="20">
        <v>574.81809283675148</v>
      </c>
      <c r="I14" s="21">
        <v>574.8735419905812</v>
      </c>
      <c r="J14" s="5">
        <v>9.6454523959104899E-5</v>
      </c>
      <c r="K14" s="5">
        <f t="shared" si="12"/>
        <v>5.9327919664536633E-16</v>
      </c>
      <c r="L14" s="31">
        <v>1704.3686881065371</v>
      </c>
      <c r="M14" s="20">
        <v>768.01364763825472</v>
      </c>
      <c r="N14" s="4">
        <f t="shared" si="1"/>
        <v>0.33596972471354125</v>
      </c>
      <c r="O14" s="21">
        <f t="shared" si="13"/>
        <v>37.141858299994048</v>
      </c>
      <c r="P14" s="21">
        <v>0.15284715349791789</v>
      </c>
      <c r="Q14" s="44">
        <v>0</v>
      </c>
      <c r="R14" s="44">
        <v>0.5</v>
      </c>
      <c r="S14" s="44">
        <v>0.5</v>
      </c>
      <c r="T14" s="44">
        <v>0.5</v>
      </c>
      <c r="U14" s="44">
        <v>0</v>
      </c>
      <c r="V14" s="20">
        <v>799.12076047340668</v>
      </c>
      <c r="W14" s="4">
        <f t="shared" si="2"/>
        <v>0.39008095190176634</v>
      </c>
      <c r="X14" s="21">
        <f t="shared" si="14"/>
        <v>37.565358300005741</v>
      </c>
      <c r="Y14" s="21">
        <v>0.15458995185187549</v>
      </c>
      <c r="Z14" s="44">
        <v>0</v>
      </c>
      <c r="AA14" s="44">
        <v>1</v>
      </c>
      <c r="AB14" s="44">
        <v>0</v>
      </c>
      <c r="AC14" s="44">
        <v>0</v>
      </c>
      <c r="AD14" s="44">
        <v>0</v>
      </c>
      <c r="AE14" s="20">
        <v>656.06092353017391</v>
      </c>
      <c r="AF14" s="21">
        <v>695.90727006181783</v>
      </c>
      <c r="AG14" s="4">
        <f t="shared" si="15"/>
        <v>0.14122650567370046</v>
      </c>
      <c r="AH14" s="4">
        <f t="shared" si="15"/>
        <v>0.21053974349235238</v>
      </c>
      <c r="AI14" s="31">
        <v>11.106093009999681</v>
      </c>
      <c r="AJ14" s="20">
        <v>656.06092353017391</v>
      </c>
      <c r="AK14" s="21">
        <v>695.90727006181783</v>
      </c>
      <c r="AL14" s="4">
        <f t="shared" si="16"/>
        <v>0.14122650567370046</v>
      </c>
      <c r="AM14" s="4">
        <f t="shared" si="16"/>
        <v>0.21053974349235238</v>
      </c>
      <c r="AN14" s="31">
        <v>11.01440321999908</v>
      </c>
      <c r="AO14" s="20">
        <v>670.32186114088449</v>
      </c>
      <c r="AP14" s="21">
        <v>693.07476521231899</v>
      </c>
      <c r="AQ14" s="4">
        <f t="shared" si="3"/>
        <v>0.16603359204843615</v>
      </c>
      <c r="AR14" s="4">
        <f t="shared" si="4"/>
        <v>0.20561256448235501</v>
      </c>
      <c r="AS14" s="31">
        <v>11.082196560001099</v>
      </c>
      <c r="AT14" s="20">
        <v>616.39097307533268</v>
      </c>
      <c r="AU14" s="21">
        <v>662.54881785233431</v>
      </c>
      <c r="AV14" s="4">
        <f t="shared" si="5"/>
        <v>7.2220111123903613E-2</v>
      </c>
      <c r="AW14" s="4">
        <f t="shared" si="5"/>
        <v>0.15251228219368979</v>
      </c>
      <c r="AX14" s="31">
        <v>10.95526384999976</v>
      </c>
      <c r="AY14" s="20">
        <v>662.42031232894385</v>
      </c>
      <c r="AZ14" s="21">
        <v>689.09851372275887</v>
      </c>
      <c r="BA14" s="4">
        <f t="shared" si="6"/>
        <v>0.15228874516510174</v>
      </c>
      <c r="BB14" s="4">
        <f t="shared" si="6"/>
        <v>0.19869582332256569</v>
      </c>
      <c r="BC14" s="31">
        <v>11.36592963000076</v>
      </c>
      <c r="BD14" s="20">
        <v>628.47751601448169</v>
      </c>
      <c r="BE14" s="21">
        <v>658.24868618637834</v>
      </c>
      <c r="BF14" s="4">
        <f t="shared" si="7"/>
        <v>9.3244809698998316E-2</v>
      </c>
      <c r="BG14" s="4">
        <f t="shared" si="7"/>
        <v>0.14503214725641966</v>
      </c>
      <c r="BH14" s="31">
        <v>12.63530783000024</v>
      </c>
      <c r="BI14" s="20">
        <v>597.27928134822628</v>
      </c>
      <c r="BJ14" s="21">
        <v>615.49965433677903</v>
      </c>
      <c r="BK14" s="4">
        <f t="shared" si="8"/>
        <v>3.8975074900929302E-2</v>
      </c>
      <c r="BL14" s="4">
        <f t="shared" si="8"/>
        <v>7.0669650590501204E-2</v>
      </c>
      <c r="BM14" s="31">
        <v>149.03493805807079</v>
      </c>
      <c r="BN14" s="20">
        <v>588.96949034839065</v>
      </c>
      <c r="BO14" s="21">
        <v>612.3706692823672</v>
      </c>
      <c r="BP14" s="4">
        <f t="shared" si="9"/>
        <v>2.4520085424353636E-2</v>
      </c>
      <c r="BQ14" s="4">
        <f t="shared" si="9"/>
        <v>6.5226740409633818E-2</v>
      </c>
      <c r="BR14" s="31">
        <v>151.63749745003881</v>
      </c>
      <c r="BS14" s="20">
        <v>587.9249866477237</v>
      </c>
      <c r="BT14" s="21">
        <v>611.40871982817293</v>
      </c>
      <c r="BU14" s="4">
        <f t="shared" si="10"/>
        <v>2.2703157657857007E-2</v>
      </c>
      <c r="BV14" s="4">
        <f t="shared" si="10"/>
        <v>6.3553416828132078E-2</v>
      </c>
      <c r="BW14" s="31">
        <v>36.569844062626359</v>
      </c>
    </row>
    <row r="15" spans="1:75" x14ac:dyDescent="0.3">
      <c r="A15" s="17" t="s">
        <v>147</v>
      </c>
      <c r="B15" s="2">
        <f t="shared" si="11"/>
        <v>563.58334667139684</v>
      </c>
      <c r="C15" s="20">
        <v>551.79874661529698</v>
      </c>
      <c r="D15" s="21">
        <v>563.58334667139684</v>
      </c>
      <c r="E15" s="5">
        <v>2.091012824580302E-2</v>
      </c>
      <c r="F15" s="5">
        <f t="shared" si="0"/>
        <v>0</v>
      </c>
      <c r="G15" s="31">
        <v>3600.0063509941101</v>
      </c>
      <c r="H15" s="20">
        <v>563.52943664344264</v>
      </c>
      <c r="I15" s="21">
        <v>563.58334667139718</v>
      </c>
      <c r="J15" s="5">
        <v>9.5655821401755225E-5</v>
      </c>
      <c r="K15" s="83">
        <f t="shared" si="12"/>
        <v>6.0516428524582895E-16</v>
      </c>
      <c r="L15" s="31">
        <v>677.03944206237793</v>
      </c>
      <c r="M15" s="20">
        <v>721.64854241571823</v>
      </c>
      <c r="N15" s="4">
        <f t="shared" si="1"/>
        <v>0.28046463167848523</v>
      </c>
      <c r="O15" s="21">
        <f t="shared" si="13"/>
        <v>37.78154009998979</v>
      </c>
      <c r="P15" s="21">
        <v>0.15547958888884689</v>
      </c>
      <c r="Q15" s="44">
        <v>0</v>
      </c>
      <c r="R15" s="44">
        <v>0.5</v>
      </c>
      <c r="S15" s="44">
        <v>0</v>
      </c>
      <c r="T15" s="44">
        <v>1</v>
      </c>
      <c r="U15" s="44">
        <v>0</v>
      </c>
      <c r="V15" s="20">
        <v>727.15383093233606</v>
      </c>
      <c r="W15" s="4">
        <f t="shared" si="2"/>
        <v>0.29023299788222928</v>
      </c>
      <c r="X15" s="21">
        <f t="shared" si="14"/>
        <v>36.992467800004306</v>
      </c>
      <c r="Y15" s="21">
        <v>0.1522323777777955</v>
      </c>
      <c r="Z15" s="44">
        <v>0.5</v>
      </c>
      <c r="AA15" s="44">
        <v>1</v>
      </c>
      <c r="AB15" s="44">
        <v>0</v>
      </c>
      <c r="AC15" s="44">
        <v>0</v>
      </c>
      <c r="AD15" s="44">
        <v>0</v>
      </c>
      <c r="AE15" s="20">
        <v>678.15745688938773</v>
      </c>
      <c r="AF15" s="21">
        <v>695.59721612590283</v>
      </c>
      <c r="AG15" s="4">
        <f t="shared" si="15"/>
        <v>0.20329576964025256</v>
      </c>
      <c r="AH15" s="4">
        <f t="shared" si="15"/>
        <v>0.23424018866809784</v>
      </c>
      <c r="AI15" s="31">
        <v>10.93846247000001</v>
      </c>
      <c r="AJ15" s="20">
        <v>678.15745688938773</v>
      </c>
      <c r="AK15" s="21">
        <v>695.59721612590283</v>
      </c>
      <c r="AL15" s="4">
        <f t="shared" si="16"/>
        <v>0.20329576964025256</v>
      </c>
      <c r="AM15" s="4">
        <f t="shared" si="16"/>
        <v>0.23424018866809784</v>
      </c>
      <c r="AN15" s="31">
        <v>10.869493129999681</v>
      </c>
      <c r="AO15" s="20">
        <v>669.08097650785373</v>
      </c>
      <c r="AP15" s="21">
        <v>691.16886462077969</v>
      </c>
      <c r="AQ15" s="4">
        <f t="shared" si="3"/>
        <v>0.18719082183591984</v>
      </c>
      <c r="AR15" s="4">
        <f t="shared" si="4"/>
        <v>0.22638269690352103</v>
      </c>
      <c r="AS15" s="31">
        <v>10.89868451999973</v>
      </c>
      <c r="AT15" s="20">
        <v>656.7800922746336</v>
      </c>
      <c r="AU15" s="21">
        <v>680.0514415451853</v>
      </c>
      <c r="AV15" s="4">
        <f t="shared" si="5"/>
        <v>0.16536461936583108</v>
      </c>
      <c r="AW15" s="4">
        <f t="shared" si="5"/>
        <v>0.2066563811043487</v>
      </c>
      <c r="AX15" s="31">
        <v>11.08291602999925</v>
      </c>
      <c r="AY15" s="20">
        <v>653.90092368251737</v>
      </c>
      <c r="AZ15" s="21">
        <v>684.20470100623095</v>
      </c>
      <c r="BA15" s="4">
        <f t="shared" si="6"/>
        <v>0.16025593649022624</v>
      </c>
      <c r="BB15" s="4">
        <f t="shared" si="6"/>
        <v>0.21402576042610366</v>
      </c>
      <c r="BC15" s="31">
        <v>11.10822356999997</v>
      </c>
      <c r="BD15" s="20">
        <v>636.78238352796814</v>
      </c>
      <c r="BE15" s="21">
        <v>665.32052779256435</v>
      </c>
      <c r="BF15" s="4">
        <f t="shared" si="7"/>
        <v>0.12988147589685747</v>
      </c>
      <c r="BG15" s="4">
        <f t="shared" si="7"/>
        <v>0.18051843036534299</v>
      </c>
      <c r="BH15" s="31">
        <v>12.70344831999973</v>
      </c>
      <c r="BI15" s="20">
        <v>581.30000752613591</v>
      </c>
      <c r="BJ15" s="21">
        <v>605.4515208678871</v>
      </c>
      <c r="BK15" s="4">
        <f t="shared" si="8"/>
        <v>3.1435742307462038E-2</v>
      </c>
      <c r="BL15" s="4">
        <f t="shared" si="8"/>
        <v>7.4289232362470661E-2</v>
      </c>
      <c r="BM15" s="31">
        <v>190.2975319771096</v>
      </c>
      <c r="BN15" s="20">
        <v>597.73617006404686</v>
      </c>
      <c r="BO15" s="21">
        <v>607.33593177855096</v>
      </c>
      <c r="BP15" s="4">
        <f t="shared" si="9"/>
        <v>6.059941904664401E-2</v>
      </c>
      <c r="BQ15" s="4">
        <f t="shared" si="9"/>
        <v>7.7632856551853577E-2</v>
      </c>
      <c r="BR15" s="31">
        <v>199.85310998465869</v>
      </c>
      <c r="BS15" s="20">
        <v>579.01507130336984</v>
      </c>
      <c r="BT15" s="21">
        <v>598.15148120546974</v>
      </c>
      <c r="BU15" s="4">
        <f t="shared" si="10"/>
        <v>2.7381441845496235E-2</v>
      </c>
      <c r="BV15" s="4">
        <f t="shared" si="10"/>
        <v>6.1336330709977863E-2</v>
      </c>
      <c r="BW15" s="31">
        <v>28.887151817837729</v>
      </c>
    </row>
    <row r="16" spans="1:75" x14ac:dyDescent="0.3">
      <c r="A16" s="17" t="s">
        <v>148</v>
      </c>
      <c r="B16" s="2">
        <f t="shared" si="11"/>
        <v>585.09053802193398</v>
      </c>
      <c r="C16" s="20">
        <v>571.14099866523634</v>
      </c>
      <c r="D16" s="21">
        <v>585.09053802193398</v>
      </c>
      <c r="E16" s="5">
        <v>2.3841676544378361E-2</v>
      </c>
      <c r="F16" s="5">
        <f t="shared" si="0"/>
        <v>0</v>
      </c>
      <c r="G16" s="31">
        <v>3600.0064370632172</v>
      </c>
      <c r="H16" s="20">
        <v>581.48278933622225</v>
      </c>
      <c r="I16" s="21">
        <v>585.09053802193421</v>
      </c>
      <c r="J16" s="5">
        <v>6.1661374629450568E-3</v>
      </c>
      <c r="K16" s="83">
        <f t="shared" si="12"/>
        <v>3.8861280548465859E-16</v>
      </c>
      <c r="L16" s="31">
        <v>3600.0169160366058</v>
      </c>
      <c r="M16" s="20">
        <v>748.63804914704417</v>
      </c>
      <c r="N16" s="4">
        <f t="shared" si="1"/>
        <v>0.2795251341408278</v>
      </c>
      <c r="O16" s="21">
        <f t="shared" si="13"/>
        <v>35.835971399979819</v>
      </c>
      <c r="P16" s="21">
        <v>0.14747313333325029</v>
      </c>
      <c r="Q16" s="44">
        <v>1</v>
      </c>
      <c r="R16" s="44">
        <v>0</v>
      </c>
      <c r="S16" s="44">
        <v>0</v>
      </c>
      <c r="T16" s="44">
        <v>0</v>
      </c>
      <c r="U16" s="44">
        <v>0</v>
      </c>
      <c r="V16" s="20">
        <v>770.77493456508796</v>
      </c>
      <c r="W16" s="4">
        <f t="shared" si="2"/>
        <v>0.31736010835333833</v>
      </c>
      <c r="X16" s="21">
        <f t="shared" si="14"/>
        <v>34.247846300013414</v>
      </c>
      <c r="Y16" s="21">
        <v>0.14093763909470541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636.40390442076523</v>
      </c>
      <c r="AF16" s="21">
        <v>659.80255489101773</v>
      </c>
      <c r="AG16" s="4">
        <f t="shared" si="15"/>
        <v>8.7701583027322186E-2</v>
      </c>
      <c r="AH16" s="4">
        <f t="shared" si="15"/>
        <v>0.12769308681980931</v>
      </c>
      <c r="AI16" s="31">
        <v>10.93568146999969</v>
      </c>
      <c r="AJ16" s="20">
        <v>636.40390442076523</v>
      </c>
      <c r="AK16" s="21">
        <v>659.80255489101773</v>
      </c>
      <c r="AL16" s="4">
        <f t="shared" si="16"/>
        <v>8.7701583027322186E-2</v>
      </c>
      <c r="AM16" s="4">
        <f t="shared" si="16"/>
        <v>0.12769308681980931</v>
      </c>
      <c r="AN16" s="31">
        <v>10.964450170000051</v>
      </c>
      <c r="AO16" s="20">
        <v>641.86080698079786</v>
      </c>
      <c r="AP16" s="21">
        <v>664.89622037574202</v>
      </c>
      <c r="AQ16" s="4">
        <f t="shared" si="3"/>
        <v>9.7028178153063319E-2</v>
      </c>
      <c r="AR16" s="4">
        <f t="shared" si="4"/>
        <v>0.13639885995014375</v>
      </c>
      <c r="AS16" s="31">
        <v>10.9456189600005</v>
      </c>
      <c r="AT16" s="20">
        <v>670.34810317893073</v>
      </c>
      <c r="AU16" s="21">
        <v>689.49019172246904</v>
      </c>
      <c r="AV16" s="4">
        <f t="shared" si="5"/>
        <v>0.14571687562276148</v>
      </c>
      <c r="AW16" s="4">
        <f t="shared" si="5"/>
        <v>0.17843333111057985</v>
      </c>
      <c r="AX16" s="31">
        <v>11.06676494000094</v>
      </c>
      <c r="AY16" s="20">
        <v>638.39679098031627</v>
      </c>
      <c r="AZ16" s="21">
        <v>662.49849739967169</v>
      </c>
      <c r="BA16" s="4">
        <f t="shared" si="6"/>
        <v>9.1107699568342596E-2</v>
      </c>
      <c r="BB16" s="4">
        <f t="shared" si="6"/>
        <v>0.13230082243243493</v>
      </c>
      <c r="BC16" s="31">
        <v>11.18725289000067</v>
      </c>
      <c r="BD16" s="20">
        <v>670.34810317893073</v>
      </c>
      <c r="BE16" s="21">
        <v>701.71563692357699</v>
      </c>
      <c r="BF16" s="4">
        <f t="shared" si="7"/>
        <v>0.14571687562276148</v>
      </c>
      <c r="BG16" s="4">
        <f t="shared" si="7"/>
        <v>0.19932829420883738</v>
      </c>
      <c r="BH16" s="31">
        <v>12.86030184999909</v>
      </c>
      <c r="BI16" s="20">
        <v>614.86236522794866</v>
      </c>
      <c r="BJ16" s="21">
        <v>636.71080180367881</v>
      </c>
      <c r="BK16" s="4">
        <f t="shared" si="8"/>
        <v>5.0884137191257374E-2</v>
      </c>
      <c r="BL16" s="4">
        <f t="shared" si="8"/>
        <v>8.822611275899607E-2</v>
      </c>
      <c r="BM16" s="31">
        <v>53.48608809411526</v>
      </c>
      <c r="BN16" s="20">
        <v>616.011995931098</v>
      </c>
      <c r="BO16" s="21">
        <v>635.11826316208919</v>
      </c>
      <c r="BP16" s="4">
        <f t="shared" si="9"/>
        <v>5.2849013784606491E-2</v>
      </c>
      <c r="BQ16" s="4">
        <f t="shared" si="9"/>
        <v>8.5504245734836615E-2</v>
      </c>
      <c r="BR16" s="31">
        <v>64.436552689969545</v>
      </c>
      <c r="BS16" s="20">
        <v>616.011995931098</v>
      </c>
      <c r="BT16" s="21">
        <v>630.89029958122524</v>
      </c>
      <c r="BU16" s="4">
        <f t="shared" si="10"/>
        <v>5.2849013784606491E-2</v>
      </c>
      <c r="BV16" s="4">
        <f t="shared" si="10"/>
        <v>7.8278075926728294E-2</v>
      </c>
      <c r="BW16" s="31">
        <v>31.444784926250581</v>
      </c>
    </row>
    <row r="17" spans="1:75" x14ac:dyDescent="0.3">
      <c r="A17" s="17" t="s">
        <v>149</v>
      </c>
      <c r="B17" s="2">
        <f t="shared" si="11"/>
        <v>579.52878607877403</v>
      </c>
      <c r="C17" s="20">
        <v>563.39897036815569</v>
      </c>
      <c r="D17" s="21">
        <v>579.52878607877437</v>
      </c>
      <c r="E17" s="5">
        <v>2.7832639375438031E-2</v>
      </c>
      <c r="F17" s="5">
        <f t="shared" si="0"/>
        <v>5.8851349813448007E-16</v>
      </c>
      <c r="G17" s="31">
        <v>3600.0091321468349</v>
      </c>
      <c r="H17" s="20">
        <v>570.54467862382114</v>
      </c>
      <c r="I17" s="21">
        <v>579.52878607877403</v>
      </c>
      <c r="J17" s="5">
        <v>1.550243520385108E-2</v>
      </c>
      <c r="K17" s="83">
        <f t="shared" si="12"/>
        <v>0</v>
      </c>
      <c r="L17" s="31">
        <v>3600.016041040421</v>
      </c>
      <c r="M17" s="20">
        <v>717.31932141121331</v>
      </c>
      <c r="N17" s="4">
        <f t="shared" si="1"/>
        <v>0.23776305619736673</v>
      </c>
      <c r="O17" s="21">
        <f t="shared" si="13"/>
        <v>34.896335199977337</v>
      </c>
      <c r="P17" s="21">
        <v>0.14360631769537999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725.0168750677941</v>
      </c>
      <c r="W17" s="4">
        <f t="shared" si="2"/>
        <v>0.25104549158537259</v>
      </c>
      <c r="X17" s="21">
        <f t="shared" si="14"/>
        <v>35.266635400010273</v>
      </c>
      <c r="Y17" s="21">
        <v>0.14513018683131801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660.69952805894036</v>
      </c>
      <c r="AF17" s="21">
        <v>668.27042595646765</v>
      </c>
      <c r="AG17" s="4">
        <f t="shared" si="15"/>
        <v>0.14006334789577299</v>
      </c>
      <c r="AH17" s="4">
        <f t="shared" si="15"/>
        <v>0.1531272337274911</v>
      </c>
      <c r="AI17" s="31">
        <v>11.05828080999963</v>
      </c>
      <c r="AJ17" s="20">
        <v>660.69952805894036</v>
      </c>
      <c r="AK17" s="21">
        <v>668.27042595646765</v>
      </c>
      <c r="AL17" s="4">
        <f t="shared" si="16"/>
        <v>0.14006334789577299</v>
      </c>
      <c r="AM17" s="4">
        <f t="shared" si="16"/>
        <v>0.1531272337274911</v>
      </c>
      <c r="AN17" s="31">
        <v>11.005369269999941</v>
      </c>
      <c r="AO17" s="20">
        <v>638.42822765087067</v>
      </c>
      <c r="AP17" s="21">
        <v>664.70114786606212</v>
      </c>
      <c r="AQ17" s="4">
        <f t="shared" si="3"/>
        <v>0.10163333209144604</v>
      </c>
      <c r="AR17" s="4">
        <f t="shared" si="4"/>
        <v>0.1469683022366913</v>
      </c>
      <c r="AS17" s="31">
        <v>10.991890969999799</v>
      </c>
      <c r="AT17" s="20">
        <v>655.83998548385341</v>
      </c>
      <c r="AU17" s="21">
        <v>679.80448385066074</v>
      </c>
      <c r="AV17" s="4">
        <f t="shared" si="5"/>
        <v>0.13167801365212353</v>
      </c>
      <c r="AW17" s="4">
        <f t="shared" si="5"/>
        <v>0.17302970996553133</v>
      </c>
      <c r="AX17" s="31">
        <v>11.101590219999711</v>
      </c>
      <c r="AY17" s="20">
        <v>654.07562585278231</v>
      </c>
      <c r="AZ17" s="21">
        <v>665.29115692766607</v>
      </c>
      <c r="BA17" s="4">
        <f t="shared" si="6"/>
        <v>0.12863354084343154</v>
      </c>
      <c r="BB17" s="4">
        <f t="shared" si="6"/>
        <v>0.14798638636948494</v>
      </c>
      <c r="BC17" s="31">
        <v>11.240719630000241</v>
      </c>
      <c r="BD17" s="20">
        <v>644.96405702601464</v>
      </c>
      <c r="BE17" s="21">
        <v>676.34518021884526</v>
      </c>
      <c r="BF17" s="4">
        <f t="shared" si="7"/>
        <v>0.11291116596638937</v>
      </c>
      <c r="BG17" s="4">
        <f t="shared" si="7"/>
        <v>0.16706054378274005</v>
      </c>
      <c r="BH17" s="31">
        <v>13.14514701000007</v>
      </c>
      <c r="BI17" s="20">
        <v>619.80792311322114</v>
      </c>
      <c r="BJ17" s="21">
        <v>655.49226481367577</v>
      </c>
      <c r="BK17" s="4">
        <f t="shared" si="8"/>
        <v>6.9503255061728803E-2</v>
      </c>
      <c r="BL17" s="4">
        <f t="shared" si="8"/>
        <v>0.13107800778782402</v>
      </c>
      <c r="BM17" s="31">
        <v>104.5576715350151</v>
      </c>
      <c r="BN17" s="20">
        <v>613.80155897558029</v>
      </c>
      <c r="BO17" s="21">
        <v>636.08609534792186</v>
      </c>
      <c r="BP17" s="4">
        <f t="shared" si="9"/>
        <v>5.913903453994715E-2</v>
      </c>
      <c r="BQ17" s="4">
        <f t="shared" si="9"/>
        <v>9.7591889527744904E-2</v>
      </c>
      <c r="BR17" s="31">
        <v>120.3594040125608</v>
      </c>
      <c r="BS17" s="20">
        <v>598.02825724313504</v>
      </c>
      <c r="BT17" s="21">
        <v>627.62996728679923</v>
      </c>
      <c r="BU17" s="4">
        <f t="shared" si="10"/>
        <v>3.1921574231942328E-2</v>
      </c>
      <c r="BV17" s="4">
        <f t="shared" si="10"/>
        <v>8.300050379462412E-2</v>
      </c>
      <c r="BW17" s="31">
        <v>33.863671733858062</v>
      </c>
    </row>
    <row r="18" spans="1:75" x14ac:dyDescent="0.3">
      <c r="A18" s="17" t="s">
        <v>150</v>
      </c>
      <c r="B18" s="2">
        <f t="shared" si="11"/>
        <v>573.0354490502491</v>
      </c>
      <c r="C18" s="20">
        <v>556.00954843661475</v>
      </c>
      <c r="D18" s="21">
        <v>573.0354490502491</v>
      </c>
      <c r="E18" s="5">
        <v>2.971177549635046E-2</v>
      </c>
      <c r="F18" s="5">
        <f t="shared" si="0"/>
        <v>0</v>
      </c>
      <c r="G18" s="31">
        <v>3600.0153088569641</v>
      </c>
      <c r="H18" s="20">
        <v>566.0727047214848</v>
      </c>
      <c r="I18" s="21">
        <v>573.03544905024944</v>
      </c>
      <c r="J18" s="5">
        <v>1.215063455551376E-2</v>
      </c>
      <c r="K18" s="83">
        <f t="shared" si="12"/>
        <v>5.9518222429366798E-16</v>
      </c>
      <c r="L18" s="31">
        <v>3600.0170960426331</v>
      </c>
      <c r="M18" s="20">
        <v>691.05604808772523</v>
      </c>
      <c r="N18" s="4">
        <f t="shared" si="1"/>
        <v>0.2059568901593852</v>
      </c>
      <c r="O18" s="21">
        <f t="shared" si="13"/>
        <v>35.768104599988874</v>
      </c>
      <c r="P18" s="21">
        <v>0.14719384609048919</v>
      </c>
      <c r="Q18" s="44">
        <v>0.5</v>
      </c>
      <c r="R18" s="44">
        <v>0</v>
      </c>
      <c r="S18" s="44">
        <v>0.5</v>
      </c>
      <c r="T18" s="44">
        <v>0</v>
      </c>
      <c r="U18" s="44">
        <v>0</v>
      </c>
      <c r="V18" s="20">
        <v>715.15159329679068</v>
      </c>
      <c r="W18" s="4">
        <f t="shared" si="2"/>
        <v>0.24800585109016443</v>
      </c>
      <c r="X18" s="21">
        <f t="shared" si="14"/>
        <v>35.143268399964668</v>
      </c>
      <c r="Y18" s="21">
        <v>0.14462250370355831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647.3585571774845</v>
      </c>
      <c r="AF18" s="21">
        <v>673.4397683899158</v>
      </c>
      <c r="AG18" s="4">
        <f t="shared" si="15"/>
        <v>0.12970071616061235</v>
      </c>
      <c r="AH18" s="4">
        <f t="shared" si="15"/>
        <v>0.17521484841134552</v>
      </c>
      <c r="AI18" s="31">
        <v>11.00367215999904</v>
      </c>
      <c r="AJ18" s="20">
        <v>647.3585571774845</v>
      </c>
      <c r="AK18" s="21">
        <v>673.4397683899158</v>
      </c>
      <c r="AL18" s="4">
        <f t="shared" si="16"/>
        <v>0.12970071616061235</v>
      </c>
      <c r="AM18" s="4">
        <f t="shared" si="16"/>
        <v>0.17521484841134552</v>
      </c>
      <c r="AN18" s="31">
        <v>11.01574155000017</v>
      </c>
      <c r="AO18" s="20">
        <v>648.78850534382832</v>
      </c>
      <c r="AP18" s="21">
        <v>663.7222469850708</v>
      </c>
      <c r="AQ18" s="4">
        <f t="shared" si="3"/>
        <v>0.13219610831953346</v>
      </c>
      <c r="AR18" s="4">
        <f t="shared" si="4"/>
        <v>0.15825687238917993</v>
      </c>
      <c r="AS18" s="31">
        <v>11.037810210001039</v>
      </c>
      <c r="AT18" s="20">
        <v>652.8626785971187</v>
      </c>
      <c r="AU18" s="21">
        <v>672.1947562477842</v>
      </c>
      <c r="AV18" s="4">
        <f t="shared" si="5"/>
        <v>0.1393059184718424</v>
      </c>
      <c r="AW18" s="4">
        <f t="shared" si="5"/>
        <v>0.17304218676502836</v>
      </c>
      <c r="AX18" s="31">
        <v>11.076629920000411</v>
      </c>
      <c r="AY18" s="20">
        <v>636.99109630750922</v>
      </c>
      <c r="AZ18" s="21">
        <v>660.72213375999195</v>
      </c>
      <c r="BA18" s="4">
        <f t="shared" si="6"/>
        <v>0.11160853549856371</v>
      </c>
      <c r="BB18" s="4">
        <f t="shared" si="6"/>
        <v>0.15302139659086547</v>
      </c>
      <c r="BC18" s="31">
        <v>11.207222710000501</v>
      </c>
      <c r="BD18" s="20">
        <v>650.32235026342175</v>
      </c>
      <c r="BE18" s="21">
        <v>676.44115502461364</v>
      </c>
      <c r="BF18" s="4">
        <f t="shared" si="7"/>
        <v>0.13487280994791548</v>
      </c>
      <c r="BG18" s="4">
        <f t="shared" si="7"/>
        <v>0.18045254642753691</v>
      </c>
      <c r="BH18" s="31">
        <v>12.97155905000036</v>
      </c>
      <c r="BI18" s="20">
        <v>616.06556227842066</v>
      </c>
      <c r="BJ18" s="21">
        <v>639.48787275747645</v>
      </c>
      <c r="BK18" s="4">
        <f t="shared" si="8"/>
        <v>7.5091538053168982E-2</v>
      </c>
      <c r="BL18" s="4">
        <f t="shared" si="8"/>
        <v>0.11596564194652499</v>
      </c>
      <c r="BM18" s="31">
        <v>123.66523904781791</v>
      </c>
      <c r="BN18" s="20">
        <v>604.60994000973983</v>
      </c>
      <c r="BO18" s="21">
        <v>635.29523936365672</v>
      </c>
      <c r="BP18" s="4">
        <f t="shared" si="9"/>
        <v>5.5100414837899472E-2</v>
      </c>
      <c r="BQ18" s="4">
        <f t="shared" si="9"/>
        <v>0.10864910786339171</v>
      </c>
      <c r="BR18" s="31">
        <v>136.7279930822551</v>
      </c>
      <c r="BS18" s="20">
        <v>599.50943631347945</v>
      </c>
      <c r="BT18" s="21">
        <v>633.22750302556881</v>
      </c>
      <c r="BU18" s="4">
        <f t="shared" si="10"/>
        <v>4.6199562884125987E-2</v>
      </c>
      <c r="BV18" s="4">
        <f t="shared" si="10"/>
        <v>0.10504071619841708</v>
      </c>
      <c r="BW18" s="31">
        <v>34.439615981653333</v>
      </c>
    </row>
    <row r="19" spans="1:75" x14ac:dyDescent="0.3">
      <c r="A19" s="17" t="s">
        <v>151</v>
      </c>
      <c r="B19" s="2">
        <f t="shared" si="11"/>
        <v>576.58703834681626</v>
      </c>
      <c r="C19" s="20">
        <v>551.74475816776828</v>
      </c>
      <c r="D19" s="21">
        <v>576.58704960631871</v>
      </c>
      <c r="E19" s="5">
        <v>4.3085066609643598E-2</v>
      </c>
      <c r="F19" s="5">
        <f t="shared" si="0"/>
        <v>1.9527845249155874E-8</v>
      </c>
      <c r="G19" s="31">
        <v>3600.017684936523</v>
      </c>
      <c r="H19" s="20">
        <v>564.15438304730276</v>
      </c>
      <c r="I19" s="21">
        <v>576.58703834681626</v>
      </c>
      <c r="J19" s="5">
        <v>2.1562495291535089E-2</v>
      </c>
      <c r="K19" s="5">
        <f t="shared" si="12"/>
        <v>0</v>
      </c>
      <c r="L19" s="31">
        <v>3600.0202248096471</v>
      </c>
      <c r="M19" s="20">
        <v>702.13504850913603</v>
      </c>
      <c r="N19" s="4">
        <f t="shared" si="1"/>
        <v>0.21774337925162102</v>
      </c>
      <c r="O19" s="21">
        <f t="shared" si="13"/>
        <v>35.421250800005502</v>
      </c>
      <c r="P19" s="21">
        <v>0.14576646419755351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693.11007514258517</v>
      </c>
      <c r="W19" s="4">
        <f t="shared" si="2"/>
        <v>0.20209097507613497</v>
      </c>
      <c r="X19" s="21">
        <f t="shared" si="14"/>
        <v>36.390094099986527</v>
      </c>
      <c r="Y19" s="21">
        <v>0.149753473662496</v>
      </c>
      <c r="Z19" s="44">
        <v>1</v>
      </c>
      <c r="AA19" s="44">
        <v>0</v>
      </c>
      <c r="AB19" s="44">
        <v>0</v>
      </c>
      <c r="AC19" s="44">
        <v>0</v>
      </c>
      <c r="AD19" s="44">
        <v>0</v>
      </c>
      <c r="AE19" s="20">
        <v>621.79557726747191</v>
      </c>
      <c r="AF19" s="21">
        <v>640.78892994346256</v>
      </c>
      <c r="AG19" s="4">
        <f t="shared" si="15"/>
        <v>7.8407137021805171E-2</v>
      </c>
      <c r="AH19" s="4">
        <f t="shared" si="15"/>
        <v>0.11134813536690875</v>
      </c>
      <c r="AI19" s="31">
        <v>11.07413401000049</v>
      </c>
      <c r="AJ19" s="20">
        <v>621.79557726747191</v>
      </c>
      <c r="AK19" s="21">
        <v>640.78892994346256</v>
      </c>
      <c r="AL19" s="4">
        <f t="shared" si="16"/>
        <v>7.8407137021805171E-2</v>
      </c>
      <c r="AM19" s="4">
        <f t="shared" si="16"/>
        <v>0.11134813536690875</v>
      </c>
      <c r="AN19" s="31">
        <v>11.06279589999976</v>
      </c>
      <c r="AO19" s="20">
        <v>623.76184663672586</v>
      </c>
      <c r="AP19" s="21">
        <v>645.53343721978251</v>
      </c>
      <c r="AQ19" s="4">
        <f t="shared" si="3"/>
        <v>8.1817323582522208E-2</v>
      </c>
      <c r="AR19" s="4">
        <f t="shared" si="4"/>
        <v>0.1195767408692512</v>
      </c>
      <c r="AS19" s="31">
        <v>11.11185211000193</v>
      </c>
      <c r="AT19" s="20">
        <v>618.43279545044652</v>
      </c>
      <c r="AU19" s="21">
        <v>651.81365943235619</v>
      </c>
      <c r="AV19" s="4">
        <f t="shared" si="5"/>
        <v>7.2574918131371693E-2</v>
      </c>
      <c r="AW19" s="4">
        <f t="shared" si="5"/>
        <v>0.13046880363670477</v>
      </c>
      <c r="AX19" s="31">
        <v>11.100451630000681</v>
      </c>
      <c r="AY19" s="20">
        <v>636.57866553345559</v>
      </c>
      <c r="AZ19" s="21">
        <v>659.73540887294746</v>
      </c>
      <c r="BA19" s="4">
        <f t="shared" si="6"/>
        <v>0.10404609052372499</v>
      </c>
      <c r="BB19" s="4">
        <f t="shared" si="6"/>
        <v>0.1442078385329876</v>
      </c>
      <c r="BC19" s="31">
        <v>11.251826699999951</v>
      </c>
      <c r="BD19" s="20">
        <v>618.74773916372055</v>
      </c>
      <c r="BE19" s="21">
        <v>652.98124453573053</v>
      </c>
      <c r="BF19" s="4">
        <f t="shared" si="7"/>
        <v>7.3121138723109311E-2</v>
      </c>
      <c r="BG19" s="4">
        <f t="shared" si="7"/>
        <v>0.13249379730760313</v>
      </c>
      <c r="BH19" s="31">
        <v>13.10779497999974</v>
      </c>
      <c r="BI19" s="20">
        <v>605.43650639768225</v>
      </c>
      <c r="BJ19" s="21">
        <v>622.50397746743761</v>
      </c>
      <c r="BK19" s="4">
        <f t="shared" si="8"/>
        <v>5.0034888286047595E-2</v>
      </c>
      <c r="BL19" s="4">
        <f t="shared" si="8"/>
        <v>7.9635746325956047E-2</v>
      </c>
      <c r="BM19" s="31">
        <v>141.9638248620555</v>
      </c>
      <c r="BN19" s="20">
        <v>598.78559844496147</v>
      </c>
      <c r="BO19" s="21">
        <v>612.86210629481332</v>
      </c>
      <c r="BP19" s="4">
        <f t="shared" si="9"/>
        <v>3.8499929103145751E-2</v>
      </c>
      <c r="BQ19" s="4">
        <f t="shared" si="9"/>
        <v>6.2913429431234735E-2</v>
      </c>
      <c r="BR19" s="31">
        <v>144.54073194898669</v>
      </c>
      <c r="BS19" s="20">
        <v>597.06522679619252</v>
      </c>
      <c r="BT19" s="21">
        <v>608.19395526014705</v>
      </c>
      <c r="BU19" s="4">
        <f t="shared" si="10"/>
        <v>3.5516213663233029E-2</v>
      </c>
      <c r="BV19" s="4">
        <f t="shared" si="10"/>
        <v>5.4817251882653802E-2</v>
      </c>
      <c r="BW19" s="31">
        <v>32.774932503513988</v>
      </c>
    </row>
    <row r="20" spans="1:75" x14ac:dyDescent="0.3">
      <c r="A20" s="22" t="s">
        <v>152</v>
      </c>
      <c r="B20" s="6">
        <f t="shared" si="11"/>
        <v>821.82437145988445</v>
      </c>
      <c r="C20" s="23">
        <v>821.75036972685439</v>
      </c>
      <c r="D20" s="24">
        <v>821.82437145988456</v>
      </c>
      <c r="E20" s="7">
        <v>9.0045678371289043E-5</v>
      </c>
      <c r="F20" s="7">
        <f t="shared" si="0"/>
        <v>1.3833471197704119E-16</v>
      </c>
      <c r="G20" s="32">
        <v>13.730717897415159</v>
      </c>
      <c r="H20" s="23">
        <v>821.74580703575066</v>
      </c>
      <c r="I20" s="24">
        <v>821.82437145988445</v>
      </c>
      <c r="J20" s="7">
        <v>9.5597583696097166E-5</v>
      </c>
      <c r="K20" s="84">
        <f t="shared" si="12"/>
        <v>0</v>
      </c>
      <c r="L20" s="32">
        <v>5.1705029010772714</v>
      </c>
      <c r="M20" s="23">
        <v>971.09698268692307</v>
      </c>
      <c r="N20" s="8">
        <f t="shared" si="1"/>
        <v>0.18163565892049605</v>
      </c>
      <c r="O20" s="24">
        <f t="shared" si="13"/>
        <v>34.706333500042099</v>
      </c>
      <c r="P20" s="24">
        <v>0.14282441769564649</v>
      </c>
      <c r="Q20" s="45">
        <v>0</v>
      </c>
      <c r="R20" s="45">
        <v>1</v>
      </c>
      <c r="S20" s="45">
        <v>1</v>
      </c>
      <c r="T20" s="45">
        <v>1</v>
      </c>
      <c r="U20" s="45">
        <v>0</v>
      </c>
      <c r="V20" s="23">
        <v>963.4951061864582</v>
      </c>
      <c r="W20" s="8">
        <f t="shared" si="2"/>
        <v>0.17238565762525468</v>
      </c>
      <c r="X20" s="24">
        <f t="shared" si="14"/>
        <v>35.315443599996797</v>
      </c>
      <c r="Y20" s="24">
        <v>0.14533104362138599</v>
      </c>
      <c r="Z20" s="45">
        <v>1</v>
      </c>
      <c r="AA20" s="45">
        <v>1</v>
      </c>
      <c r="AB20" s="45">
        <v>0</v>
      </c>
      <c r="AC20" s="45">
        <v>0.5</v>
      </c>
      <c r="AD20" s="45">
        <v>0</v>
      </c>
      <c r="AE20" s="23">
        <v>840.44848278394943</v>
      </c>
      <c r="AF20" s="24">
        <v>853.83761716767401</v>
      </c>
      <c r="AG20" s="8">
        <f t="shared" si="15"/>
        <v>2.2661911681909862E-2</v>
      </c>
      <c r="AH20" s="8">
        <f t="shared" si="15"/>
        <v>3.8953877275410324E-2</v>
      </c>
      <c r="AI20" s="32">
        <v>11.425820079999539</v>
      </c>
      <c r="AJ20" s="23">
        <v>840.44848278394943</v>
      </c>
      <c r="AK20" s="24">
        <v>853.83761716767401</v>
      </c>
      <c r="AL20" s="8">
        <f t="shared" si="16"/>
        <v>2.2661911681909862E-2</v>
      </c>
      <c r="AM20" s="8">
        <f t="shared" si="16"/>
        <v>3.8953877275410324E-2</v>
      </c>
      <c r="AN20" s="32">
        <v>11.40721028000044</v>
      </c>
      <c r="AO20" s="23">
        <v>842.56430818953413</v>
      </c>
      <c r="AP20" s="24">
        <v>851.24899213778247</v>
      </c>
      <c r="AQ20" s="8">
        <f t="shared" si="3"/>
        <v>2.5236458603445127E-2</v>
      </c>
      <c r="AR20" s="8">
        <f t="shared" si="4"/>
        <v>3.5804025409502373E-2</v>
      </c>
      <c r="AS20" s="32">
        <v>11.37815504999962</v>
      </c>
      <c r="AT20" s="23">
        <v>842.62731630904875</v>
      </c>
      <c r="AU20" s="24">
        <v>856.16483045250584</v>
      </c>
      <c r="AV20" s="8">
        <f t="shared" si="5"/>
        <v>2.5313127197980349E-2</v>
      </c>
      <c r="AW20" s="8">
        <f t="shared" si="5"/>
        <v>4.1785642024243189E-2</v>
      </c>
      <c r="AX20" s="32">
        <v>11.663484249999961</v>
      </c>
      <c r="AY20" s="23">
        <v>843.89287068579142</v>
      </c>
      <c r="AZ20" s="24">
        <v>851.91147608628273</v>
      </c>
      <c r="BA20" s="8">
        <f t="shared" si="6"/>
        <v>2.6853060084729066E-2</v>
      </c>
      <c r="BB20" s="8">
        <f t="shared" si="6"/>
        <v>3.6610139186979467E-2</v>
      </c>
      <c r="BC20" s="32">
        <v>11.632433270000179</v>
      </c>
      <c r="BD20" s="23">
        <v>841.80264961170849</v>
      </c>
      <c r="BE20" s="24">
        <v>861.39377371449825</v>
      </c>
      <c r="BF20" s="8">
        <f t="shared" si="7"/>
        <v>2.4309668641652394E-2</v>
      </c>
      <c r="BG20" s="8">
        <f t="shared" si="7"/>
        <v>4.8148246302702036E-2</v>
      </c>
      <c r="BH20" s="32">
        <v>13.925071299999759</v>
      </c>
      <c r="BI20" s="23">
        <v>839.30625294932679</v>
      </c>
      <c r="BJ20" s="24">
        <v>853.85844908951162</v>
      </c>
      <c r="BK20" s="8">
        <f t="shared" si="8"/>
        <v>2.1272040713988104E-2</v>
      </c>
      <c r="BL20" s="8">
        <f t="shared" si="8"/>
        <v>3.8979225661952582E-2</v>
      </c>
      <c r="BM20" s="32">
        <v>27.686299458704891</v>
      </c>
      <c r="BN20" s="23">
        <v>838.22530343917879</v>
      </c>
      <c r="BO20" s="24">
        <v>851.01123534836984</v>
      </c>
      <c r="BP20" s="8">
        <f t="shared" si="9"/>
        <v>1.995673595096701E-2</v>
      </c>
      <c r="BQ20" s="8">
        <f t="shared" si="9"/>
        <v>3.5514721760609269E-2</v>
      </c>
      <c r="BR20" s="32">
        <v>33.459002034924922</v>
      </c>
      <c r="BS20" s="23">
        <v>845.30579232155742</v>
      </c>
      <c r="BT20" s="24">
        <v>852.70439150166408</v>
      </c>
      <c r="BU20" s="8">
        <f t="shared" si="10"/>
        <v>2.8572310188320044E-2</v>
      </c>
      <c r="BV20" s="8">
        <f t="shared" si="10"/>
        <v>3.757496262483008E-2</v>
      </c>
      <c r="BW20" s="32">
        <v>22.250501862494271</v>
      </c>
    </row>
    <row r="21" spans="1:75" x14ac:dyDescent="0.3">
      <c r="A21" s="22" t="s">
        <v>153</v>
      </c>
      <c r="B21" s="6">
        <f t="shared" si="11"/>
        <v>711.39058841107135</v>
      </c>
      <c r="C21" s="23">
        <v>693.65986646614579</v>
      </c>
      <c r="D21" s="24">
        <v>711.90474090260625</v>
      </c>
      <c r="E21" s="7">
        <v>2.5628252472831799E-2</v>
      </c>
      <c r="F21" s="7">
        <f t="shared" si="0"/>
        <v>7.2274289245699444E-4</v>
      </c>
      <c r="G21" s="32">
        <v>3600.0140748023991</v>
      </c>
      <c r="H21" s="23">
        <v>705.47334048779101</v>
      </c>
      <c r="I21" s="24">
        <v>711.39058841107135</v>
      </c>
      <c r="J21" s="7">
        <v>8.3178608484220044E-3</v>
      </c>
      <c r="K21" s="84">
        <f t="shared" si="12"/>
        <v>0</v>
      </c>
      <c r="L21" s="32">
        <v>3600.0171010494232</v>
      </c>
      <c r="M21" s="23">
        <v>952.62143813234059</v>
      </c>
      <c r="N21" s="8">
        <f t="shared" si="1"/>
        <v>0.33909761198847338</v>
      </c>
      <c r="O21" s="24">
        <f t="shared" si="13"/>
        <v>34.378772599999145</v>
      </c>
      <c r="P21" s="24">
        <v>0.14147643045267139</v>
      </c>
      <c r="Q21" s="45">
        <v>0</v>
      </c>
      <c r="R21" s="45">
        <v>1</v>
      </c>
      <c r="S21" s="45">
        <v>0</v>
      </c>
      <c r="T21" s="45">
        <v>0</v>
      </c>
      <c r="U21" s="45">
        <v>0</v>
      </c>
      <c r="V21" s="23">
        <v>1007.296339694951</v>
      </c>
      <c r="W21" s="8">
        <f t="shared" si="2"/>
        <v>0.41595398660643079</v>
      </c>
      <c r="X21" s="24">
        <f t="shared" si="14"/>
        <v>34.664191499998203</v>
      </c>
      <c r="Y21" s="24">
        <v>0.1426509938271531</v>
      </c>
      <c r="Z21" s="45">
        <v>1</v>
      </c>
      <c r="AA21" s="45">
        <v>0</v>
      </c>
      <c r="AB21" s="45">
        <v>0</v>
      </c>
      <c r="AC21" s="45">
        <v>0.5</v>
      </c>
      <c r="AD21" s="45">
        <v>0</v>
      </c>
      <c r="AE21" s="23">
        <v>839.3903782757169</v>
      </c>
      <c r="AF21" s="24">
        <v>854.36834682168683</v>
      </c>
      <c r="AG21" s="8">
        <f t="shared" si="15"/>
        <v>0.17992898971370971</v>
      </c>
      <c r="AH21" s="8">
        <f t="shared" si="15"/>
        <v>0.2009834832506906</v>
      </c>
      <c r="AI21" s="32">
        <v>11.4055690600002</v>
      </c>
      <c r="AJ21" s="23">
        <v>839.3903782757169</v>
      </c>
      <c r="AK21" s="24">
        <v>854.36834682168683</v>
      </c>
      <c r="AL21" s="8">
        <f t="shared" si="16"/>
        <v>0.17992898971370971</v>
      </c>
      <c r="AM21" s="8">
        <f t="shared" si="16"/>
        <v>0.2009834832506906</v>
      </c>
      <c r="AN21" s="32">
        <v>11.425378730000009</v>
      </c>
      <c r="AO21" s="23">
        <v>833.17998254608653</v>
      </c>
      <c r="AP21" s="24">
        <v>855.36788098171894</v>
      </c>
      <c r="AQ21" s="8">
        <f t="shared" si="3"/>
        <v>0.17119905171508984</v>
      </c>
      <c r="AR21" s="8">
        <f t="shared" si="4"/>
        <v>0.2023885259604411</v>
      </c>
      <c r="AS21" s="32">
        <v>11.35546259999901</v>
      </c>
      <c r="AT21" s="23">
        <v>843.13134385744036</v>
      </c>
      <c r="AU21" s="24">
        <v>866.51353711407342</v>
      </c>
      <c r="AV21" s="8">
        <f t="shared" si="5"/>
        <v>0.18518765582859198</v>
      </c>
      <c r="AW21" s="8">
        <f t="shared" si="5"/>
        <v>0.21805594736567629</v>
      </c>
      <c r="AX21" s="32">
        <v>11.656428729999609</v>
      </c>
      <c r="AY21" s="23">
        <v>830.91725558889493</v>
      </c>
      <c r="AZ21" s="24">
        <v>850.32263055724832</v>
      </c>
      <c r="BA21" s="8">
        <f t="shared" si="6"/>
        <v>0.16801834199801932</v>
      </c>
      <c r="BB21" s="8">
        <f t="shared" si="6"/>
        <v>0.19529642985084897</v>
      </c>
      <c r="BC21" s="32">
        <v>11.691122480000921</v>
      </c>
      <c r="BD21" s="23">
        <v>833.61984294438969</v>
      </c>
      <c r="BE21" s="24">
        <v>862.67514808278042</v>
      </c>
      <c r="BF21" s="8">
        <f t="shared" si="7"/>
        <v>0.17181736239486084</v>
      </c>
      <c r="BG21" s="8">
        <f t="shared" si="7"/>
        <v>0.21266033334741069</v>
      </c>
      <c r="BH21" s="32">
        <v>13.898259390000019</v>
      </c>
      <c r="BI21" s="23">
        <v>758.75503877110123</v>
      </c>
      <c r="BJ21" s="24">
        <v>791.57350611323022</v>
      </c>
      <c r="BK21" s="8">
        <f t="shared" si="8"/>
        <v>6.6580091347315809E-2</v>
      </c>
      <c r="BL21" s="8">
        <f t="shared" si="8"/>
        <v>0.11271293015170707</v>
      </c>
      <c r="BM21" s="32">
        <v>66.59561099503189</v>
      </c>
      <c r="BN21" s="23">
        <v>772.88648446898651</v>
      </c>
      <c r="BO21" s="24">
        <v>793.65018803529676</v>
      </c>
      <c r="BP21" s="8">
        <f t="shared" si="9"/>
        <v>8.6444629799319536E-2</v>
      </c>
      <c r="BQ21" s="8">
        <f t="shared" si="9"/>
        <v>0.11563211682060147</v>
      </c>
      <c r="BR21" s="32">
        <v>71.409526582248503</v>
      </c>
      <c r="BS21" s="23">
        <v>769.25181989085047</v>
      </c>
      <c r="BT21" s="24">
        <v>783.87345230505116</v>
      </c>
      <c r="BU21" s="8">
        <f t="shared" si="10"/>
        <v>8.1335390743663416E-2</v>
      </c>
      <c r="BV21" s="8">
        <f t="shared" si="10"/>
        <v>0.10188898345685755</v>
      </c>
      <c r="BW21" s="32">
        <v>30.330979594634851</v>
      </c>
    </row>
    <row r="22" spans="1:75" x14ac:dyDescent="0.3">
      <c r="A22" s="22" t="s">
        <v>154</v>
      </c>
      <c r="B22" s="6">
        <f t="shared" si="11"/>
        <v>645.36802915610133</v>
      </c>
      <c r="C22" s="23">
        <v>626.69193667792581</v>
      </c>
      <c r="D22" s="24">
        <v>647.47701396329944</v>
      </c>
      <c r="E22" s="7">
        <v>3.2101645057856169E-2</v>
      </c>
      <c r="F22" s="7">
        <f t="shared" si="0"/>
        <v>3.2678792749555184E-3</v>
      </c>
      <c r="G22" s="32">
        <v>3600.0063240528111</v>
      </c>
      <c r="H22" s="23">
        <v>640.34111425165315</v>
      </c>
      <c r="I22" s="24">
        <v>645.36802915610133</v>
      </c>
      <c r="J22" s="7">
        <v>7.7892220831286994E-3</v>
      </c>
      <c r="K22" s="7">
        <f t="shared" si="12"/>
        <v>0</v>
      </c>
      <c r="L22" s="32">
        <v>3600.019972801208</v>
      </c>
      <c r="M22" s="23">
        <v>858.51203771594612</v>
      </c>
      <c r="N22" s="8">
        <f t="shared" si="1"/>
        <v>0.33026738067356232</v>
      </c>
      <c r="O22" s="24">
        <f t="shared" si="13"/>
        <v>34.281700399986214</v>
      </c>
      <c r="P22" s="24">
        <v>0.14107695637854409</v>
      </c>
      <c r="Q22" s="45">
        <v>1</v>
      </c>
      <c r="R22" s="45">
        <v>0</v>
      </c>
      <c r="S22" s="45">
        <v>0</v>
      </c>
      <c r="T22" s="45">
        <v>0</v>
      </c>
      <c r="U22" s="45">
        <v>0</v>
      </c>
      <c r="V22" s="23">
        <v>847.40955773586336</v>
      </c>
      <c r="W22" s="8">
        <f t="shared" si="2"/>
        <v>0.31306404942921695</v>
      </c>
      <c r="X22" s="24">
        <f t="shared" si="14"/>
        <v>36.754231200013244</v>
      </c>
      <c r="Y22" s="24">
        <v>0.15125198024696809</v>
      </c>
      <c r="Z22" s="45">
        <v>1</v>
      </c>
      <c r="AA22" s="45">
        <v>0</v>
      </c>
      <c r="AB22" s="45">
        <v>0</v>
      </c>
      <c r="AC22" s="45">
        <v>0</v>
      </c>
      <c r="AD22" s="45">
        <v>0</v>
      </c>
      <c r="AE22" s="23">
        <v>784.21688107813816</v>
      </c>
      <c r="AF22" s="24">
        <v>812.60552419674946</v>
      </c>
      <c r="AG22" s="8">
        <f t="shared" si="15"/>
        <v>0.21514677772866889</v>
      </c>
      <c r="AH22" s="8">
        <f t="shared" si="15"/>
        <v>0.25913507872296043</v>
      </c>
      <c r="AI22" s="32">
        <v>11.223082430000071</v>
      </c>
      <c r="AJ22" s="23">
        <v>784.21688107813816</v>
      </c>
      <c r="AK22" s="24">
        <v>812.60552419674946</v>
      </c>
      <c r="AL22" s="8">
        <f t="shared" si="16"/>
        <v>0.21514677772866889</v>
      </c>
      <c r="AM22" s="8">
        <f t="shared" si="16"/>
        <v>0.25913507872296043</v>
      </c>
      <c r="AN22" s="32">
        <v>11.15605524999992</v>
      </c>
      <c r="AO22" s="23">
        <v>802.75313502162862</v>
      </c>
      <c r="AP22" s="24">
        <v>826.37534084423385</v>
      </c>
      <c r="AQ22" s="8">
        <f t="shared" si="3"/>
        <v>0.24386876751754782</v>
      </c>
      <c r="AR22" s="8">
        <f t="shared" si="4"/>
        <v>0.28047145738660467</v>
      </c>
      <c r="AS22" s="32">
        <v>11.19346472999896</v>
      </c>
      <c r="AT22" s="23">
        <v>746.09239963332311</v>
      </c>
      <c r="AU22" s="24">
        <v>771.03617145828866</v>
      </c>
      <c r="AV22" s="8">
        <f t="shared" si="5"/>
        <v>0.15607276147368407</v>
      </c>
      <c r="AW22" s="8">
        <f t="shared" si="5"/>
        <v>0.19472322244799453</v>
      </c>
      <c r="AX22" s="32">
        <v>11.39392834000064</v>
      </c>
      <c r="AY22" s="23">
        <v>747.62950527150383</v>
      </c>
      <c r="AZ22" s="24">
        <v>820.90355065698566</v>
      </c>
      <c r="BA22" s="8">
        <f t="shared" si="6"/>
        <v>0.15845451199236202</v>
      </c>
      <c r="BB22" s="8">
        <f t="shared" si="6"/>
        <v>0.27199289950947642</v>
      </c>
      <c r="BC22" s="32">
        <v>11.548632840002391</v>
      </c>
      <c r="BD22" s="23">
        <v>763.97603816767514</v>
      </c>
      <c r="BE22" s="24">
        <v>773.20354684033316</v>
      </c>
      <c r="BF22" s="8">
        <f t="shared" si="7"/>
        <v>0.18378352142213875</v>
      </c>
      <c r="BG22" s="8">
        <f t="shared" si="7"/>
        <v>0.19808157812123511</v>
      </c>
      <c r="BH22" s="32">
        <v>13.455182169999899</v>
      </c>
      <c r="BI22" s="23">
        <v>674.78259078298822</v>
      </c>
      <c r="BJ22" s="24">
        <v>702.90647191967344</v>
      </c>
      <c r="BK22" s="8">
        <f t="shared" si="8"/>
        <v>4.5577965281840931E-2</v>
      </c>
      <c r="BL22" s="8">
        <f t="shared" si="8"/>
        <v>8.9156016666661897E-2</v>
      </c>
      <c r="BM22" s="32">
        <v>71.75985965710133</v>
      </c>
      <c r="BN22" s="23">
        <v>665.77966538504324</v>
      </c>
      <c r="BO22" s="24">
        <v>694.80630633468877</v>
      </c>
      <c r="BP22" s="8">
        <f t="shared" si="9"/>
        <v>3.1627901146006041E-2</v>
      </c>
      <c r="BQ22" s="8">
        <f t="shared" si="9"/>
        <v>7.660478199274004E-2</v>
      </c>
      <c r="BR22" s="32">
        <v>83.583495894074446</v>
      </c>
      <c r="BS22" s="23">
        <v>676.04696694983477</v>
      </c>
      <c r="BT22" s="24">
        <v>705.13411024884829</v>
      </c>
      <c r="BU22" s="8">
        <f t="shared" si="10"/>
        <v>4.753712053857076E-2</v>
      </c>
      <c r="BV22" s="8">
        <f t="shared" si="10"/>
        <v>9.2607749985536961E-2</v>
      </c>
      <c r="BW22" s="32">
        <v>28.9349636846222</v>
      </c>
    </row>
    <row r="23" spans="1:75" x14ac:dyDescent="0.3">
      <c r="A23" s="22" t="s">
        <v>155</v>
      </c>
      <c r="B23" s="6">
        <f t="shared" si="11"/>
        <v>610.2381610861745</v>
      </c>
      <c r="C23" s="23">
        <v>600.68734856150525</v>
      </c>
      <c r="D23" s="24">
        <v>613.11515709132959</v>
      </c>
      <c r="E23" s="7">
        <v>2.02699417655582E-2</v>
      </c>
      <c r="F23" s="7">
        <f t="shared" si="0"/>
        <v>4.7145462028042829E-3</v>
      </c>
      <c r="G23" s="32">
        <v>3600.0106089115138</v>
      </c>
      <c r="H23" s="23">
        <v>608.39228335313987</v>
      </c>
      <c r="I23" s="24">
        <v>610.2381610861745</v>
      </c>
      <c r="J23" s="7">
        <v>3.024848085129398E-3</v>
      </c>
      <c r="K23" s="7">
        <f t="shared" si="12"/>
        <v>0</v>
      </c>
      <c r="L23" s="32">
        <v>3600.017452955246</v>
      </c>
      <c r="M23" s="23">
        <v>752.71554353638044</v>
      </c>
      <c r="N23" s="8">
        <f t="shared" si="1"/>
        <v>0.23347832294953128</v>
      </c>
      <c r="O23" s="24">
        <f t="shared" si="13"/>
        <v>35.572097599993874</v>
      </c>
      <c r="P23" s="24">
        <v>0.14638723292178549</v>
      </c>
      <c r="Q23" s="45">
        <v>0</v>
      </c>
      <c r="R23" s="45">
        <v>0</v>
      </c>
      <c r="S23" s="45">
        <v>0.5</v>
      </c>
      <c r="T23" s="45">
        <v>0</v>
      </c>
      <c r="U23" s="45">
        <v>0</v>
      </c>
      <c r="V23" s="23">
        <v>703.75163066096638</v>
      </c>
      <c r="W23" s="8">
        <f t="shared" si="2"/>
        <v>0.1532409402393739</v>
      </c>
      <c r="X23" s="24">
        <f t="shared" si="14"/>
        <v>36.455558499992541</v>
      </c>
      <c r="Y23" s="24">
        <v>0.150022874485566</v>
      </c>
      <c r="Z23" s="45">
        <v>0.5</v>
      </c>
      <c r="AA23" s="45">
        <v>0</v>
      </c>
      <c r="AB23" s="45">
        <v>0</v>
      </c>
      <c r="AC23" s="45">
        <v>0</v>
      </c>
      <c r="AD23" s="45">
        <v>0</v>
      </c>
      <c r="AE23" s="23">
        <v>678.10304552006221</v>
      </c>
      <c r="AF23" s="24">
        <v>694.19583116182889</v>
      </c>
      <c r="AG23" s="8">
        <f t="shared" si="15"/>
        <v>0.11121048921800254</v>
      </c>
      <c r="AH23" s="8">
        <f t="shared" si="15"/>
        <v>0.13758180892230099</v>
      </c>
      <c r="AI23" s="32">
        <v>11.09001302999968</v>
      </c>
      <c r="AJ23" s="23">
        <v>678.10304552006221</v>
      </c>
      <c r="AK23" s="24">
        <v>694.19583116182889</v>
      </c>
      <c r="AL23" s="8">
        <f t="shared" si="16"/>
        <v>0.11121048921800254</v>
      </c>
      <c r="AM23" s="8">
        <f t="shared" si="16"/>
        <v>0.13758180892230099</v>
      </c>
      <c r="AN23" s="32">
        <v>11.023177920000309</v>
      </c>
      <c r="AO23" s="23">
        <v>666.15017266319614</v>
      </c>
      <c r="AP23" s="24">
        <v>692.8821055061411</v>
      </c>
      <c r="AQ23" s="8">
        <f t="shared" si="3"/>
        <v>9.1623263083879899E-2</v>
      </c>
      <c r="AR23" s="8">
        <f t="shared" si="4"/>
        <v>0.13542900082300174</v>
      </c>
      <c r="AS23" s="32">
        <v>11.07355342999945</v>
      </c>
      <c r="AT23" s="23">
        <v>670.41148875669944</v>
      </c>
      <c r="AU23" s="24">
        <v>709.72719805230122</v>
      </c>
      <c r="AV23" s="8">
        <f t="shared" si="5"/>
        <v>9.8606300798070853E-2</v>
      </c>
      <c r="AW23" s="8">
        <f t="shared" si="5"/>
        <v>0.16303312921146113</v>
      </c>
      <c r="AX23" s="32">
        <v>11.583284500000451</v>
      </c>
      <c r="AY23" s="23">
        <v>673.34242023015213</v>
      </c>
      <c r="AZ23" s="24">
        <v>693.11603251888278</v>
      </c>
      <c r="BA23" s="8">
        <f t="shared" si="6"/>
        <v>0.10340923129365945</v>
      </c>
      <c r="BB23" s="8">
        <f t="shared" si="6"/>
        <v>0.13581233806353962</v>
      </c>
      <c r="BC23" s="32">
        <v>11.460591519999429</v>
      </c>
      <c r="BD23" s="23">
        <v>700.43270195395917</v>
      </c>
      <c r="BE23" s="24">
        <v>725.20106918693148</v>
      </c>
      <c r="BF23" s="8">
        <f t="shared" si="7"/>
        <v>0.14780219694429744</v>
      </c>
      <c r="BG23" s="8">
        <f t="shared" si="7"/>
        <v>0.188390230948737</v>
      </c>
      <c r="BH23" s="32">
        <v>12.98229332999945</v>
      </c>
      <c r="BI23" s="23">
        <v>644.03888974564916</v>
      </c>
      <c r="BJ23" s="24">
        <v>662.80674989686997</v>
      </c>
      <c r="BK23" s="8">
        <f t="shared" si="8"/>
        <v>5.5389405014121207E-2</v>
      </c>
      <c r="BL23" s="8">
        <f t="shared" si="8"/>
        <v>8.6144381264402811E-2</v>
      </c>
      <c r="BM23" s="32">
        <v>139.6140102624893</v>
      </c>
      <c r="BN23" s="23">
        <v>636.36917753747548</v>
      </c>
      <c r="BO23" s="24">
        <v>652.07007195351059</v>
      </c>
      <c r="BP23" s="8">
        <f t="shared" si="9"/>
        <v>4.2821013364339404E-2</v>
      </c>
      <c r="BQ23" s="8">
        <f t="shared" si="9"/>
        <v>6.8550139166778226E-2</v>
      </c>
      <c r="BR23" s="32">
        <v>130.56297723818571</v>
      </c>
      <c r="BS23" s="23">
        <v>633.96853715028305</v>
      </c>
      <c r="BT23" s="24">
        <v>646.20702891790017</v>
      </c>
      <c r="BU23" s="8">
        <f t="shared" si="10"/>
        <v>3.8887073240176276E-2</v>
      </c>
      <c r="BV23" s="8">
        <f t="shared" si="10"/>
        <v>5.8942344358969626E-2</v>
      </c>
      <c r="BW23" s="32">
        <v>26.047687883675099</v>
      </c>
    </row>
    <row r="24" spans="1:75" x14ac:dyDescent="0.3">
      <c r="A24" s="22" t="s">
        <v>156</v>
      </c>
      <c r="B24" s="6">
        <f t="shared" si="11"/>
        <v>711.59589879153202</v>
      </c>
      <c r="C24" s="23">
        <v>711.59206440224432</v>
      </c>
      <c r="D24" s="24">
        <v>711.59589879153214</v>
      </c>
      <c r="E24" s="7">
        <v>5.3884364627854709E-6</v>
      </c>
      <c r="F24" s="7">
        <f t="shared" si="0"/>
        <v>1.5976319975239421E-16</v>
      </c>
      <c r="G24" s="32">
        <v>22.369279146194462</v>
      </c>
      <c r="H24" s="23">
        <v>711.53963729820521</v>
      </c>
      <c r="I24" s="24">
        <v>711.59589879153202</v>
      </c>
      <c r="J24" s="7">
        <v>7.9063824598307617E-5</v>
      </c>
      <c r="K24" s="84">
        <f t="shared" si="12"/>
        <v>0</v>
      </c>
      <c r="L24" s="32">
        <v>4.0438361167907706</v>
      </c>
      <c r="M24" s="23">
        <v>838.17948131241565</v>
      </c>
      <c r="N24" s="8">
        <f t="shared" si="1"/>
        <v>0.17788689161342025</v>
      </c>
      <c r="O24" s="24">
        <f t="shared" si="13"/>
        <v>33.473381200017698</v>
      </c>
      <c r="P24" s="24">
        <v>0.13775053991776831</v>
      </c>
      <c r="Q24" s="45">
        <v>0.5</v>
      </c>
      <c r="R24" s="45">
        <v>0</v>
      </c>
      <c r="S24" s="45">
        <v>0</v>
      </c>
      <c r="T24" s="45">
        <v>0</v>
      </c>
      <c r="U24" s="45">
        <v>0</v>
      </c>
      <c r="V24" s="23">
        <v>837.11017912051204</v>
      </c>
      <c r="W24" s="8">
        <f t="shared" si="2"/>
        <v>0.17638420983332631</v>
      </c>
      <c r="X24" s="24">
        <f t="shared" si="14"/>
        <v>35.780953099991159</v>
      </c>
      <c r="Y24" s="24">
        <v>0.14724672057609531</v>
      </c>
      <c r="Z24" s="45">
        <v>0</v>
      </c>
      <c r="AA24" s="45">
        <v>0.5</v>
      </c>
      <c r="AB24" s="45">
        <v>0</v>
      </c>
      <c r="AC24" s="45">
        <v>1</v>
      </c>
      <c r="AD24" s="45">
        <v>0</v>
      </c>
      <c r="AE24" s="23">
        <v>797.35350978784822</v>
      </c>
      <c r="AF24" s="24">
        <v>812.76461508064369</v>
      </c>
      <c r="AG24" s="8">
        <f t="shared" si="15"/>
        <v>0.12051448180344222</v>
      </c>
      <c r="AH24" s="8">
        <f t="shared" si="15"/>
        <v>0.14217158426702778</v>
      </c>
      <c r="AI24" s="32">
        <v>11.25258287999932</v>
      </c>
      <c r="AJ24" s="23">
        <v>797.35350978784822</v>
      </c>
      <c r="AK24" s="24">
        <v>812.76461508064369</v>
      </c>
      <c r="AL24" s="8">
        <f t="shared" si="16"/>
        <v>0.12051448180344222</v>
      </c>
      <c r="AM24" s="8">
        <f t="shared" si="16"/>
        <v>0.14217158426702778</v>
      </c>
      <c r="AN24" s="32">
        <v>11.279080099999559</v>
      </c>
      <c r="AO24" s="23">
        <v>784.72679931853668</v>
      </c>
      <c r="AP24" s="24">
        <v>803.74072835324478</v>
      </c>
      <c r="AQ24" s="8">
        <f t="shared" si="3"/>
        <v>0.1027702670169955</v>
      </c>
      <c r="AR24" s="8">
        <f t="shared" si="4"/>
        <v>0.12949038874197805</v>
      </c>
      <c r="AS24" s="32">
        <v>11.236058439999759</v>
      </c>
      <c r="AT24" s="23">
        <v>770.93314164601907</v>
      </c>
      <c r="AU24" s="24">
        <v>790.37674662734833</v>
      </c>
      <c r="AV24" s="8">
        <f t="shared" si="5"/>
        <v>8.3386150700498041E-2</v>
      </c>
      <c r="AW24" s="8">
        <f t="shared" si="5"/>
        <v>0.11071009258148608</v>
      </c>
      <c r="AX24" s="32">
        <v>11.77476953000005</v>
      </c>
      <c r="AY24" s="23">
        <v>777.05292988727433</v>
      </c>
      <c r="AZ24" s="24">
        <v>806.4273432087557</v>
      </c>
      <c r="BA24" s="8">
        <f t="shared" si="6"/>
        <v>9.198623995290689E-2</v>
      </c>
      <c r="BB24" s="8">
        <f t="shared" si="6"/>
        <v>0.13326586701563514</v>
      </c>
      <c r="BC24" s="32">
        <v>11.668335419997311</v>
      </c>
      <c r="BD24" s="23">
        <v>786.31540524889431</v>
      </c>
      <c r="BE24" s="24">
        <v>793.12931469293744</v>
      </c>
      <c r="BF24" s="8">
        <f t="shared" si="7"/>
        <v>0.10500272216893705</v>
      </c>
      <c r="BG24" s="8">
        <f t="shared" si="7"/>
        <v>0.11457825437143408</v>
      </c>
      <c r="BH24" s="32">
        <v>13.65586857000017</v>
      </c>
      <c r="BI24" s="23">
        <v>762.498508820349</v>
      </c>
      <c r="BJ24" s="24">
        <v>779.84345428667677</v>
      </c>
      <c r="BK24" s="8">
        <f t="shared" si="8"/>
        <v>7.1533028949804733E-2</v>
      </c>
      <c r="BL24" s="8">
        <f t="shared" si="8"/>
        <v>9.5907741473842373E-2</v>
      </c>
      <c r="BM24" s="32">
        <v>27.374227736517788</v>
      </c>
      <c r="BN24" s="23">
        <v>760.94327870522068</v>
      </c>
      <c r="BO24" s="24">
        <v>779.26822763020186</v>
      </c>
      <c r="BP24" s="8">
        <f t="shared" si="9"/>
        <v>6.9347476562881913E-2</v>
      </c>
      <c r="BQ24" s="8">
        <f t="shared" si="9"/>
        <v>9.509938007455411E-2</v>
      </c>
      <c r="BR24" s="32">
        <v>36.323818367533377</v>
      </c>
      <c r="BS24" s="23">
        <v>755.25467323251144</v>
      </c>
      <c r="BT24" s="24">
        <v>782.9468575552404</v>
      </c>
      <c r="BU24" s="8">
        <f t="shared" si="10"/>
        <v>6.1353324991224575E-2</v>
      </c>
      <c r="BV24" s="8">
        <f t="shared" si="10"/>
        <v>0.10026892915611257</v>
      </c>
      <c r="BW24" s="32">
        <v>22.47068861955777</v>
      </c>
    </row>
    <row r="25" spans="1:75" x14ac:dyDescent="0.3">
      <c r="A25" s="22" t="s">
        <v>157</v>
      </c>
      <c r="B25" s="6">
        <f t="shared" si="11"/>
        <v>669.37392907744004</v>
      </c>
      <c r="C25" s="23">
        <v>654.27486631397653</v>
      </c>
      <c r="D25" s="24">
        <v>670.28380223260365</v>
      </c>
      <c r="E25" s="7">
        <v>2.3883817370047779E-2</v>
      </c>
      <c r="F25" s="7">
        <f t="shared" si="0"/>
        <v>1.3592898014681205E-3</v>
      </c>
      <c r="G25" s="32">
        <v>3600.0143690109248</v>
      </c>
      <c r="H25" s="23">
        <v>663.24240278692616</v>
      </c>
      <c r="I25" s="24">
        <v>669.37392907744004</v>
      </c>
      <c r="J25" s="7">
        <v>9.1600912795701626E-3</v>
      </c>
      <c r="K25" s="7">
        <f t="shared" si="12"/>
        <v>0</v>
      </c>
      <c r="L25" s="32">
        <v>3600.0185971260071</v>
      </c>
      <c r="M25" s="23">
        <v>853.9709490697802</v>
      </c>
      <c r="N25" s="8">
        <f t="shared" si="1"/>
        <v>0.27577563447497833</v>
      </c>
      <c r="O25" s="24">
        <f t="shared" si="13"/>
        <v>33.048395000016157</v>
      </c>
      <c r="P25" s="24">
        <v>0.13600162551446979</v>
      </c>
      <c r="Q25" s="45">
        <v>1</v>
      </c>
      <c r="R25" s="45">
        <v>0.5</v>
      </c>
      <c r="S25" s="45">
        <v>0.5</v>
      </c>
      <c r="T25" s="45">
        <v>0</v>
      </c>
      <c r="U25" s="45">
        <v>0</v>
      </c>
      <c r="V25" s="23">
        <v>879.74594903579816</v>
      </c>
      <c r="W25" s="8">
        <f t="shared" si="2"/>
        <v>0.31428176512387013</v>
      </c>
      <c r="X25" s="24">
        <f t="shared" si="14"/>
        <v>36.63501780001026</v>
      </c>
      <c r="Y25" s="24">
        <v>0.15076139012349901</v>
      </c>
      <c r="Z25" s="45">
        <v>0.5</v>
      </c>
      <c r="AA25" s="45">
        <v>0</v>
      </c>
      <c r="AB25" s="45">
        <v>0</v>
      </c>
      <c r="AC25" s="45">
        <v>0</v>
      </c>
      <c r="AD25" s="45">
        <v>0</v>
      </c>
      <c r="AE25" s="23">
        <v>782.09613151321832</v>
      </c>
      <c r="AF25" s="24">
        <v>818.48614956092831</v>
      </c>
      <c r="AG25" s="8">
        <f t="shared" si="15"/>
        <v>0.16839945139652643</v>
      </c>
      <c r="AH25" s="8">
        <f t="shared" si="15"/>
        <v>0.22276371099334741</v>
      </c>
      <c r="AI25" s="32">
        <v>11.282682209999621</v>
      </c>
      <c r="AJ25" s="23">
        <v>782.09613151321832</v>
      </c>
      <c r="AK25" s="24">
        <v>818.48614956092831</v>
      </c>
      <c r="AL25" s="8">
        <f t="shared" si="16"/>
        <v>0.16839945139652643</v>
      </c>
      <c r="AM25" s="8">
        <f t="shared" si="16"/>
        <v>0.22276371099334741</v>
      </c>
      <c r="AN25" s="32">
        <v>11.306341429999881</v>
      </c>
      <c r="AO25" s="23">
        <v>806.15545367467234</v>
      </c>
      <c r="AP25" s="24">
        <v>827.96275892941776</v>
      </c>
      <c r="AQ25" s="8">
        <f t="shared" si="3"/>
        <v>0.2043424738482876</v>
      </c>
      <c r="AR25" s="8">
        <f t="shared" si="4"/>
        <v>0.23692113326037612</v>
      </c>
      <c r="AS25" s="32">
        <v>11.27065573000073</v>
      </c>
      <c r="AT25" s="23">
        <v>783.58058724010789</v>
      </c>
      <c r="AU25" s="24">
        <v>805.62045096267798</v>
      </c>
      <c r="AV25" s="8">
        <f t="shared" si="5"/>
        <v>0.17061712923309155</v>
      </c>
      <c r="AW25" s="8">
        <f t="shared" si="5"/>
        <v>0.20354321548348733</v>
      </c>
      <c r="AX25" s="32">
        <v>11.68097368000017</v>
      </c>
      <c r="AY25" s="23">
        <v>773.34714847258977</v>
      </c>
      <c r="AZ25" s="24">
        <v>803.21287661943643</v>
      </c>
      <c r="BA25" s="8">
        <f t="shared" si="6"/>
        <v>0.15532905432760147</v>
      </c>
      <c r="BB25" s="8">
        <f t="shared" si="6"/>
        <v>0.1999464600099663</v>
      </c>
      <c r="BC25" s="32">
        <v>11.53524350999724</v>
      </c>
      <c r="BD25" s="23">
        <v>787.4144477688227</v>
      </c>
      <c r="BE25" s="24">
        <v>803.30300524988093</v>
      </c>
      <c r="BF25" s="8">
        <f t="shared" si="7"/>
        <v>0.17634466112845354</v>
      </c>
      <c r="BG25" s="8">
        <f t="shared" si="7"/>
        <v>0.20008110617189365</v>
      </c>
      <c r="BH25" s="32">
        <v>13.449703180000141</v>
      </c>
      <c r="BI25" s="23">
        <v>699.12085118134826</v>
      </c>
      <c r="BJ25" s="24">
        <v>741.58737807803016</v>
      </c>
      <c r="BK25" s="8">
        <f t="shared" si="8"/>
        <v>4.4439917379074961E-2</v>
      </c>
      <c r="BL25" s="8">
        <f t="shared" si="8"/>
        <v>0.10788207586769595</v>
      </c>
      <c r="BM25" s="32">
        <v>70.584921951405704</v>
      </c>
      <c r="BN25" s="23">
        <v>699.73814572173967</v>
      </c>
      <c r="BO25" s="24">
        <v>741.00539531040613</v>
      </c>
      <c r="BP25" s="8">
        <f t="shared" si="9"/>
        <v>4.5362114246291163E-2</v>
      </c>
      <c r="BQ25" s="8">
        <f t="shared" si="9"/>
        <v>0.10701263243355125</v>
      </c>
      <c r="BR25" s="32">
        <v>68.186018992215395</v>
      </c>
      <c r="BS25" s="23">
        <v>728.37728927187004</v>
      </c>
      <c r="BT25" s="24">
        <v>749.4100278651008</v>
      </c>
      <c r="BU25" s="8">
        <f t="shared" si="10"/>
        <v>8.8147084359486441E-2</v>
      </c>
      <c r="BV25" s="8">
        <f t="shared" si="10"/>
        <v>0.11956859284610914</v>
      </c>
      <c r="BW25" s="32">
        <v>26.712043916340921</v>
      </c>
    </row>
    <row r="26" spans="1:75" x14ac:dyDescent="0.3">
      <c r="A26" s="22" t="s">
        <v>158</v>
      </c>
      <c r="B26" s="6">
        <f t="shared" si="11"/>
        <v>635.1810094588443</v>
      </c>
      <c r="C26" s="23">
        <v>622.04163201323604</v>
      </c>
      <c r="D26" s="24">
        <v>639.49855690636298</v>
      </c>
      <c r="E26" s="7">
        <v>2.729783312971619E-2</v>
      </c>
      <c r="F26" s="7">
        <f t="shared" si="0"/>
        <v>6.797349705396737E-3</v>
      </c>
      <c r="G26" s="32">
        <v>3600.0069668292999</v>
      </c>
      <c r="H26" s="23">
        <v>627.98236043058102</v>
      </c>
      <c r="I26" s="24">
        <v>635.1810094588443</v>
      </c>
      <c r="J26" s="7">
        <v>1.133322457860648E-2</v>
      </c>
      <c r="K26" s="7">
        <f t="shared" si="12"/>
        <v>0</v>
      </c>
      <c r="L26" s="32">
        <v>3600.0171639919281</v>
      </c>
      <c r="M26" s="23">
        <v>794.17742595385539</v>
      </c>
      <c r="N26" s="8">
        <f t="shared" si="1"/>
        <v>0.25031670362826403</v>
      </c>
      <c r="O26" s="24">
        <f t="shared" si="13"/>
        <v>35.179012900010996</v>
      </c>
      <c r="P26" s="24">
        <v>0.14476960041156789</v>
      </c>
      <c r="Q26" s="45">
        <v>0</v>
      </c>
      <c r="R26" s="45">
        <v>0</v>
      </c>
      <c r="S26" s="45">
        <v>0.5</v>
      </c>
      <c r="T26" s="45">
        <v>0</v>
      </c>
      <c r="U26" s="45">
        <v>0</v>
      </c>
      <c r="V26" s="23">
        <v>794.21923262942528</v>
      </c>
      <c r="W26" s="8">
        <f t="shared" si="2"/>
        <v>0.25038252215077544</v>
      </c>
      <c r="X26" s="24">
        <f t="shared" si="14"/>
        <v>36.286120899976595</v>
      </c>
      <c r="Y26" s="24">
        <v>0.14932560041142631</v>
      </c>
      <c r="Z26" s="45">
        <v>0</v>
      </c>
      <c r="AA26" s="45">
        <v>0</v>
      </c>
      <c r="AB26" s="45">
        <v>0.5</v>
      </c>
      <c r="AC26" s="45">
        <v>0</v>
      </c>
      <c r="AD26" s="45">
        <v>0</v>
      </c>
      <c r="AE26" s="23">
        <v>744.13364467051542</v>
      </c>
      <c r="AF26" s="24">
        <v>785.9982342255754</v>
      </c>
      <c r="AG26" s="8">
        <f t="shared" si="15"/>
        <v>0.17153005771456484</v>
      </c>
      <c r="AH26" s="8">
        <f t="shared" si="15"/>
        <v>0.23743975736179987</v>
      </c>
      <c r="AI26" s="32">
        <v>11.184313199999821</v>
      </c>
      <c r="AJ26" s="23">
        <v>744.13364467051542</v>
      </c>
      <c r="AK26" s="24">
        <v>785.9982342255754</v>
      </c>
      <c r="AL26" s="8">
        <f t="shared" si="16"/>
        <v>0.17153005771456484</v>
      </c>
      <c r="AM26" s="8">
        <f t="shared" si="16"/>
        <v>0.23743975736179987</v>
      </c>
      <c r="AN26" s="32">
        <v>11.233747520000909</v>
      </c>
      <c r="AO26" s="23">
        <v>749.15240654321497</v>
      </c>
      <c r="AP26" s="24">
        <v>787.18192015426916</v>
      </c>
      <c r="AQ26" s="8">
        <f t="shared" si="3"/>
        <v>0.17943136741677931</v>
      </c>
      <c r="AR26" s="8">
        <f t="shared" si="4"/>
        <v>0.23930329848010601</v>
      </c>
      <c r="AS26" s="32">
        <v>11.106541739998651</v>
      </c>
      <c r="AT26" s="23">
        <v>713.98400714062882</v>
      </c>
      <c r="AU26" s="24">
        <v>751.26966944137598</v>
      </c>
      <c r="AV26" s="8">
        <f t="shared" si="5"/>
        <v>0.12406384401971081</v>
      </c>
      <c r="AW26" s="8">
        <f t="shared" si="5"/>
        <v>0.18276468951966279</v>
      </c>
      <c r="AX26" s="32">
        <v>11.597241510000091</v>
      </c>
      <c r="AY26" s="23">
        <v>748.26772105458008</v>
      </c>
      <c r="AZ26" s="24">
        <v>785.80776462438416</v>
      </c>
      <c r="BA26" s="8">
        <f t="shared" si="6"/>
        <v>0.17803855894886145</v>
      </c>
      <c r="BB26" s="8">
        <f t="shared" si="6"/>
        <v>0.23713989071220731</v>
      </c>
      <c r="BC26" s="32">
        <v>11.63732623999968</v>
      </c>
      <c r="BD26" s="23">
        <v>735.20164630962881</v>
      </c>
      <c r="BE26" s="24">
        <v>752.2989608556893</v>
      </c>
      <c r="BF26" s="8">
        <f t="shared" si="7"/>
        <v>0.15746792703390042</v>
      </c>
      <c r="BG26" s="8">
        <f t="shared" si="7"/>
        <v>0.18438515895905969</v>
      </c>
      <c r="BH26" s="32">
        <v>13.046296770000479</v>
      </c>
      <c r="BI26" s="23">
        <v>661.53188829397345</v>
      </c>
      <c r="BJ26" s="24">
        <v>693.92236580749454</v>
      </c>
      <c r="BK26" s="8">
        <f t="shared" si="8"/>
        <v>4.1485621331121554E-2</v>
      </c>
      <c r="BL26" s="8">
        <f t="shared" si="8"/>
        <v>9.2479711253798613E-2</v>
      </c>
      <c r="BM26" s="32">
        <v>59.613612777367237</v>
      </c>
      <c r="BN26" s="23">
        <v>665.51645021583363</v>
      </c>
      <c r="BO26" s="24">
        <v>697.71991068074692</v>
      </c>
      <c r="BP26" s="8">
        <f t="shared" si="9"/>
        <v>4.7758733817993455E-2</v>
      </c>
      <c r="BQ26" s="8">
        <f t="shared" si="9"/>
        <v>9.8458392632336314E-2</v>
      </c>
      <c r="BR26" s="32">
        <v>61.498302860744303</v>
      </c>
      <c r="BS26" s="23">
        <v>672.16909206339074</v>
      </c>
      <c r="BT26" s="24">
        <v>696.6917252015279</v>
      </c>
      <c r="BU26" s="8">
        <f t="shared" si="10"/>
        <v>5.8232349603869929E-2</v>
      </c>
      <c r="BV26" s="8">
        <f t="shared" si="10"/>
        <v>9.6839664326691596E-2</v>
      </c>
      <c r="BW26" s="32">
        <v>24.8882136868313</v>
      </c>
    </row>
    <row r="27" spans="1:75" x14ac:dyDescent="0.3">
      <c r="A27" s="22" t="s">
        <v>159</v>
      </c>
      <c r="B27" s="6">
        <f t="shared" si="11"/>
        <v>606.97770261824485</v>
      </c>
      <c r="C27" s="23">
        <v>600.17766651339252</v>
      </c>
      <c r="D27" s="24">
        <v>608.31583878176957</v>
      </c>
      <c r="E27" s="7">
        <v>1.3378202160038179E-2</v>
      </c>
      <c r="F27" s="7">
        <f t="shared" si="0"/>
        <v>2.2045886656998606E-3</v>
      </c>
      <c r="G27" s="32">
        <v>3600.0114560127258</v>
      </c>
      <c r="H27" s="23">
        <v>606.9211372738705</v>
      </c>
      <c r="I27" s="24">
        <v>606.97770261824485</v>
      </c>
      <c r="J27" s="7">
        <v>9.3191799518087108E-5</v>
      </c>
      <c r="K27" s="84">
        <f t="shared" si="12"/>
        <v>0</v>
      </c>
      <c r="L27" s="32">
        <v>960.67562985420227</v>
      </c>
      <c r="M27" s="23">
        <v>736.11153736378537</v>
      </c>
      <c r="N27" s="8">
        <f t="shared" si="1"/>
        <v>0.21274889372132094</v>
      </c>
      <c r="O27" s="24">
        <f t="shared" si="13"/>
        <v>36.317111700012894</v>
      </c>
      <c r="P27" s="24">
        <v>0.14945313456795431</v>
      </c>
      <c r="Q27" s="45">
        <v>0</v>
      </c>
      <c r="R27" s="45">
        <v>0</v>
      </c>
      <c r="S27" s="45">
        <v>0</v>
      </c>
      <c r="T27" s="45">
        <v>0.5</v>
      </c>
      <c r="U27" s="45">
        <v>0</v>
      </c>
      <c r="V27" s="23">
        <v>717.82796648959527</v>
      </c>
      <c r="W27" s="8">
        <f t="shared" si="2"/>
        <v>0.18262658314002198</v>
      </c>
      <c r="X27" s="24">
        <f t="shared" si="14"/>
        <v>34.82934199999908</v>
      </c>
      <c r="Y27" s="24">
        <v>0.14333062551439951</v>
      </c>
      <c r="Z27" s="45">
        <v>0.5</v>
      </c>
      <c r="AA27" s="45">
        <v>0</v>
      </c>
      <c r="AB27" s="45">
        <v>0.5</v>
      </c>
      <c r="AC27" s="45">
        <v>0</v>
      </c>
      <c r="AD27" s="45">
        <v>0</v>
      </c>
      <c r="AE27" s="23">
        <v>669.58781967931475</v>
      </c>
      <c r="AF27" s="24">
        <v>688.76098390733273</v>
      </c>
      <c r="AG27" s="8">
        <f t="shared" si="15"/>
        <v>0.10315060469436746</v>
      </c>
      <c r="AH27" s="8">
        <f t="shared" si="15"/>
        <v>0.13473852653286839</v>
      </c>
      <c r="AI27" s="32">
        <v>11.03108462000055</v>
      </c>
      <c r="AJ27" s="23">
        <v>669.58781967931475</v>
      </c>
      <c r="AK27" s="24">
        <v>688.76098390733273</v>
      </c>
      <c r="AL27" s="8">
        <f t="shared" si="16"/>
        <v>0.10315060469436746</v>
      </c>
      <c r="AM27" s="8">
        <f t="shared" si="16"/>
        <v>0.13473852653286839</v>
      </c>
      <c r="AN27" s="32">
        <v>11.025182380000111</v>
      </c>
      <c r="AO27" s="23">
        <v>670.30644415909762</v>
      </c>
      <c r="AP27" s="24">
        <v>689.22561865528291</v>
      </c>
      <c r="AQ27" s="8">
        <f t="shared" si="3"/>
        <v>0.1043345435387155</v>
      </c>
      <c r="AR27" s="8">
        <f t="shared" si="4"/>
        <v>0.13550401552191355</v>
      </c>
      <c r="AS27" s="32">
        <v>11.07718574000028</v>
      </c>
      <c r="AT27" s="23">
        <v>672.87375940379411</v>
      </c>
      <c r="AU27" s="24">
        <v>682.10225300671959</v>
      </c>
      <c r="AV27" s="8">
        <f t="shared" si="5"/>
        <v>0.10856421331673564</v>
      </c>
      <c r="AW27" s="8">
        <f t="shared" si="5"/>
        <v>0.12376822091556121</v>
      </c>
      <c r="AX27" s="32">
        <v>11.473932619999321</v>
      </c>
      <c r="AY27" s="23">
        <v>678.55966939205052</v>
      </c>
      <c r="AZ27" s="24">
        <v>684.88040678404718</v>
      </c>
      <c r="BA27" s="8">
        <f t="shared" si="6"/>
        <v>0.11793178969347864</v>
      </c>
      <c r="BB27" s="8">
        <f t="shared" si="6"/>
        <v>0.12834524864712996</v>
      </c>
      <c r="BC27" s="32">
        <v>11.244195950000719</v>
      </c>
      <c r="BD27" s="23">
        <v>668.80000298807772</v>
      </c>
      <c r="BE27" s="24">
        <v>681.46937246103937</v>
      </c>
      <c r="BF27" s="8">
        <f t="shared" si="7"/>
        <v>0.10185267119888859</v>
      </c>
      <c r="BG27" s="8">
        <f t="shared" si="7"/>
        <v>0.12272554580089021</v>
      </c>
      <c r="BH27" s="32">
        <v>13.005994470000219</v>
      </c>
      <c r="BI27" s="23">
        <v>644.33111992261149</v>
      </c>
      <c r="BJ27" s="24">
        <v>654.52576279804839</v>
      </c>
      <c r="BK27" s="8">
        <f t="shared" si="8"/>
        <v>6.1540015626998845E-2</v>
      </c>
      <c r="BL27" s="8">
        <f t="shared" si="8"/>
        <v>7.8335760893194828E-2</v>
      </c>
      <c r="BM27" s="32">
        <v>140.64127942603079</v>
      </c>
      <c r="BN27" s="23">
        <v>626.04693265669641</v>
      </c>
      <c r="BO27" s="24">
        <v>646.18821656853561</v>
      </c>
      <c r="BP27" s="8">
        <f t="shared" si="9"/>
        <v>3.1416689536032341E-2</v>
      </c>
      <c r="BQ27" s="8">
        <f t="shared" si="9"/>
        <v>6.4599595308284311E-2</v>
      </c>
      <c r="BR27" s="32">
        <v>146.41540932822971</v>
      </c>
      <c r="BS27" s="23">
        <v>628.49400060426592</v>
      </c>
      <c r="BT27" s="24">
        <v>645.5476924872537</v>
      </c>
      <c r="BU27" s="8">
        <f t="shared" si="10"/>
        <v>3.544825105305989E-2</v>
      </c>
      <c r="BV27" s="8">
        <f t="shared" si="10"/>
        <v>6.3544327415379909E-2</v>
      </c>
      <c r="BW27" s="32">
        <v>27.147168917069209</v>
      </c>
    </row>
    <row r="28" spans="1:75" x14ac:dyDescent="0.3">
      <c r="A28" s="22" t="s">
        <v>160</v>
      </c>
      <c r="B28" s="6">
        <f t="shared" si="11"/>
        <v>642.64920826709078</v>
      </c>
      <c r="C28" s="23">
        <v>630.77783927153871</v>
      </c>
      <c r="D28" s="24">
        <v>642.6492244539478</v>
      </c>
      <c r="E28" s="7">
        <v>1.8472573731796268E-2</v>
      </c>
      <c r="F28" s="7">
        <f t="shared" si="0"/>
        <v>2.5187702407621703E-8</v>
      </c>
      <c r="G28" s="32">
        <v>3600.0086979866028</v>
      </c>
      <c r="H28" s="23">
        <v>638.38142201786161</v>
      </c>
      <c r="I28" s="24">
        <v>642.64920826709078</v>
      </c>
      <c r="J28" s="7">
        <v>6.640926642915209E-3</v>
      </c>
      <c r="K28" s="7">
        <f t="shared" si="12"/>
        <v>0</v>
      </c>
      <c r="L28" s="32">
        <v>3600.0158939361572</v>
      </c>
      <c r="M28" s="23">
        <v>782.07879143729883</v>
      </c>
      <c r="N28" s="8">
        <f t="shared" si="1"/>
        <v>0.2169606394539583</v>
      </c>
      <c r="O28" s="24">
        <f t="shared" si="13"/>
        <v>34.649375599989071</v>
      </c>
      <c r="P28" s="24">
        <v>0.1425900230452225</v>
      </c>
      <c r="Q28" s="45">
        <v>0</v>
      </c>
      <c r="R28" s="45">
        <v>0.5</v>
      </c>
      <c r="S28" s="45">
        <v>0</v>
      </c>
      <c r="T28" s="45">
        <v>0</v>
      </c>
      <c r="U28" s="45">
        <v>0</v>
      </c>
      <c r="V28" s="23">
        <v>787.22177287239083</v>
      </c>
      <c r="W28" s="8">
        <f t="shared" si="2"/>
        <v>0.22496342132769639</v>
      </c>
      <c r="X28" s="24">
        <f t="shared" si="14"/>
        <v>37.534902499977768</v>
      </c>
      <c r="Y28" s="24">
        <v>0.15446461934147229</v>
      </c>
      <c r="Z28" s="45">
        <v>0.5</v>
      </c>
      <c r="AA28" s="45">
        <v>0</v>
      </c>
      <c r="AB28" s="45">
        <v>0.5</v>
      </c>
      <c r="AC28" s="45">
        <v>0</v>
      </c>
      <c r="AD28" s="45">
        <v>0</v>
      </c>
      <c r="AE28" s="23">
        <v>713.80921000353408</v>
      </c>
      <c r="AF28" s="24">
        <v>733.87246662863004</v>
      </c>
      <c r="AG28" s="8">
        <f t="shared" si="15"/>
        <v>0.11072915180013504</v>
      </c>
      <c r="AH28" s="8">
        <f t="shared" si="15"/>
        <v>0.14194876020702424</v>
      </c>
      <c r="AI28" s="32">
        <v>11.139579190000219</v>
      </c>
      <c r="AJ28" s="23">
        <v>713.80921000353408</v>
      </c>
      <c r="AK28" s="24">
        <v>733.87246662863004</v>
      </c>
      <c r="AL28" s="8">
        <f t="shared" si="16"/>
        <v>0.11072915180013504</v>
      </c>
      <c r="AM28" s="8">
        <f t="shared" si="16"/>
        <v>0.14194876020702424</v>
      </c>
      <c r="AN28" s="32">
        <v>11.11711732000076</v>
      </c>
      <c r="AO28" s="23">
        <v>710.53959213149381</v>
      </c>
      <c r="AP28" s="24">
        <v>730.79952043475203</v>
      </c>
      <c r="AQ28" s="8">
        <f t="shared" si="3"/>
        <v>0.10564143391302082</v>
      </c>
      <c r="AR28" s="8">
        <f t="shared" si="4"/>
        <v>0.13716707502894049</v>
      </c>
      <c r="AS28" s="32">
        <v>11.14164358999988</v>
      </c>
      <c r="AT28" s="23">
        <v>683.53409165063363</v>
      </c>
      <c r="AU28" s="24">
        <v>704.30898628057605</v>
      </c>
      <c r="AV28" s="8">
        <f t="shared" si="5"/>
        <v>6.3619285385551616E-2</v>
      </c>
      <c r="AW28" s="8">
        <f t="shared" si="5"/>
        <v>9.5946244421200477E-2</v>
      </c>
      <c r="AX28" s="32">
        <v>11.47585105000071</v>
      </c>
      <c r="AY28" s="23">
        <v>713.80921000353408</v>
      </c>
      <c r="AZ28" s="24">
        <v>729.24804897348361</v>
      </c>
      <c r="BA28" s="8">
        <f t="shared" si="6"/>
        <v>0.11072915180013504</v>
      </c>
      <c r="BB28" s="8">
        <f t="shared" si="6"/>
        <v>0.13475289410206753</v>
      </c>
      <c r="BC28" s="32">
        <v>11.52005036999981</v>
      </c>
      <c r="BD28" s="23">
        <v>688.83492936445077</v>
      </c>
      <c r="BE28" s="24">
        <v>708.30892639702029</v>
      </c>
      <c r="BF28" s="8">
        <f t="shared" si="7"/>
        <v>7.1867700921783115E-2</v>
      </c>
      <c r="BG28" s="8">
        <f t="shared" si="7"/>
        <v>0.10217038671374311</v>
      </c>
      <c r="BH28" s="32">
        <v>13.242562030000411</v>
      </c>
      <c r="BI28" s="23">
        <v>669.40705475997561</v>
      </c>
      <c r="BJ28" s="24">
        <v>682.1134366883922</v>
      </c>
      <c r="BK28" s="8">
        <f t="shared" si="8"/>
        <v>4.1636784343106234E-2</v>
      </c>
      <c r="BL28" s="8">
        <f t="shared" si="8"/>
        <v>6.1408662632164525E-2</v>
      </c>
      <c r="BM28" s="32">
        <v>47.731132813170547</v>
      </c>
      <c r="BN28" s="23">
        <v>664.45389307719563</v>
      </c>
      <c r="BO28" s="24">
        <v>688.52586417208727</v>
      </c>
      <c r="BP28" s="8">
        <f t="shared" si="9"/>
        <v>3.3929373178411548E-2</v>
      </c>
      <c r="BQ28" s="8">
        <f t="shared" si="9"/>
        <v>7.1386777288193176E-2</v>
      </c>
      <c r="BR28" s="32">
        <v>48.648547180369498</v>
      </c>
      <c r="BS28" s="23">
        <v>674.12848182906555</v>
      </c>
      <c r="BT28" s="24">
        <v>693.24313833412236</v>
      </c>
      <c r="BU28" s="8">
        <f t="shared" si="10"/>
        <v>4.8983602806979103E-2</v>
      </c>
      <c r="BV28" s="8">
        <f t="shared" si="10"/>
        <v>7.8727133584212378E-2</v>
      </c>
      <c r="BW28" s="32">
        <v>27.426522473199292</v>
      </c>
    </row>
    <row r="29" spans="1:75" x14ac:dyDescent="0.3">
      <c r="A29" s="22" t="s">
        <v>161</v>
      </c>
      <c r="B29" s="6">
        <f t="shared" si="11"/>
        <v>616.05077451527211</v>
      </c>
      <c r="C29" s="23">
        <v>608.551808890291</v>
      </c>
      <c r="D29" s="24">
        <v>617.64296415765148</v>
      </c>
      <c r="E29" s="7">
        <v>1.4719110869752441E-2</v>
      </c>
      <c r="F29" s="7">
        <f t="shared" si="0"/>
        <v>2.5845104141491442E-3</v>
      </c>
      <c r="G29" s="32">
        <v>3600.0177597999568</v>
      </c>
      <c r="H29" s="23">
        <v>615.99037382866948</v>
      </c>
      <c r="I29" s="24">
        <v>616.05077451527211</v>
      </c>
      <c r="J29" s="7">
        <v>9.8044981194823848E-5</v>
      </c>
      <c r="K29" s="7">
        <f t="shared" si="12"/>
        <v>0</v>
      </c>
      <c r="L29" s="32">
        <v>1752.40535402298</v>
      </c>
      <c r="M29" s="23">
        <v>740.15105365309807</v>
      </c>
      <c r="N29" s="8">
        <f t="shared" si="1"/>
        <v>0.20144488777807629</v>
      </c>
      <c r="O29" s="24">
        <f t="shared" si="13"/>
        <v>34.349452599994045</v>
      </c>
      <c r="P29" s="24">
        <v>0.1413557720164364</v>
      </c>
      <c r="Q29" s="45">
        <v>1</v>
      </c>
      <c r="R29" s="45">
        <v>1</v>
      </c>
      <c r="S29" s="45">
        <v>0</v>
      </c>
      <c r="T29" s="45">
        <v>0</v>
      </c>
      <c r="U29" s="45">
        <v>0</v>
      </c>
      <c r="V29" s="23">
        <v>758.80643190233184</v>
      </c>
      <c r="W29" s="8">
        <f t="shared" si="2"/>
        <v>0.23172709668189984</v>
      </c>
      <c r="X29" s="24">
        <f t="shared" si="14"/>
        <v>36.623172199993853</v>
      </c>
      <c r="Y29" s="24">
        <v>0.15071264279832861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678.49403292303964</v>
      </c>
      <c r="AF29" s="24">
        <v>703.99425964864213</v>
      </c>
      <c r="AG29" s="8">
        <f t="shared" si="15"/>
        <v>0.10136057122385704</v>
      </c>
      <c r="AH29" s="8">
        <f t="shared" si="15"/>
        <v>0.14275363130996255</v>
      </c>
      <c r="AI29" s="32">
        <v>11.043886710000519</v>
      </c>
      <c r="AJ29" s="23">
        <v>678.49403292303964</v>
      </c>
      <c r="AK29" s="24">
        <v>703.99425964864213</v>
      </c>
      <c r="AL29" s="8">
        <f t="shared" si="16"/>
        <v>0.10136057122385704</v>
      </c>
      <c r="AM29" s="8">
        <f t="shared" si="16"/>
        <v>0.14275363130996255</v>
      </c>
      <c r="AN29" s="32">
        <v>11.05651454000035</v>
      </c>
      <c r="AO29" s="23">
        <v>680.04280049098588</v>
      </c>
      <c r="AP29" s="24">
        <v>703.09974712832286</v>
      </c>
      <c r="AQ29" s="8">
        <f t="shared" si="3"/>
        <v>0.10387459706720552</v>
      </c>
      <c r="AR29" s="8">
        <f t="shared" si="4"/>
        <v>0.14130162027885379</v>
      </c>
      <c r="AS29" s="32">
        <v>10.9809527800011</v>
      </c>
      <c r="AT29" s="23">
        <v>688.75182592081001</v>
      </c>
      <c r="AU29" s="24">
        <v>698.03039306799678</v>
      </c>
      <c r="AV29" s="8">
        <f t="shared" si="5"/>
        <v>0.11801146011502273</v>
      </c>
      <c r="AW29" s="8">
        <f t="shared" si="5"/>
        <v>0.1330728276694868</v>
      </c>
      <c r="AX29" s="32">
        <v>11.435308709998941</v>
      </c>
      <c r="AY29" s="23">
        <v>678.49403292303964</v>
      </c>
      <c r="AZ29" s="24">
        <v>703.99425964864213</v>
      </c>
      <c r="BA29" s="8">
        <f t="shared" si="6"/>
        <v>0.10136057122385704</v>
      </c>
      <c r="BB29" s="8">
        <f t="shared" si="6"/>
        <v>0.14275363130996255</v>
      </c>
      <c r="BC29" s="32">
        <v>11.341787920000931</v>
      </c>
      <c r="BD29" s="23">
        <v>675.15731500817617</v>
      </c>
      <c r="BE29" s="24">
        <v>695.52443879960413</v>
      </c>
      <c r="BF29" s="8">
        <f t="shared" si="7"/>
        <v>9.5944267807163988E-2</v>
      </c>
      <c r="BG29" s="8">
        <f t="shared" si="7"/>
        <v>0.12900505538178142</v>
      </c>
      <c r="BH29" s="32">
        <v>13.13895894999987</v>
      </c>
      <c r="BI29" s="23">
        <v>642.64229453187261</v>
      </c>
      <c r="BJ29" s="24">
        <v>656.59778670461606</v>
      </c>
      <c r="BK29" s="8">
        <f t="shared" si="8"/>
        <v>4.3164494091454605E-2</v>
      </c>
      <c r="BL29" s="8">
        <f t="shared" si="8"/>
        <v>6.5817646639999103E-2</v>
      </c>
      <c r="BM29" s="32">
        <v>65.484531815350053</v>
      </c>
      <c r="BN29" s="23">
        <v>646.09530737281261</v>
      </c>
      <c r="BO29" s="24">
        <v>654.51902916168797</v>
      </c>
      <c r="BP29" s="8">
        <f t="shared" si="9"/>
        <v>4.8769572412566929E-2</v>
      </c>
      <c r="BQ29" s="8">
        <f t="shared" si="9"/>
        <v>6.2443318372067423E-2</v>
      </c>
      <c r="BR29" s="32">
        <v>73.1987853789702</v>
      </c>
      <c r="BS29" s="23">
        <v>646.30836404994147</v>
      </c>
      <c r="BT29" s="24">
        <v>654.25230125763221</v>
      </c>
      <c r="BU29" s="8">
        <f t="shared" si="10"/>
        <v>4.9115415135184234E-2</v>
      </c>
      <c r="BV29" s="8">
        <f t="shared" si="10"/>
        <v>6.2010354215394421E-2</v>
      </c>
      <c r="BW29" s="32">
        <v>24.57030751481652</v>
      </c>
    </row>
    <row r="30" spans="1:75" x14ac:dyDescent="0.3">
      <c r="A30" s="22" t="s">
        <v>162</v>
      </c>
      <c r="B30" s="6">
        <f t="shared" si="11"/>
        <v>621.83325189768902</v>
      </c>
      <c r="C30" s="23">
        <v>611.29838259562973</v>
      </c>
      <c r="D30" s="24">
        <v>622.10883244273646</v>
      </c>
      <c r="E30" s="7">
        <v>1.737710394603674E-2</v>
      </c>
      <c r="F30" s="7">
        <f t="shared" si="0"/>
        <v>4.4317434650917363E-4</v>
      </c>
      <c r="G30" s="32">
        <v>3600.008687973022</v>
      </c>
      <c r="H30" s="23">
        <v>621.77268592720452</v>
      </c>
      <c r="I30" s="24">
        <v>621.83325189768902</v>
      </c>
      <c r="J30" s="7">
        <v>9.7399054005946749E-5</v>
      </c>
      <c r="K30" s="84">
        <f t="shared" si="12"/>
        <v>0</v>
      </c>
      <c r="L30" s="32">
        <v>591.76397609710693</v>
      </c>
      <c r="M30" s="23">
        <v>738.16874441656364</v>
      </c>
      <c r="N30" s="8">
        <f t="shared" si="1"/>
        <v>0.1870847082619754</v>
      </c>
      <c r="O30" s="24">
        <f t="shared" si="13"/>
        <v>35.858233700013436</v>
      </c>
      <c r="P30" s="24">
        <v>0.1475647477366808</v>
      </c>
      <c r="Q30" s="45">
        <v>0</v>
      </c>
      <c r="R30" s="45">
        <v>0</v>
      </c>
      <c r="S30" s="45">
        <v>0</v>
      </c>
      <c r="T30" s="45">
        <v>0.5</v>
      </c>
      <c r="U30" s="45">
        <v>0</v>
      </c>
      <c r="V30" s="23">
        <v>738.16874441656364</v>
      </c>
      <c r="W30" s="8">
        <f t="shared" si="2"/>
        <v>0.1870847082619754</v>
      </c>
      <c r="X30" s="24">
        <f t="shared" si="14"/>
        <v>36.272829000015918</v>
      </c>
      <c r="Y30" s="24">
        <v>0.14927090123463341</v>
      </c>
      <c r="Z30" s="45">
        <v>0</v>
      </c>
      <c r="AA30" s="45">
        <v>0</v>
      </c>
      <c r="AB30" s="45">
        <v>0</v>
      </c>
      <c r="AC30" s="45">
        <v>0.5</v>
      </c>
      <c r="AD30" s="45">
        <v>0</v>
      </c>
      <c r="AE30" s="23">
        <v>721.50593001296977</v>
      </c>
      <c r="AF30" s="24">
        <v>742.44999339023002</v>
      </c>
      <c r="AG30" s="8">
        <f t="shared" si="15"/>
        <v>0.160288433934826</v>
      </c>
      <c r="AH30" s="8">
        <f t="shared" si="15"/>
        <v>0.19396959092240088</v>
      </c>
      <c r="AI30" s="32">
        <v>11.114080480000119</v>
      </c>
      <c r="AJ30" s="23">
        <v>721.50593001296977</v>
      </c>
      <c r="AK30" s="24">
        <v>742.44999339023002</v>
      </c>
      <c r="AL30" s="8">
        <f t="shared" si="16"/>
        <v>0.160288433934826</v>
      </c>
      <c r="AM30" s="8">
        <f t="shared" si="16"/>
        <v>0.19396959092240088</v>
      </c>
      <c r="AN30" s="32">
        <v>11.103805660000219</v>
      </c>
      <c r="AO30" s="23">
        <v>713.13658436226444</v>
      </c>
      <c r="AP30" s="24">
        <v>745.3522166264413</v>
      </c>
      <c r="AQ30" s="8">
        <f t="shared" si="3"/>
        <v>0.14682928612443785</v>
      </c>
      <c r="AR30" s="8">
        <f t="shared" si="4"/>
        <v>0.1986367958802483</v>
      </c>
      <c r="AS30" s="32">
        <v>11.12606974999871</v>
      </c>
      <c r="AT30" s="23">
        <v>679.57982572248125</v>
      </c>
      <c r="AU30" s="24">
        <v>707.85134458156699</v>
      </c>
      <c r="AV30" s="8">
        <f t="shared" si="5"/>
        <v>9.2865046455079786E-2</v>
      </c>
      <c r="AW30" s="8">
        <f t="shared" si="5"/>
        <v>0.13832983749481223</v>
      </c>
      <c r="AX30" s="32">
        <v>11.418762330000391</v>
      </c>
      <c r="AY30" s="23">
        <v>721.41817737083568</v>
      </c>
      <c r="AZ30" s="24">
        <v>743.64295600826688</v>
      </c>
      <c r="BA30" s="8">
        <f t="shared" si="6"/>
        <v>0.16014731468482404</v>
      </c>
      <c r="BB30" s="8">
        <f t="shared" si="6"/>
        <v>0.19588805156180253</v>
      </c>
      <c r="BC30" s="32">
        <v>11.527842579998101</v>
      </c>
      <c r="BD30" s="23">
        <v>709.95775646679658</v>
      </c>
      <c r="BE30" s="24">
        <v>716.04122046213502</v>
      </c>
      <c r="BF30" s="8">
        <f t="shared" si="7"/>
        <v>0.14171725989269995</v>
      </c>
      <c r="BG30" s="8">
        <f t="shared" si="7"/>
        <v>0.15150037132453981</v>
      </c>
      <c r="BH30" s="32">
        <v>13.06656414000026</v>
      </c>
      <c r="BI30" s="23">
        <v>671.75154461174657</v>
      </c>
      <c r="BJ30" s="24">
        <v>691.70910282494106</v>
      </c>
      <c r="BK30" s="8">
        <f t="shared" si="8"/>
        <v>8.0276010589203195E-2</v>
      </c>
      <c r="BL30" s="8">
        <f t="shared" si="8"/>
        <v>0.11237072111214276</v>
      </c>
      <c r="BM30" s="32">
        <v>45.01178946830332</v>
      </c>
      <c r="BN30" s="23">
        <v>674.27209934155326</v>
      </c>
      <c r="BO30" s="24">
        <v>688.12334254338043</v>
      </c>
      <c r="BP30" s="8">
        <f t="shared" si="9"/>
        <v>8.4329436040663938E-2</v>
      </c>
      <c r="BQ30" s="8">
        <f t="shared" si="9"/>
        <v>0.10660428731237775</v>
      </c>
      <c r="BR30" s="32">
        <v>50.311683523654928</v>
      </c>
      <c r="BS30" s="23">
        <v>657.44722424787847</v>
      </c>
      <c r="BT30" s="24">
        <v>682.85466483983191</v>
      </c>
      <c r="BU30" s="8">
        <f t="shared" si="10"/>
        <v>5.7272544112917677E-2</v>
      </c>
      <c r="BV30" s="8">
        <f t="shared" si="10"/>
        <v>9.8131472956648536E-2</v>
      </c>
      <c r="BW30" s="32">
        <v>23.704408356081689</v>
      </c>
    </row>
    <row r="31" spans="1:75" x14ac:dyDescent="0.3">
      <c r="A31" s="22" t="s">
        <v>163</v>
      </c>
      <c r="B31" s="6">
        <f t="shared" si="11"/>
        <v>595.7413473739316</v>
      </c>
      <c r="C31" s="23">
        <v>595.68188863091018</v>
      </c>
      <c r="D31" s="24">
        <v>595.7413473739316</v>
      </c>
      <c r="E31" s="7">
        <v>9.9806305678649777E-5</v>
      </c>
      <c r="F31" s="7">
        <f t="shared" si="0"/>
        <v>0</v>
      </c>
      <c r="G31" s="32">
        <v>3279.4866240024571</v>
      </c>
      <c r="H31" s="23">
        <v>595.68745004011635</v>
      </c>
      <c r="I31" s="24">
        <v>595.74134737393183</v>
      </c>
      <c r="J31" s="7">
        <v>9.0471030847263513E-5</v>
      </c>
      <c r="K31" s="84">
        <f t="shared" si="12"/>
        <v>3.8166509080746318E-16</v>
      </c>
      <c r="L31" s="32">
        <v>106.85474491119381</v>
      </c>
      <c r="M31" s="23">
        <v>679.15839381835599</v>
      </c>
      <c r="N31" s="8">
        <f t="shared" si="1"/>
        <v>0.14002225430907625</v>
      </c>
      <c r="O31" s="24">
        <f t="shared" si="13"/>
        <v>36.825021000009649</v>
      </c>
      <c r="P31" s="24">
        <v>0.15154329629633601</v>
      </c>
      <c r="Q31" s="45">
        <v>0</v>
      </c>
      <c r="R31" s="45">
        <v>0</v>
      </c>
      <c r="S31" s="45">
        <v>0</v>
      </c>
      <c r="T31" s="45">
        <v>0.5</v>
      </c>
      <c r="U31" s="45">
        <v>0</v>
      </c>
      <c r="V31" s="23">
        <v>679.15839381835599</v>
      </c>
      <c r="W31" s="8">
        <f t="shared" si="2"/>
        <v>0.14002225430907625</v>
      </c>
      <c r="X31" s="24">
        <f t="shared" si="14"/>
        <v>37.74936229999367</v>
      </c>
      <c r="Y31" s="24">
        <v>0.1553471699588217</v>
      </c>
      <c r="Z31" s="45">
        <v>0</v>
      </c>
      <c r="AA31" s="45">
        <v>0</v>
      </c>
      <c r="AB31" s="45">
        <v>0</v>
      </c>
      <c r="AC31" s="45">
        <v>0.5</v>
      </c>
      <c r="AD31" s="45">
        <v>0</v>
      </c>
      <c r="AE31" s="23">
        <v>656.09703159426931</v>
      </c>
      <c r="AF31" s="24">
        <v>673.56284221911949</v>
      </c>
      <c r="AG31" s="8">
        <f t="shared" si="15"/>
        <v>0.10131189397276129</v>
      </c>
      <c r="AH31" s="8">
        <f t="shared" si="15"/>
        <v>0.1306296687114808</v>
      </c>
      <c r="AI31" s="32">
        <v>11.02856652000046</v>
      </c>
      <c r="AJ31" s="23">
        <v>656.09703159426931</v>
      </c>
      <c r="AK31" s="24">
        <v>673.56284221911949</v>
      </c>
      <c r="AL31" s="8">
        <f t="shared" si="16"/>
        <v>0.10131189397276129</v>
      </c>
      <c r="AM31" s="8">
        <f t="shared" si="16"/>
        <v>0.1306296687114808</v>
      </c>
      <c r="AN31" s="32">
        <v>10.98640232999969</v>
      </c>
      <c r="AO31" s="23">
        <v>645.47419989484956</v>
      </c>
      <c r="AP31" s="24">
        <v>672.80600213018693</v>
      </c>
      <c r="AQ31" s="8">
        <f t="shared" si="3"/>
        <v>8.3480612417022509E-2</v>
      </c>
      <c r="AR31" s="8">
        <f t="shared" si="4"/>
        <v>0.12935925145360744</v>
      </c>
      <c r="AS31" s="32">
        <v>10.98569686999836</v>
      </c>
      <c r="AT31" s="23">
        <v>645.44755982256402</v>
      </c>
      <c r="AU31" s="24">
        <v>671.07797675528036</v>
      </c>
      <c r="AV31" s="8">
        <f t="shared" si="5"/>
        <v>8.3435894902612995E-2</v>
      </c>
      <c r="AW31" s="8">
        <f t="shared" si="5"/>
        <v>0.12645862120102583</v>
      </c>
      <c r="AX31" s="32">
        <v>11.35088336999979</v>
      </c>
      <c r="AY31" s="23">
        <v>650.31503337564413</v>
      </c>
      <c r="AZ31" s="24">
        <v>673.30674855362884</v>
      </c>
      <c r="BA31" s="8">
        <f t="shared" si="6"/>
        <v>9.1606342655713005E-2</v>
      </c>
      <c r="BB31" s="8">
        <f t="shared" si="6"/>
        <v>0.13019979479619939</v>
      </c>
      <c r="BC31" s="32">
        <v>11.31830913000158</v>
      </c>
      <c r="BD31" s="23">
        <v>633.47962218211569</v>
      </c>
      <c r="BE31" s="24">
        <v>661.15073988089409</v>
      </c>
      <c r="BF31" s="8">
        <f t="shared" si="7"/>
        <v>6.3346744312002129E-2</v>
      </c>
      <c r="BG31" s="8">
        <f t="shared" si="7"/>
        <v>0.10979495177780012</v>
      </c>
      <c r="BH31" s="32">
        <v>12.618315539999459</v>
      </c>
      <c r="BI31" s="23">
        <v>628.06379128429796</v>
      </c>
      <c r="BJ31" s="24">
        <v>645.19444430830265</v>
      </c>
      <c r="BK31" s="8">
        <f t="shared" si="8"/>
        <v>5.425583443695136E-2</v>
      </c>
      <c r="BL31" s="8">
        <f t="shared" si="8"/>
        <v>8.3011020054867199E-2</v>
      </c>
      <c r="BM31" s="32">
        <v>54.665099227055897</v>
      </c>
      <c r="BN31" s="23">
        <v>623.43355989702968</v>
      </c>
      <c r="BO31" s="24">
        <v>637.04379126953677</v>
      </c>
      <c r="BP31" s="8">
        <f t="shared" si="9"/>
        <v>4.6483616833324116E-2</v>
      </c>
      <c r="BQ31" s="8">
        <f t="shared" si="9"/>
        <v>6.9329490185076378E-2</v>
      </c>
      <c r="BR31" s="32">
        <v>75.924591901898381</v>
      </c>
      <c r="BS31" s="23">
        <v>625.03803318712437</v>
      </c>
      <c r="BT31" s="24">
        <v>635.37251137608712</v>
      </c>
      <c r="BU31" s="8">
        <f t="shared" si="10"/>
        <v>4.9176854925941517E-2</v>
      </c>
      <c r="BV31" s="8">
        <f t="shared" si="10"/>
        <v>6.6524111809348779E-2</v>
      </c>
      <c r="BW31" s="32">
        <v>20.72151507264935</v>
      </c>
    </row>
    <row r="32" spans="1:75" x14ac:dyDescent="0.3">
      <c r="A32" s="22" t="s">
        <v>164</v>
      </c>
      <c r="B32" s="6">
        <f t="shared" si="11"/>
        <v>715.77828981174559</v>
      </c>
      <c r="C32" s="23">
        <v>715.71235759903686</v>
      </c>
      <c r="D32" s="24">
        <v>715.77828981174559</v>
      </c>
      <c r="E32" s="7">
        <v>9.2112618735701131E-5</v>
      </c>
      <c r="F32" s="7">
        <f t="shared" si="0"/>
        <v>0</v>
      </c>
      <c r="G32" s="32">
        <v>25.366627216339111</v>
      </c>
      <c r="H32" s="23">
        <v>715.72021297428978</v>
      </c>
      <c r="I32" s="24">
        <v>715.77828981174559</v>
      </c>
      <c r="J32" s="7">
        <v>8.1138025953981729E-5</v>
      </c>
      <c r="K32" s="84">
        <f t="shared" si="12"/>
        <v>0</v>
      </c>
      <c r="L32" s="32">
        <v>9.772273063659668</v>
      </c>
      <c r="M32" s="23">
        <v>856.70463965714941</v>
      </c>
      <c r="N32" s="8">
        <f t="shared" si="1"/>
        <v>0.19688547676190121</v>
      </c>
      <c r="O32" s="24">
        <f t="shared" si="13"/>
        <v>34.151837199995512</v>
      </c>
      <c r="P32" s="24">
        <v>0.14054253991767701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858.40319073343983</v>
      </c>
      <c r="W32" s="8">
        <f t="shared" si="2"/>
        <v>0.19925848960745307</v>
      </c>
      <c r="X32" s="24">
        <f t="shared" si="14"/>
        <v>34.579365800014777</v>
      </c>
      <c r="Y32" s="24">
        <v>0.1423019168724888</v>
      </c>
      <c r="Z32" s="45">
        <v>0.5</v>
      </c>
      <c r="AA32" s="45">
        <v>0</v>
      </c>
      <c r="AB32" s="45">
        <v>0</v>
      </c>
      <c r="AC32" s="45">
        <v>0</v>
      </c>
      <c r="AD32" s="45">
        <v>0</v>
      </c>
      <c r="AE32" s="23">
        <v>794.00372476172038</v>
      </c>
      <c r="AF32" s="24">
        <v>817.53673278044062</v>
      </c>
      <c r="AG32" s="8">
        <f t="shared" si="15"/>
        <v>0.10928724168282414</v>
      </c>
      <c r="AH32" s="8">
        <f t="shared" si="15"/>
        <v>0.14216475187513464</v>
      </c>
      <c r="AI32" s="32">
        <v>11.208724290000459</v>
      </c>
      <c r="AJ32" s="23">
        <v>794.00372476172038</v>
      </c>
      <c r="AK32" s="24">
        <v>817.53673278044062</v>
      </c>
      <c r="AL32" s="8">
        <f t="shared" si="16"/>
        <v>0.10928724168282414</v>
      </c>
      <c r="AM32" s="8">
        <f t="shared" si="16"/>
        <v>0.14216475187513464</v>
      </c>
      <c r="AN32" s="32">
        <v>11.19935095000001</v>
      </c>
      <c r="AO32" s="23">
        <v>787.56489485682516</v>
      </c>
      <c r="AP32" s="24">
        <v>816.37320133604248</v>
      </c>
      <c r="AQ32" s="8">
        <f t="shared" si="3"/>
        <v>0.10029167699953559</v>
      </c>
      <c r="AR32" s="8">
        <f t="shared" si="4"/>
        <v>0.14053920460587596</v>
      </c>
      <c r="AS32" s="32">
        <v>11.20275326000046</v>
      </c>
      <c r="AT32" s="23">
        <v>786.65150439530373</v>
      </c>
      <c r="AU32" s="24">
        <v>793.12612054533338</v>
      </c>
      <c r="AV32" s="8">
        <f t="shared" si="5"/>
        <v>9.9015596857789948E-2</v>
      </c>
      <c r="AW32" s="8">
        <f t="shared" si="5"/>
        <v>0.10806115781177265</v>
      </c>
      <c r="AX32" s="32">
        <v>11.55162873000045</v>
      </c>
      <c r="AY32" s="23">
        <v>810.61864639719579</v>
      </c>
      <c r="AZ32" s="24">
        <v>825.40720892612353</v>
      </c>
      <c r="BA32" s="8">
        <f t="shared" si="6"/>
        <v>0.13249962723847608</v>
      </c>
      <c r="BB32" s="8">
        <f t="shared" si="6"/>
        <v>0.15316044182230096</v>
      </c>
      <c r="BC32" s="32">
        <v>11.59446434000056</v>
      </c>
      <c r="BD32" s="23">
        <v>786.77299195982914</v>
      </c>
      <c r="BE32" s="24">
        <v>795.04054196709512</v>
      </c>
      <c r="BF32" s="8">
        <f t="shared" si="7"/>
        <v>9.9185324783677947E-2</v>
      </c>
      <c r="BG32" s="8">
        <f t="shared" si="7"/>
        <v>0.11073575894037807</v>
      </c>
      <c r="BH32" s="32">
        <v>13.630726910000879</v>
      </c>
      <c r="BI32" s="23">
        <v>788.00827960221557</v>
      </c>
      <c r="BJ32" s="24">
        <v>793.3907331585458</v>
      </c>
      <c r="BK32" s="8">
        <f t="shared" si="8"/>
        <v>0.10091112124882544</v>
      </c>
      <c r="BL32" s="8">
        <f t="shared" si="8"/>
        <v>0.10843084297403431</v>
      </c>
      <c r="BM32" s="32">
        <v>27.756570917740461</v>
      </c>
      <c r="BN32" s="23">
        <v>781.87224534281518</v>
      </c>
      <c r="BO32" s="24">
        <v>793.911939122592</v>
      </c>
      <c r="BP32" s="8">
        <f t="shared" si="9"/>
        <v>9.2338586503444703E-2</v>
      </c>
      <c r="BQ32" s="8">
        <f t="shared" si="9"/>
        <v>0.10915900974224305</v>
      </c>
      <c r="BR32" s="32">
        <v>34.179246220178896</v>
      </c>
      <c r="BS32" s="23">
        <v>781.94675431295138</v>
      </c>
      <c r="BT32" s="24">
        <v>794.5575759696892</v>
      </c>
      <c r="BU32" s="8">
        <f t="shared" si="10"/>
        <v>9.2442681544041422E-2</v>
      </c>
      <c r="BV32" s="8">
        <f t="shared" si="10"/>
        <v>0.11006101648970532</v>
      </c>
      <c r="BW32" s="32">
        <v>22.078249479737131</v>
      </c>
    </row>
    <row r="33" spans="1:75" x14ac:dyDescent="0.3">
      <c r="A33" s="22" t="s">
        <v>165</v>
      </c>
      <c r="B33" s="6">
        <f t="shared" si="11"/>
        <v>674.33953699477206</v>
      </c>
      <c r="C33" s="23">
        <v>659.11476034172085</v>
      </c>
      <c r="D33" s="24">
        <v>676.80384030727623</v>
      </c>
      <c r="E33" s="7">
        <v>2.613619916447538E-2</v>
      </c>
      <c r="F33" s="7">
        <f t="shared" si="0"/>
        <v>3.6543954155297824E-3</v>
      </c>
      <c r="G33" s="32">
        <v>3600.0099050998688</v>
      </c>
      <c r="H33" s="23">
        <v>666.62014771020051</v>
      </c>
      <c r="I33" s="24">
        <v>674.33953699477206</v>
      </c>
      <c r="J33" s="7">
        <v>1.144733307344456E-2</v>
      </c>
      <c r="K33" s="7">
        <f t="shared" si="12"/>
        <v>0</v>
      </c>
      <c r="L33" s="32">
        <v>3600.0156979560852</v>
      </c>
      <c r="M33" s="23">
        <v>845.37722221223248</v>
      </c>
      <c r="N33" s="8">
        <f t="shared" si="1"/>
        <v>0.2536373382164398</v>
      </c>
      <c r="O33" s="24">
        <f t="shared" si="13"/>
        <v>35.735215500015336</v>
      </c>
      <c r="P33" s="24">
        <v>0.1470585000000631</v>
      </c>
      <c r="Q33" s="45">
        <v>1</v>
      </c>
      <c r="R33" s="45">
        <v>0.5</v>
      </c>
      <c r="S33" s="45">
        <v>0.5</v>
      </c>
      <c r="T33" s="45">
        <v>0</v>
      </c>
      <c r="U33" s="45">
        <v>0</v>
      </c>
      <c r="V33" s="23">
        <v>872.43740386065838</v>
      </c>
      <c r="W33" s="8">
        <f t="shared" si="2"/>
        <v>0.29376576041903074</v>
      </c>
      <c r="X33" s="24">
        <f t="shared" si="14"/>
        <v>35.148208000033272</v>
      </c>
      <c r="Y33" s="24">
        <v>0.14464283127585709</v>
      </c>
      <c r="Z33" s="45">
        <v>0</v>
      </c>
      <c r="AA33" s="45">
        <v>0</v>
      </c>
      <c r="AB33" s="45">
        <v>0.5</v>
      </c>
      <c r="AC33" s="45">
        <v>0.5</v>
      </c>
      <c r="AD33" s="45">
        <v>0</v>
      </c>
      <c r="AE33" s="23">
        <v>774.92919742038646</v>
      </c>
      <c r="AF33" s="24">
        <v>806.70788130354708</v>
      </c>
      <c r="AG33" s="8">
        <f t="shared" si="15"/>
        <v>0.1491676743052873</v>
      </c>
      <c r="AH33" s="8">
        <f t="shared" si="15"/>
        <v>0.19629331671502043</v>
      </c>
      <c r="AI33" s="32">
        <v>11.21696112999925</v>
      </c>
      <c r="AJ33" s="23">
        <v>774.92919742038646</v>
      </c>
      <c r="AK33" s="24">
        <v>806.70788130354708</v>
      </c>
      <c r="AL33" s="8">
        <f t="shared" si="16"/>
        <v>0.1491676743052873</v>
      </c>
      <c r="AM33" s="8">
        <f t="shared" si="16"/>
        <v>0.19629331671502043</v>
      </c>
      <c r="AN33" s="32">
        <v>11.280155889999881</v>
      </c>
      <c r="AO33" s="23">
        <v>800.99172670082612</v>
      </c>
      <c r="AP33" s="24">
        <v>813.7919958882286</v>
      </c>
      <c r="AQ33" s="8">
        <f t="shared" si="3"/>
        <v>0.18781664541053886</v>
      </c>
      <c r="AR33" s="8">
        <f t="shared" si="4"/>
        <v>0.2067985803041201</v>
      </c>
      <c r="AS33" s="32">
        <v>11.22496691999986</v>
      </c>
      <c r="AT33" s="23">
        <v>795.25233591633139</v>
      </c>
      <c r="AU33" s="24">
        <v>814.63417907674045</v>
      </c>
      <c r="AV33" s="8">
        <f t="shared" si="5"/>
        <v>0.17930551641746126</v>
      </c>
      <c r="AW33" s="8">
        <f t="shared" si="5"/>
        <v>0.2080474811060293</v>
      </c>
      <c r="AX33" s="32">
        <v>11.42945183999946</v>
      </c>
      <c r="AY33" s="23">
        <v>776.24860444787987</v>
      </c>
      <c r="AZ33" s="24">
        <v>803.23766303529862</v>
      </c>
      <c r="BA33" s="8">
        <f t="shared" si="6"/>
        <v>0.15112426583686711</v>
      </c>
      <c r="BB33" s="8">
        <f t="shared" si="6"/>
        <v>0.19114721734241999</v>
      </c>
      <c r="BC33" s="32">
        <v>11.450203800001329</v>
      </c>
      <c r="BD33" s="23">
        <v>804.30073846062169</v>
      </c>
      <c r="BE33" s="24">
        <v>820.3083301342142</v>
      </c>
      <c r="BF33" s="8">
        <f t="shared" si="7"/>
        <v>0.19272368641623511</v>
      </c>
      <c r="BG33" s="8">
        <f t="shared" si="7"/>
        <v>0.21646186398911058</v>
      </c>
      <c r="BH33" s="32">
        <v>13.241763529999661</v>
      </c>
      <c r="BI33" s="23">
        <v>733.74634251929263</v>
      </c>
      <c r="BJ33" s="24">
        <v>744.94770655717844</v>
      </c>
      <c r="BK33" s="8">
        <f t="shared" si="8"/>
        <v>8.8096281272888086E-2</v>
      </c>
      <c r="BL33" s="8">
        <f t="shared" si="8"/>
        <v>0.10470714779245366</v>
      </c>
      <c r="BM33" s="32">
        <v>67.896586918644601</v>
      </c>
      <c r="BN33" s="23">
        <v>723.16866445853384</v>
      </c>
      <c r="BO33" s="24">
        <v>751.32498139042968</v>
      </c>
      <c r="BP33" s="8">
        <f t="shared" si="9"/>
        <v>7.2410298944314069E-2</v>
      </c>
      <c r="BQ33" s="8">
        <f t="shared" si="9"/>
        <v>0.11416421575805434</v>
      </c>
      <c r="BR33" s="32">
        <v>66.89672108255327</v>
      </c>
      <c r="BS33" s="23">
        <v>696.90759555561056</v>
      </c>
      <c r="BT33" s="24">
        <v>744.68748213647143</v>
      </c>
      <c r="BU33" s="8">
        <f t="shared" si="10"/>
        <v>3.3466906984890993E-2</v>
      </c>
      <c r="BV33" s="8">
        <f t="shared" si="10"/>
        <v>0.10432125254765354</v>
      </c>
      <c r="BW33" s="32">
        <v>26.134423473384231</v>
      </c>
    </row>
    <row r="34" spans="1:75" x14ac:dyDescent="0.3">
      <c r="A34" s="22" t="s">
        <v>166</v>
      </c>
      <c r="B34" s="6">
        <f t="shared" si="11"/>
        <v>633.1361896701967</v>
      </c>
      <c r="C34" s="23">
        <v>618.3682777036214</v>
      </c>
      <c r="D34" s="24">
        <v>637.89476439469217</v>
      </c>
      <c r="E34" s="7">
        <v>3.0610827648972289E-2</v>
      </c>
      <c r="F34" s="7">
        <f t="shared" si="0"/>
        <v>7.51587857736301E-3</v>
      </c>
      <c r="G34" s="32">
        <v>3600.0069210529332</v>
      </c>
      <c r="H34" s="23">
        <v>626.72362529983229</v>
      </c>
      <c r="I34" s="24">
        <v>633.1361896701967</v>
      </c>
      <c r="J34" s="7">
        <v>1.0128254355045481E-2</v>
      </c>
      <c r="K34" s="7">
        <f t="shared" si="12"/>
        <v>0</v>
      </c>
      <c r="L34" s="32">
        <v>3600.0247120857239</v>
      </c>
      <c r="M34" s="23">
        <v>750.08019635101152</v>
      </c>
      <c r="N34" s="8">
        <f t="shared" si="1"/>
        <v>0.1847059267639265</v>
      </c>
      <c r="O34" s="24">
        <f t="shared" si="13"/>
        <v>36.40340750003088</v>
      </c>
      <c r="P34" s="24">
        <v>0.14980826131699951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750.12200302658141</v>
      </c>
      <c r="W34" s="8">
        <f t="shared" si="2"/>
        <v>0.18477195785842396</v>
      </c>
      <c r="X34" s="24">
        <f t="shared" si="14"/>
        <v>38.310028199986846</v>
      </c>
      <c r="Y34" s="24">
        <v>0.1576544370369829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738.97797561298705</v>
      </c>
      <c r="AF34" s="24">
        <v>780.74955092502967</v>
      </c>
      <c r="AG34" s="8">
        <f t="shared" si="15"/>
        <v>0.16717064617317764</v>
      </c>
      <c r="AH34" s="8">
        <f t="shared" si="15"/>
        <v>0.23314630195396885</v>
      </c>
      <c r="AI34" s="32">
        <v>11.11224732000046</v>
      </c>
      <c r="AJ34" s="23">
        <v>738.97797561298705</v>
      </c>
      <c r="AK34" s="24">
        <v>780.74955092502967</v>
      </c>
      <c r="AL34" s="8">
        <f t="shared" si="16"/>
        <v>0.16717064617317764</v>
      </c>
      <c r="AM34" s="8">
        <f t="shared" si="16"/>
        <v>0.23314630195396885</v>
      </c>
      <c r="AN34" s="32">
        <v>11.14824912000004</v>
      </c>
      <c r="AO34" s="23">
        <v>747.42328877488831</v>
      </c>
      <c r="AP34" s="24">
        <v>774.05566828226256</v>
      </c>
      <c r="AQ34" s="8">
        <f t="shared" si="3"/>
        <v>0.18050950327799811</v>
      </c>
      <c r="AR34" s="8">
        <f t="shared" si="4"/>
        <v>0.22257372254375699</v>
      </c>
      <c r="AS34" s="32">
        <v>11.07174660999881</v>
      </c>
      <c r="AT34" s="23">
        <v>717.0583438326637</v>
      </c>
      <c r="AU34" s="24">
        <v>726.43983942152408</v>
      </c>
      <c r="AV34" s="8">
        <f t="shared" si="5"/>
        <v>0.13254992453706113</v>
      </c>
      <c r="AW34" s="8">
        <f t="shared" si="5"/>
        <v>0.14736742469251307</v>
      </c>
      <c r="AX34" s="32">
        <v>11.1810213700006</v>
      </c>
      <c r="AY34" s="23">
        <v>748.31576078688386</v>
      </c>
      <c r="AZ34" s="24">
        <v>772.50600223190804</v>
      </c>
      <c r="BA34" s="8">
        <f t="shared" si="6"/>
        <v>0.18191910839385864</v>
      </c>
      <c r="BB34" s="8">
        <f t="shared" si="6"/>
        <v>0.22012611952305183</v>
      </c>
      <c r="BC34" s="32">
        <v>11.324209979998701</v>
      </c>
      <c r="BD34" s="23">
        <v>702.69166526989238</v>
      </c>
      <c r="BE34" s="24">
        <v>722.46061726612447</v>
      </c>
      <c r="BF34" s="8">
        <f t="shared" si="7"/>
        <v>0.10985863189391752</v>
      </c>
      <c r="BG34" s="8">
        <f t="shared" si="7"/>
        <v>0.14108248596949929</v>
      </c>
      <c r="BH34" s="32">
        <v>12.793187600000239</v>
      </c>
      <c r="BI34" s="23">
        <v>670.18335529435001</v>
      </c>
      <c r="BJ34" s="24">
        <v>694.49418719185019</v>
      </c>
      <c r="BK34" s="8">
        <f t="shared" si="8"/>
        <v>5.8513738795205078E-2</v>
      </c>
      <c r="BL34" s="8">
        <f t="shared" si="8"/>
        <v>9.6911215189918506E-2</v>
      </c>
      <c r="BM34" s="32">
        <v>58.064981842972337</v>
      </c>
      <c r="BN34" s="23">
        <v>668.31073056822231</v>
      </c>
      <c r="BO34" s="24">
        <v>690.94690396906299</v>
      </c>
      <c r="BP34" s="8">
        <f t="shared" si="9"/>
        <v>5.5556042241635531E-2</v>
      </c>
      <c r="BQ34" s="8">
        <f t="shared" si="9"/>
        <v>9.1308497669324723E-2</v>
      </c>
      <c r="BR34" s="32">
        <v>76.14168248288334</v>
      </c>
      <c r="BS34" s="23">
        <v>667.45574412869507</v>
      </c>
      <c r="BT34" s="24">
        <v>693.29448679467146</v>
      </c>
      <c r="BU34" s="8">
        <f t="shared" si="10"/>
        <v>5.4205643301444471E-2</v>
      </c>
      <c r="BV34" s="8">
        <f t="shared" si="10"/>
        <v>9.5016361575874328E-2</v>
      </c>
      <c r="BW34" s="32">
        <v>23.264923798618842</v>
      </c>
    </row>
    <row r="35" spans="1:75" x14ac:dyDescent="0.3">
      <c r="A35" s="22" t="s">
        <v>167</v>
      </c>
      <c r="B35" s="6">
        <f t="shared" si="11"/>
        <v>606.18810046702765</v>
      </c>
      <c r="C35" s="23">
        <v>597.89752425684719</v>
      </c>
      <c r="D35" s="24">
        <v>608.34359515908955</v>
      </c>
      <c r="E35" s="7">
        <v>1.7171333741927301E-2</v>
      </c>
      <c r="F35" s="7">
        <f t="shared" si="0"/>
        <v>3.5558182194622887E-3</v>
      </c>
      <c r="G35" s="32">
        <v>3600.007421970367</v>
      </c>
      <c r="H35" s="23">
        <v>606.12789540523738</v>
      </c>
      <c r="I35" s="24">
        <v>606.18810046702765</v>
      </c>
      <c r="J35" s="7">
        <v>9.9317458960158599E-5</v>
      </c>
      <c r="K35" s="7">
        <f t="shared" si="12"/>
        <v>0</v>
      </c>
      <c r="L35" s="32">
        <v>674.03299593925476</v>
      </c>
      <c r="M35" s="23">
        <v>704.28452262280837</v>
      </c>
      <c r="N35" s="8">
        <f t="shared" ref="N35:N58" si="17">(M35-B35)/B35</f>
        <v>0.16182505410482975</v>
      </c>
      <c r="O35" s="24">
        <f t="shared" si="13"/>
        <v>38.443916299982455</v>
      </c>
      <c r="P35" s="24">
        <v>0.15820541687235579</v>
      </c>
      <c r="Q35" s="45">
        <v>0</v>
      </c>
      <c r="R35" s="45">
        <v>0</v>
      </c>
      <c r="S35" s="45">
        <v>0.5</v>
      </c>
      <c r="T35" s="45">
        <v>1</v>
      </c>
      <c r="U35" s="45">
        <v>0</v>
      </c>
      <c r="V35" s="23">
        <v>704.28452262280837</v>
      </c>
      <c r="W35" s="8">
        <f t="shared" ref="W35:W58" si="18">(V35-B35)/B35</f>
        <v>0.16182505410482975</v>
      </c>
      <c r="X35" s="24">
        <f t="shared" si="14"/>
        <v>37.418447000001841</v>
      </c>
      <c r="Y35" s="24">
        <v>0.15398537860083061</v>
      </c>
      <c r="Z35" s="45">
        <v>0</v>
      </c>
      <c r="AA35" s="45">
        <v>0</v>
      </c>
      <c r="AB35" s="45">
        <v>0.5</v>
      </c>
      <c r="AC35" s="45">
        <v>1</v>
      </c>
      <c r="AD35" s="45">
        <v>0</v>
      </c>
      <c r="AE35" s="23">
        <v>675.77185296188497</v>
      </c>
      <c r="AF35" s="24">
        <v>685.05738071208521</v>
      </c>
      <c r="AG35" s="8">
        <f t="shared" si="15"/>
        <v>0.11478904393083214</v>
      </c>
      <c r="AH35" s="8">
        <f t="shared" si="15"/>
        <v>0.13010694235715617</v>
      </c>
      <c r="AI35" s="32">
        <v>11.18523874999992</v>
      </c>
      <c r="AJ35" s="23">
        <v>675.77185296188497</v>
      </c>
      <c r="AK35" s="24">
        <v>685.05738071208521</v>
      </c>
      <c r="AL35" s="8">
        <f t="shared" si="16"/>
        <v>0.11478904393083214</v>
      </c>
      <c r="AM35" s="8">
        <f t="shared" si="16"/>
        <v>0.13010694235715617</v>
      </c>
      <c r="AN35" s="32">
        <v>11.13870961000066</v>
      </c>
      <c r="AO35" s="23">
        <v>665.62042754542631</v>
      </c>
      <c r="AP35" s="24">
        <v>685.65106589960362</v>
      </c>
      <c r="AQ35" s="8">
        <f t="shared" ref="AQ35:AQ58" si="19">(AO35-$B35)/$B35</f>
        <v>9.804271484809747E-2</v>
      </c>
      <c r="AR35" s="8">
        <f t="shared" ref="AR35:AR58" si="20">(AP35-$B35)/$B35</f>
        <v>0.13108631688968331</v>
      </c>
      <c r="AS35" s="32">
        <v>11.096994149999951</v>
      </c>
      <c r="AT35" s="23">
        <v>685.62497433796693</v>
      </c>
      <c r="AU35" s="24">
        <v>715.66775299879316</v>
      </c>
      <c r="AV35" s="8">
        <f t="shared" si="5"/>
        <v>0.13104327486755094</v>
      </c>
      <c r="AW35" s="8">
        <f t="shared" si="5"/>
        <v>0.18060343389686917</v>
      </c>
      <c r="AX35" s="32">
        <v>11.16821158999883</v>
      </c>
      <c r="AY35" s="23">
        <v>672.08926070146197</v>
      </c>
      <c r="AZ35" s="24">
        <v>685.54389033118002</v>
      </c>
      <c r="BA35" s="8">
        <f t="shared" si="6"/>
        <v>0.10871404467303442</v>
      </c>
      <c r="BB35" s="8">
        <f t="shared" si="6"/>
        <v>0.13090951439497742</v>
      </c>
      <c r="BC35" s="32">
        <v>11.301603219999381</v>
      </c>
      <c r="BD35" s="23">
        <v>695.40333522173205</v>
      </c>
      <c r="BE35" s="24">
        <v>720.91581533330248</v>
      </c>
      <c r="BF35" s="8">
        <f t="shared" si="7"/>
        <v>0.14717417693611931</v>
      </c>
      <c r="BG35" s="8">
        <f t="shared" si="7"/>
        <v>0.18926091551101834</v>
      </c>
      <c r="BH35" s="32">
        <v>12.60293184000038</v>
      </c>
      <c r="BI35" s="23">
        <v>643.49010833031798</v>
      </c>
      <c r="BJ35" s="24">
        <v>674.9242591472148</v>
      </c>
      <c r="BK35" s="8">
        <f t="shared" si="8"/>
        <v>6.1535368039312567E-2</v>
      </c>
      <c r="BL35" s="8">
        <f t="shared" si="8"/>
        <v>0.11339080827754702</v>
      </c>
      <c r="BM35" s="32">
        <v>134.40179627500481</v>
      </c>
      <c r="BN35" s="23">
        <v>638.76382043631247</v>
      </c>
      <c r="BO35" s="24">
        <v>665.65228881056191</v>
      </c>
      <c r="BP35" s="8">
        <f t="shared" si="9"/>
        <v>5.3738633180340216E-2</v>
      </c>
      <c r="BQ35" s="8">
        <f t="shared" si="9"/>
        <v>9.8095274878739869E-2</v>
      </c>
      <c r="BR35" s="32">
        <v>142.19732949715109</v>
      </c>
      <c r="BS35" s="23">
        <v>652.91129976496313</v>
      </c>
      <c r="BT35" s="24">
        <v>667.44090492081955</v>
      </c>
      <c r="BU35" s="8">
        <f t="shared" si="10"/>
        <v>7.7077064465532003E-2</v>
      </c>
      <c r="BV35" s="8">
        <f t="shared" si="10"/>
        <v>0.10104587075628947</v>
      </c>
      <c r="BW35" s="32">
        <v>27.141601488087321</v>
      </c>
    </row>
    <row r="36" spans="1:75" x14ac:dyDescent="0.3">
      <c r="A36" s="22" t="s">
        <v>168</v>
      </c>
      <c r="B36" s="6">
        <f t="shared" si="11"/>
        <v>671.29259402600212</v>
      </c>
      <c r="C36" s="23">
        <v>656.89446170616782</v>
      </c>
      <c r="D36" s="24">
        <v>672.11850594780981</v>
      </c>
      <c r="E36" s="7">
        <v>2.2650833308288459E-2</v>
      </c>
      <c r="F36" s="7">
        <f t="shared" si="0"/>
        <v>1.2303307516836636E-3</v>
      </c>
      <c r="G36" s="32">
        <v>3600.0033040046692</v>
      </c>
      <c r="H36" s="23">
        <v>662.68376711198755</v>
      </c>
      <c r="I36" s="24">
        <v>671.29259402600212</v>
      </c>
      <c r="J36" s="7">
        <v>1.28242542679999E-2</v>
      </c>
      <c r="K36" s="84">
        <f t="shared" si="12"/>
        <v>0</v>
      </c>
      <c r="L36" s="32">
        <v>3600.0156600475311</v>
      </c>
      <c r="M36" s="23">
        <v>842.17275857255242</v>
      </c>
      <c r="N36" s="8">
        <f t="shared" si="17"/>
        <v>0.2545539248715909</v>
      </c>
      <c r="O36" s="24">
        <f t="shared" si="13"/>
        <v>34.660745299996044</v>
      </c>
      <c r="P36" s="24">
        <v>0.1426368119341401</v>
      </c>
      <c r="Q36" s="45">
        <v>0.5</v>
      </c>
      <c r="R36" s="45">
        <v>0</v>
      </c>
      <c r="S36" s="45">
        <v>0.5</v>
      </c>
      <c r="T36" s="45">
        <v>0</v>
      </c>
      <c r="U36" s="45">
        <v>0</v>
      </c>
      <c r="V36" s="23">
        <v>827.10709480371338</v>
      </c>
      <c r="W36" s="8">
        <f t="shared" si="18"/>
        <v>0.23211115713824765</v>
      </c>
      <c r="X36" s="24">
        <f t="shared" si="14"/>
        <v>36.231301400004675</v>
      </c>
      <c r="Y36" s="24">
        <v>0.14910000576133611</v>
      </c>
      <c r="Z36" s="45">
        <v>0</v>
      </c>
      <c r="AA36" s="45">
        <v>0.5</v>
      </c>
      <c r="AB36" s="45">
        <v>0</v>
      </c>
      <c r="AC36" s="45">
        <v>0</v>
      </c>
      <c r="AD36" s="45">
        <v>0</v>
      </c>
      <c r="AE36" s="23">
        <v>737.68310120346689</v>
      </c>
      <c r="AF36" s="24">
        <v>769.63346297718397</v>
      </c>
      <c r="AG36" s="8">
        <f t="shared" si="15"/>
        <v>9.8899507857363872E-2</v>
      </c>
      <c r="AH36" s="8">
        <f t="shared" si="15"/>
        <v>0.14649479202711518</v>
      </c>
      <c r="AI36" s="32">
        <v>11.123174180000211</v>
      </c>
      <c r="AJ36" s="23">
        <v>737.68310120346689</v>
      </c>
      <c r="AK36" s="24">
        <v>769.63346297718397</v>
      </c>
      <c r="AL36" s="8">
        <f t="shared" si="16"/>
        <v>9.8899507857363872E-2</v>
      </c>
      <c r="AM36" s="8">
        <f t="shared" si="16"/>
        <v>0.14649479202711518</v>
      </c>
      <c r="AN36" s="32">
        <v>11.116369789999951</v>
      </c>
      <c r="AO36" s="23">
        <v>720.62835942514266</v>
      </c>
      <c r="AP36" s="24">
        <v>762.23388229032241</v>
      </c>
      <c r="AQ36" s="8">
        <f t="shared" si="19"/>
        <v>7.3493683437284504E-2</v>
      </c>
      <c r="AR36" s="8">
        <f t="shared" si="20"/>
        <v>0.13547190759086153</v>
      </c>
      <c r="AS36" s="32">
        <v>11.11289871999907</v>
      </c>
      <c r="AT36" s="23">
        <v>727.77130782662391</v>
      </c>
      <c r="AU36" s="24">
        <v>760.53395498563589</v>
      </c>
      <c r="AV36" s="8">
        <f t="shared" si="5"/>
        <v>8.4134272153811543E-2</v>
      </c>
      <c r="AW36" s="8">
        <f t="shared" si="5"/>
        <v>0.13293958812269729</v>
      </c>
      <c r="AX36" s="32">
        <v>11.25153541999935</v>
      </c>
      <c r="AY36" s="23">
        <v>737.68310120346689</v>
      </c>
      <c r="AZ36" s="24">
        <v>769.63346297718397</v>
      </c>
      <c r="BA36" s="8">
        <f t="shared" si="6"/>
        <v>9.8899507857363872E-2</v>
      </c>
      <c r="BB36" s="8">
        <f t="shared" si="6"/>
        <v>0.14649479202711518</v>
      </c>
      <c r="BC36" s="32">
        <v>11.26836821000034</v>
      </c>
      <c r="BD36" s="23">
        <v>709.28223278946371</v>
      </c>
      <c r="BE36" s="24">
        <v>754.64748264570085</v>
      </c>
      <c r="BF36" s="8">
        <f t="shared" si="7"/>
        <v>5.6591773991759665E-2</v>
      </c>
      <c r="BG36" s="8">
        <f t="shared" si="7"/>
        <v>0.12417072579303627</v>
      </c>
      <c r="BH36" s="32">
        <v>13.091317480000001</v>
      </c>
      <c r="BI36" s="23">
        <v>697.74365156867373</v>
      </c>
      <c r="BJ36" s="24">
        <v>725.29988797316923</v>
      </c>
      <c r="BK36" s="8">
        <f t="shared" si="8"/>
        <v>3.9403171996929616E-2</v>
      </c>
      <c r="BL36" s="8">
        <f t="shared" si="8"/>
        <v>8.0452688481582102E-2</v>
      </c>
      <c r="BM36" s="32">
        <v>42.565608729794619</v>
      </c>
      <c r="BN36" s="23">
        <v>701.91355111649398</v>
      </c>
      <c r="BO36" s="24">
        <v>717.99849679820295</v>
      </c>
      <c r="BP36" s="8">
        <f t="shared" si="9"/>
        <v>4.5614918685227997E-2</v>
      </c>
      <c r="BQ36" s="8">
        <f t="shared" si="9"/>
        <v>6.9576073366290861E-2</v>
      </c>
      <c r="BR36" s="32">
        <v>44.839736406505111</v>
      </c>
      <c r="BS36" s="23">
        <v>701.91355111649398</v>
      </c>
      <c r="BT36" s="24">
        <v>722.76133161864107</v>
      </c>
      <c r="BU36" s="8">
        <f t="shared" si="10"/>
        <v>4.5614918685227997E-2</v>
      </c>
      <c r="BV36" s="8">
        <f t="shared" si="10"/>
        <v>7.6671094021700664E-2</v>
      </c>
      <c r="BW36" s="32">
        <v>25.66380193061195</v>
      </c>
    </row>
    <row r="37" spans="1:75" x14ac:dyDescent="0.3">
      <c r="A37" s="22" t="s">
        <v>169</v>
      </c>
      <c r="B37" s="6">
        <f t="shared" si="11"/>
        <v>646.49507758706068</v>
      </c>
      <c r="C37" s="23">
        <v>630.47883526161172</v>
      </c>
      <c r="D37" s="24">
        <v>650.10638692351722</v>
      </c>
      <c r="E37" s="7">
        <v>3.0191291851146811E-2</v>
      </c>
      <c r="F37" s="7">
        <f t="shared" si="0"/>
        <v>5.5859811801432062E-3</v>
      </c>
      <c r="G37" s="32">
        <v>3600.009588003159</v>
      </c>
      <c r="H37" s="23">
        <v>638.17643911092352</v>
      </c>
      <c r="I37" s="24">
        <v>646.49507758706068</v>
      </c>
      <c r="J37" s="7">
        <v>1.2867288189083999E-2</v>
      </c>
      <c r="K37" s="7">
        <f t="shared" si="12"/>
        <v>0</v>
      </c>
      <c r="L37" s="32">
        <v>3600.0153379440312</v>
      </c>
      <c r="M37" s="23">
        <v>772.13515281646744</v>
      </c>
      <c r="N37" s="8">
        <f t="shared" si="17"/>
        <v>0.19434034315982454</v>
      </c>
      <c r="O37" s="24">
        <f t="shared" si="13"/>
        <v>35.721398299972854</v>
      </c>
      <c r="P37" s="24">
        <v>0.14700163909453851</v>
      </c>
      <c r="Q37" s="45">
        <v>1</v>
      </c>
      <c r="R37" s="45">
        <v>0</v>
      </c>
      <c r="S37" s="45">
        <v>0</v>
      </c>
      <c r="T37" s="45">
        <v>0</v>
      </c>
      <c r="U37" s="45">
        <v>0</v>
      </c>
      <c r="V37" s="23">
        <v>789.34812236169364</v>
      </c>
      <c r="W37" s="8">
        <f t="shared" si="18"/>
        <v>0.22096540209990317</v>
      </c>
      <c r="X37" s="24">
        <f t="shared" si="14"/>
        <v>37.459495600003706</v>
      </c>
      <c r="Y37" s="24">
        <v>0.15415430288067369</v>
      </c>
      <c r="Z37" s="45">
        <v>1</v>
      </c>
      <c r="AA37" s="45">
        <v>0</v>
      </c>
      <c r="AB37" s="45">
        <v>1</v>
      </c>
      <c r="AC37" s="45">
        <v>0</v>
      </c>
      <c r="AD37" s="45">
        <v>0</v>
      </c>
      <c r="AE37" s="23">
        <v>729.0281574789517</v>
      </c>
      <c r="AF37" s="24">
        <v>765.68894174390709</v>
      </c>
      <c r="AG37" s="8">
        <f t="shared" si="15"/>
        <v>0.12766234848984856</v>
      </c>
      <c r="AH37" s="8">
        <f t="shared" si="15"/>
        <v>0.18436932977389159</v>
      </c>
      <c r="AI37" s="32">
        <v>11.10012917999993</v>
      </c>
      <c r="AJ37" s="23">
        <v>729.0281574789517</v>
      </c>
      <c r="AK37" s="24">
        <v>765.68894174390709</v>
      </c>
      <c r="AL37" s="8">
        <f t="shared" si="16"/>
        <v>0.12766234848984856</v>
      </c>
      <c r="AM37" s="8">
        <f t="shared" si="16"/>
        <v>0.18436932977389159</v>
      </c>
      <c r="AN37" s="32">
        <v>11.14880257999976</v>
      </c>
      <c r="AO37" s="23">
        <v>731.1568757955348</v>
      </c>
      <c r="AP37" s="24">
        <v>762.01079517207552</v>
      </c>
      <c r="AQ37" s="8">
        <f t="shared" si="19"/>
        <v>0.13095505463778739</v>
      </c>
      <c r="AR37" s="8">
        <f t="shared" si="20"/>
        <v>0.17867996461188654</v>
      </c>
      <c r="AS37" s="32">
        <v>11.08412770000141</v>
      </c>
      <c r="AT37" s="23">
        <v>720.77668236318027</v>
      </c>
      <c r="AU37" s="24">
        <v>737.42931458523856</v>
      </c>
      <c r="AV37" s="8">
        <f t="shared" si="5"/>
        <v>0.11489894873347495</v>
      </c>
      <c r="AW37" s="8">
        <f t="shared" si="5"/>
        <v>0.14065727667652994</v>
      </c>
      <c r="AX37" s="32">
        <v>11.161599030000071</v>
      </c>
      <c r="AY37" s="23">
        <v>721.91663980564942</v>
      </c>
      <c r="AZ37" s="24">
        <v>756.76680489149066</v>
      </c>
      <c r="BA37" s="8">
        <f t="shared" si="6"/>
        <v>0.11666223739875584</v>
      </c>
      <c r="BB37" s="8">
        <f t="shared" si="6"/>
        <v>0.17056854897643078</v>
      </c>
      <c r="BC37" s="32">
        <v>11.337231490000701</v>
      </c>
      <c r="BD37" s="23">
        <v>709.76422187592198</v>
      </c>
      <c r="BE37" s="24">
        <v>732.10183299568666</v>
      </c>
      <c r="BF37" s="8">
        <f t="shared" si="7"/>
        <v>9.7864850765767994E-2</v>
      </c>
      <c r="BG37" s="8">
        <f t="shared" si="7"/>
        <v>0.1324167165017551</v>
      </c>
      <c r="BH37" s="32">
        <v>12.960871130000299</v>
      </c>
      <c r="BI37" s="23">
        <v>705.29855900475775</v>
      </c>
      <c r="BJ37" s="24">
        <v>750.14597156626269</v>
      </c>
      <c r="BK37" s="8">
        <f t="shared" si="8"/>
        <v>9.0957353669530866E-2</v>
      </c>
      <c r="BL37" s="8">
        <f t="shared" si="8"/>
        <v>0.16032742950814471</v>
      </c>
      <c r="BM37" s="32">
        <v>40.757423742115499</v>
      </c>
      <c r="BN37" s="23">
        <v>699.51088610928605</v>
      </c>
      <c r="BO37" s="24">
        <v>724.00316618877832</v>
      </c>
      <c r="BP37" s="8">
        <f t="shared" si="9"/>
        <v>8.2004968576247145E-2</v>
      </c>
      <c r="BQ37" s="8">
        <f t="shared" si="9"/>
        <v>0.11988968097174718</v>
      </c>
      <c r="BR37" s="32">
        <v>65.052660142630344</v>
      </c>
      <c r="BS37" s="23">
        <v>710.48030471078368</v>
      </c>
      <c r="BT37" s="24">
        <v>734.83416873149167</v>
      </c>
      <c r="BU37" s="8">
        <f t="shared" si="10"/>
        <v>9.8972489260920005E-2</v>
      </c>
      <c r="BV37" s="8">
        <f t="shared" si="10"/>
        <v>0.13664309939395441</v>
      </c>
      <c r="BW37" s="32">
        <v>21.828988821711391</v>
      </c>
    </row>
    <row r="38" spans="1:75" x14ac:dyDescent="0.3">
      <c r="A38" s="22" t="s">
        <v>170</v>
      </c>
      <c r="B38" s="6">
        <f t="shared" si="11"/>
        <v>626.07080926829269</v>
      </c>
      <c r="C38" s="23">
        <v>613.24409785530395</v>
      </c>
      <c r="D38" s="24">
        <v>634.430473052509</v>
      </c>
      <c r="E38" s="7">
        <v>3.3394321516848402E-2</v>
      </c>
      <c r="F38" s="7">
        <f t="shared" si="0"/>
        <v>1.3352585139668935E-2</v>
      </c>
      <c r="G38" s="32">
        <v>3600.0124850273128</v>
      </c>
      <c r="H38" s="23">
        <v>623.24898938448189</v>
      </c>
      <c r="I38" s="24">
        <v>626.07080926829269</v>
      </c>
      <c r="J38" s="7">
        <v>4.5071896693424512E-3</v>
      </c>
      <c r="K38" s="84">
        <f t="shared" si="12"/>
        <v>0</v>
      </c>
      <c r="L38" s="32">
        <v>3600.0177249908452</v>
      </c>
      <c r="M38" s="23">
        <v>724.44205440616372</v>
      </c>
      <c r="N38" s="8">
        <f t="shared" si="17"/>
        <v>0.1571247911284035</v>
      </c>
      <c r="O38" s="24">
        <f t="shared" si="13"/>
        <v>36.149207100015701</v>
      </c>
      <c r="P38" s="24">
        <v>0.1487621691358671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23">
        <v>724.44205440616372</v>
      </c>
      <c r="W38" s="8">
        <f t="shared" si="18"/>
        <v>0.1571247911284035</v>
      </c>
      <c r="X38" s="24">
        <f t="shared" si="14"/>
        <v>36.219319799993173</v>
      </c>
      <c r="Y38" s="24">
        <v>0.149050698765404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23">
        <v>693.37729069159923</v>
      </c>
      <c r="AF38" s="24">
        <v>715.63108709482503</v>
      </c>
      <c r="AG38" s="8">
        <f t="shared" si="15"/>
        <v>0.10750618049413548</v>
      </c>
      <c r="AH38" s="8">
        <f t="shared" si="15"/>
        <v>0.14305135537496799</v>
      </c>
      <c r="AI38" s="32">
        <v>11.06850446999961</v>
      </c>
      <c r="AJ38" s="23">
        <v>693.37729069159923</v>
      </c>
      <c r="AK38" s="24">
        <v>715.63108709482503</v>
      </c>
      <c r="AL38" s="8">
        <f t="shared" si="16"/>
        <v>0.10750618049413548</v>
      </c>
      <c r="AM38" s="8">
        <f t="shared" si="16"/>
        <v>0.14305135537496799</v>
      </c>
      <c r="AN38" s="32">
        <v>11.113179209999361</v>
      </c>
      <c r="AO38" s="23">
        <v>702.8684517148306</v>
      </c>
      <c r="AP38" s="24">
        <v>723.72413356443394</v>
      </c>
      <c r="AQ38" s="8">
        <f t="shared" si="19"/>
        <v>0.12266606477994647</v>
      </c>
      <c r="AR38" s="8">
        <f t="shared" si="20"/>
        <v>0.15597808243171654</v>
      </c>
      <c r="AS38" s="32">
        <v>11.24985238000081</v>
      </c>
      <c r="AT38" s="23">
        <v>688.91069709931492</v>
      </c>
      <c r="AU38" s="24">
        <v>695.29606052444296</v>
      </c>
      <c r="AV38" s="8">
        <f t="shared" si="5"/>
        <v>0.10037185395125679</v>
      </c>
      <c r="AW38" s="8">
        <f t="shared" si="5"/>
        <v>0.11057096135348628</v>
      </c>
      <c r="AX38" s="32">
        <v>11.128764330000561</v>
      </c>
      <c r="AY38" s="23">
        <v>708.25623559697374</v>
      </c>
      <c r="AZ38" s="24">
        <v>720.05096069960723</v>
      </c>
      <c r="BA38" s="8">
        <f t="shared" si="6"/>
        <v>0.13127177487277128</v>
      </c>
      <c r="BB38" s="8">
        <f t="shared" si="6"/>
        <v>0.150111057790974</v>
      </c>
      <c r="BC38" s="32">
        <v>11.306622979999521</v>
      </c>
      <c r="BD38" s="23">
        <v>687.81928234750353</v>
      </c>
      <c r="BE38" s="24">
        <v>696.25244708950663</v>
      </c>
      <c r="BF38" s="8">
        <f t="shared" si="7"/>
        <v>9.8628577095581399E-2</v>
      </c>
      <c r="BG38" s="8">
        <f t="shared" si="7"/>
        <v>0.11209856262622638</v>
      </c>
      <c r="BH38" s="32">
        <v>12.529873089999461</v>
      </c>
      <c r="BI38" s="23">
        <v>664.78982987355232</v>
      </c>
      <c r="BJ38" s="24">
        <v>686.17964689539201</v>
      </c>
      <c r="BK38" s="8">
        <f t="shared" si="8"/>
        <v>6.1844475148923946E-2</v>
      </c>
      <c r="BL38" s="8">
        <f t="shared" si="8"/>
        <v>9.6009647370958379E-2</v>
      </c>
      <c r="BM38" s="32">
        <v>85.422102516703305</v>
      </c>
      <c r="BN38" s="23">
        <v>658.85429080185781</v>
      </c>
      <c r="BO38" s="24">
        <v>685.70036463143435</v>
      </c>
      <c r="BP38" s="8">
        <f t="shared" si="9"/>
        <v>5.2363855730440681E-2</v>
      </c>
      <c r="BQ38" s="8">
        <f t="shared" si="9"/>
        <v>9.5244107344395229E-2</v>
      </c>
      <c r="BR38" s="32">
        <v>97.425750095024711</v>
      </c>
      <c r="BS38" s="23">
        <v>660.88371100218478</v>
      </c>
      <c r="BT38" s="24">
        <v>690.50853695296337</v>
      </c>
      <c r="BU38" s="8">
        <f t="shared" si="10"/>
        <v>5.560537437383313E-2</v>
      </c>
      <c r="BV38" s="8">
        <f t="shared" si="10"/>
        <v>0.10292402509546954</v>
      </c>
      <c r="BW38" s="32">
        <v>24.357530264835809</v>
      </c>
    </row>
    <row r="39" spans="1:75" x14ac:dyDescent="0.3">
      <c r="A39" s="22" t="s">
        <v>171</v>
      </c>
      <c r="B39" s="6">
        <f t="shared" si="11"/>
        <v>601.07416254610018</v>
      </c>
      <c r="C39" s="23">
        <v>601.01419099690884</v>
      </c>
      <c r="D39" s="24">
        <v>601.07416254610018</v>
      </c>
      <c r="E39" s="7">
        <v>9.9773959568152538E-5</v>
      </c>
      <c r="F39" s="7">
        <f t="shared" si="0"/>
        <v>0</v>
      </c>
      <c r="G39" s="32">
        <v>3542.9905800819402</v>
      </c>
      <c r="H39" s="23">
        <v>601.01405601729346</v>
      </c>
      <c r="I39" s="24">
        <v>601.07416254610064</v>
      </c>
      <c r="J39" s="7">
        <v>9.999852356360641E-5</v>
      </c>
      <c r="K39" s="7">
        <f t="shared" si="12"/>
        <v>7.5655780804184322E-16</v>
      </c>
      <c r="L39" s="32">
        <v>367.59642195701599</v>
      </c>
      <c r="M39" s="23">
        <v>703.687237101454</v>
      </c>
      <c r="N39" s="8">
        <f t="shared" si="17"/>
        <v>0.17071616274553103</v>
      </c>
      <c r="O39" s="24">
        <f t="shared" si="13"/>
        <v>37.993797999995891</v>
      </c>
      <c r="P39" s="24">
        <v>0.15635307818928351</v>
      </c>
      <c r="Q39" s="45">
        <v>0</v>
      </c>
      <c r="R39" s="45">
        <v>0</v>
      </c>
      <c r="S39" s="45">
        <v>0</v>
      </c>
      <c r="T39" s="45">
        <v>0.5</v>
      </c>
      <c r="U39" s="45">
        <v>0</v>
      </c>
      <c r="V39" s="23">
        <v>703.687237101454</v>
      </c>
      <c r="W39" s="8">
        <f t="shared" si="18"/>
        <v>0.17071616274553103</v>
      </c>
      <c r="X39" s="24">
        <f t="shared" si="14"/>
        <v>35.697968400001621</v>
      </c>
      <c r="Y39" s="24">
        <v>0.14690521975309309</v>
      </c>
      <c r="Z39" s="45">
        <v>0</v>
      </c>
      <c r="AA39" s="45">
        <v>0</v>
      </c>
      <c r="AB39" s="45">
        <v>0</v>
      </c>
      <c r="AC39" s="45">
        <v>0.5</v>
      </c>
      <c r="AD39" s="45">
        <v>0</v>
      </c>
      <c r="AE39" s="23">
        <v>671.16388990176517</v>
      </c>
      <c r="AF39" s="24">
        <v>683.12609580527419</v>
      </c>
      <c r="AG39" s="8">
        <f t="shared" si="15"/>
        <v>0.11660745332784017</v>
      </c>
      <c r="AH39" s="8">
        <f t="shared" si="15"/>
        <v>0.13650883430358882</v>
      </c>
      <c r="AI39" s="32">
        <v>11.57803823999966</v>
      </c>
      <c r="AJ39" s="23">
        <v>671.16388990176517</v>
      </c>
      <c r="AK39" s="24">
        <v>683.12609580527419</v>
      </c>
      <c r="AL39" s="8">
        <f t="shared" si="16"/>
        <v>0.11660745332784017</v>
      </c>
      <c r="AM39" s="8">
        <f t="shared" si="16"/>
        <v>0.13650883430358882</v>
      </c>
      <c r="AN39" s="32">
        <v>11.132874649999939</v>
      </c>
      <c r="AO39" s="23">
        <v>660.61418594148915</v>
      </c>
      <c r="AP39" s="24">
        <v>680.17177961846471</v>
      </c>
      <c r="AQ39" s="8">
        <f t="shared" si="19"/>
        <v>9.9056035187375852E-2</v>
      </c>
      <c r="AR39" s="8">
        <f t="shared" si="20"/>
        <v>0.13159377328300653</v>
      </c>
      <c r="AS39" s="32">
        <v>11.10316266999944</v>
      </c>
      <c r="AT39" s="23">
        <v>653.02325874233509</v>
      </c>
      <c r="AU39" s="24">
        <v>674.36003098866547</v>
      </c>
      <c r="AV39" s="8">
        <f t="shared" si="5"/>
        <v>8.6427099072405394E-2</v>
      </c>
      <c r="AW39" s="8">
        <f t="shared" si="5"/>
        <v>0.12192483558456821</v>
      </c>
      <c r="AX39" s="32">
        <v>11.08513519999906</v>
      </c>
      <c r="AY39" s="23">
        <v>669.59637259469628</v>
      </c>
      <c r="AZ39" s="24">
        <v>678.80364650730485</v>
      </c>
      <c r="BA39" s="8">
        <f t="shared" si="6"/>
        <v>0.11399959325874483</v>
      </c>
      <c r="BB39" s="8">
        <f t="shared" si="6"/>
        <v>0.12931762635071359</v>
      </c>
      <c r="BC39" s="32">
        <v>11.34898450999826</v>
      </c>
      <c r="BD39" s="23">
        <v>653.91308071873948</v>
      </c>
      <c r="BE39" s="24">
        <v>668.66567241318785</v>
      </c>
      <c r="BF39" s="8">
        <f t="shared" si="7"/>
        <v>8.7907485407155136E-2</v>
      </c>
      <c r="BG39" s="8">
        <f t="shared" si="7"/>
        <v>0.11245119833595184</v>
      </c>
      <c r="BH39" s="32">
        <v>12.478303219999731</v>
      </c>
      <c r="BI39" s="23">
        <v>633.50112662157278</v>
      </c>
      <c r="BJ39" s="24">
        <v>671.35544072039727</v>
      </c>
      <c r="BK39" s="8">
        <f t="shared" si="8"/>
        <v>5.3948357949898683E-2</v>
      </c>
      <c r="BL39" s="8">
        <f t="shared" si="8"/>
        <v>0.11692613416719068</v>
      </c>
      <c r="BM39" s="32">
        <v>105.87528465017679</v>
      </c>
      <c r="BN39" s="23">
        <v>624.28389881825956</v>
      </c>
      <c r="BO39" s="24">
        <v>653.86207452303859</v>
      </c>
      <c r="BP39" s="8">
        <f t="shared" si="9"/>
        <v>3.8613764687280623E-2</v>
      </c>
      <c r="BQ39" s="8">
        <f t="shared" si="9"/>
        <v>8.7822627000523859E-2</v>
      </c>
      <c r="BR39" s="32">
        <v>151.63566251415759</v>
      </c>
      <c r="BS39" s="23">
        <v>631.55652484944778</v>
      </c>
      <c r="BT39" s="24">
        <v>653.50032187010606</v>
      </c>
      <c r="BU39" s="8">
        <f t="shared" si="10"/>
        <v>5.0713146900586856E-2</v>
      </c>
      <c r="BV39" s="8">
        <f t="shared" si="10"/>
        <v>8.7220783375437441E-2</v>
      </c>
      <c r="BW39" s="32">
        <v>24.599920441908761</v>
      </c>
    </row>
    <row r="40" spans="1:75" x14ac:dyDescent="0.3">
      <c r="A40" s="22" t="s">
        <v>172</v>
      </c>
      <c r="B40" s="6">
        <f t="shared" si="11"/>
        <v>630.45848862907576</v>
      </c>
      <c r="C40" s="23">
        <v>622.12907701307324</v>
      </c>
      <c r="D40" s="24">
        <v>630.45848862907576</v>
      </c>
      <c r="E40" s="7">
        <v>1.321167335555018E-2</v>
      </c>
      <c r="F40" s="7">
        <f t="shared" si="0"/>
        <v>0</v>
      </c>
      <c r="G40" s="32">
        <v>3600.0049519538879</v>
      </c>
      <c r="H40" s="23">
        <v>630.39587476049201</v>
      </c>
      <c r="I40" s="24">
        <v>630.45848862907599</v>
      </c>
      <c r="J40" s="7">
        <v>9.9314815666959991E-5</v>
      </c>
      <c r="K40" s="7">
        <f t="shared" si="12"/>
        <v>3.6064813075584613E-16</v>
      </c>
      <c r="L40" s="32">
        <v>2675.4807999134059</v>
      </c>
      <c r="M40" s="23">
        <v>708.64888132688054</v>
      </c>
      <c r="N40" s="8">
        <f t="shared" si="17"/>
        <v>0.12402147660479412</v>
      </c>
      <c r="O40" s="24">
        <f t="shared" si="13"/>
        <v>34.732041299994307</v>
      </c>
      <c r="P40" s="24">
        <v>0.1429302111110877</v>
      </c>
      <c r="Q40" s="45">
        <v>0</v>
      </c>
      <c r="R40" s="45">
        <v>0.5</v>
      </c>
      <c r="S40" s="45">
        <v>0</v>
      </c>
      <c r="T40" s="45">
        <v>0</v>
      </c>
      <c r="U40" s="45">
        <v>0</v>
      </c>
      <c r="V40" s="23">
        <v>739.01723080882255</v>
      </c>
      <c r="W40" s="8">
        <f t="shared" si="18"/>
        <v>0.17219015072000449</v>
      </c>
      <c r="X40" s="24">
        <f t="shared" si="14"/>
        <v>36.927645899984782</v>
      </c>
      <c r="Y40" s="24">
        <v>0.1519656209875917</v>
      </c>
      <c r="Z40" s="45">
        <v>1</v>
      </c>
      <c r="AA40" s="45">
        <v>0.5</v>
      </c>
      <c r="AB40" s="45">
        <v>0</v>
      </c>
      <c r="AC40" s="45">
        <v>0</v>
      </c>
      <c r="AD40" s="45">
        <v>0</v>
      </c>
      <c r="AE40" s="23">
        <v>673.2961099697502</v>
      </c>
      <c r="AF40" s="24">
        <v>701.05773022618723</v>
      </c>
      <c r="AG40" s="8">
        <f t="shared" si="15"/>
        <v>6.7946775423429265E-2</v>
      </c>
      <c r="AH40" s="8">
        <f t="shared" si="15"/>
        <v>0.11198079313775068</v>
      </c>
      <c r="AI40" s="32">
        <v>11.246999430000511</v>
      </c>
      <c r="AJ40" s="23">
        <v>673.2961099697502</v>
      </c>
      <c r="AK40" s="24">
        <v>701.05773022618723</v>
      </c>
      <c r="AL40" s="8">
        <f t="shared" si="16"/>
        <v>6.7946775423429265E-2</v>
      </c>
      <c r="AM40" s="8">
        <f t="shared" si="16"/>
        <v>0.11198079313775068</v>
      </c>
      <c r="AN40" s="32">
        <v>10.94767207000004</v>
      </c>
      <c r="AO40" s="23">
        <v>685.85837497060152</v>
      </c>
      <c r="AP40" s="24">
        <v>705.13481679076187</v>
      </c>
      <c r="AQ40" s="8">
        <f t="shared" si="19"/>
        <v>8.7872377548587108E-2</v>
      </c>
      <c r="AR40" s="8">
        <f t="shared" si="20"/>
        <v>0.11844765279323763</v>
      </c>
      <c r="AS40" s="32">
        <v>10.920680169998381</v>
      </c>
      <c r="AT40" s="23">
        <v>685.4643541828782</v>
      </c>
      <c r="AU40" s="24">
        <v>693.36645045856062</v>
      </c>
      <c r="AV40" s="8">
        <f t="shared" si="5"/>
        <v>8.7247402558433329E-2</v>
      </c>
      <c r="AW40" s="8">
        <f t="shared" si="5"/>
        <v>9.9781290860683713E-2</v>
      </c>
      <c r="AX40" s="32">
        <v>11.33050422000051</v>
      </c>
      <c r="AY40" s="23">
        <v>673.2961099697502</v>
      </c>
      <c r="AZ40" s="24">
        <v>701.05773022618723</v>
      </c>
      <c r="BA40" s="8">
        <f t="shared" si="6"/>
        <v>6.7946775423429265E-2</v>
      </c>
      <c r="BB40" s="8">
        <f t="shared" si="6"/>
        <v>0.11198079313775068</v>
      </c>
      <c r="BC40" s="32">
        <v>11.12847559000002</v>
      </c>
      <c r="BD40" s="23">
        <v>684.2218548539895</v>
      </c>
      <c r="BE40" s="24">
        <v>690.31813663646403</v>
      </c>
      <c r="BF40" s="8">
        <f t="shared" si="7"/>
        <v>8.5276615660805077E-2</v>
      </c>
      <c r="BG40" s="8">
        <f t="shared" si="7"/>
        <v>9.4946216264852487E-2</v>
      </c>
      <c r="BH40" s="32">
        <v>13.11300121000022</v>
      </c>
      <c r="BI40" s="23">
        <v>656.75524783274545</v>
      </c>
      <c r="BJ40" s="24">
        <v>676.50164810077695</v>
      </c>
      <c r="BK40" s="8">
        <f t="shared" si="8"/>
        <v>4.1710532379144696E-2</v>
      </c>
      <c r="BL40" s="8">
        <f t="shared" si="8"/>
        <v>7.3031230925007407E-2</v>
      </c>
      <c r="BM40" s="32">
        <v>60.884388900175693</v>
      </c>
      <c r="BN40" s="23">
        <v>660.47987500481167</v>
      </c>
      <c r="BO40" s="24">
        <v>666.06288893388603</v>
      </c>
      <c r="BP40" s="8">
        <f t="shared" si="9"/>
        <v>4.7618339537337427E-2</v>
      </c>
      <c r="BQ40" s="8">
        <f t="shared" si="9"/>
        <v>5.647382174555473E-2</v>
      </c>
      <c r="BR40" s="32">
        <v>72.38852335438132</v>
      </c>
      <c r="BS40" s="23">
        <v>655.58644317466133</v>
      </c>
      <c r="BT40" s="24">
        <v>666.00742546105096</v>
      </c>
      <c r="BU40" s="8">
        <f t="shared" si="10"/>
        <v>3.9856636081189098E-2</v>
      </c>
      <c r="BV40" s="8">
        <f t="shared" si="10"/>
        <v>5.6385848510464062E-2</v>
      </c>
      <c r="BW40" s="32">
        <v>25.694414548529309</v>
      </c>
    </row>
    <row r="41" spans="1:75" x14ac:dyDescent="0.3">
      <c r="A41" s="22" t="s">
        <v>173</v>
      </c>
      <c r="B41" s="6">
        <f t="shared" si="11"/>
        <v>639.20457438085327</v>
      </c>
      <c r="C41" s="23">
        <v>622.0330824433313</v>
      </c>
      <c r="D41" s="24">
        <v>639.86579162348278</v>
      </c>
      <c r="E41" s="7">
        <v>2.786945233453271E-2</v>
      </c>
      <c r="F41" s="7">
        <f t="shared" si="0"/>
        <v>1.0344375949905762E-3</v>
      </c>
      <c r="G41" s="32">
        <v>3600.007529020309</v>
      </c>
      <c r="H41" s="23">
        <v>629.39773633058246</v>
      </c>
      <c r="I41" s="24">
        <v>639.20457438085327</v>
      </c>
      <c r="J41" s="7">
        <v>1.534225261102002E-2</v>
      </c>
      <c r="K41" s="84">
        <f t="shared" si="12"/>
        <v>0</v>
      </c>
      <c r="L41" s="32">
        <v>3600.0174579620361</v>
      </c>
      <c r="M41" s="23">
        <v>772.920224212726</v>
      </c>
      <c r="N41" s="8">
        <f t="shared" si="17"/>
        <v>0.20919069604811957</v>
      </c>
      <c r="O41" s="24">
        <f t="shared" si="13"/>
        <v>36.425305300004759</v>
      </c>
      <c r="P41" s="24">
        <v>0.14989837572018419</v>
      </c>
      <c r="Q41" s="45">
        <v>0.5</v>
      </c>
      <c r="R41" s="45">
        <v>0</v>
      </c>
      <c r="S41" s="45">
        <v>1</v>
      </c>
      <c r="T41" s="45">
        <v>0</v>
      </c>
      <c r="U41" s="45">
        <v>0</v>
      </c>
      <c r="V41" s="23">
        <v>777.25546097361848</v>
      </c>
      <c r="W41" s="8">
        <f t="shared" si="18"/>
        <v>0.21597293280712851</v>
      </c>
      <c r="X41" s="24">
        <f t="shared" si="14"/>
        <v>36.114432800000941</v>
      </c>
      <c r="Y41" s="24">
        <v>0.14861906502058</v>
      </c>
      <c r="Z41" s="45">
        <v>0</v>
      </c>
      <c r="AA41" s="45">
        <v>1</v>
      </c>
      <c r="AB41" s="45">
        <v>1</v>
      </c>
      <c r="AC41" s="45">
        <v>0</v>
      </c>
      <c r="AD41" s="45">
        <v>0</v>
      </c>
      <c r="AE41" s="23">
        <v>712.03797114937242</v>
      </c>
      <c r="AF41" s="24">
        <v>734.9243744429225</v>
      </c>
      <c r="AG41" s="8">
        <f t="shared" si="15"/>
        <v>0.11394379778816051</v>
      </c>
      <c r="AH41" s="8">
        <f t="shared" si="15"/>
        <v>0.14974830265378716</v>
      </c>
      <c r="AI41" s="32">
        <v>11.09548433999953</v>
      </c>
      <c r="AJ41" s="23">
        <v>712.03797114937242</v>
      </c>
      <c r="AK41" s="24">
        <v>734.9243744429225</v>
      </c>
      <c r="AL41" s="8">
        <f t="shared" si="16"/>
        <v>0.11394379778816051</v>
      </c>
      <c r="AM41" s="8">
        <f t="shared" si="16"/>
        <v>0.14974830265378716</v>
      </c>
      <c r="AN41" s="32">
        <v>10.915587980000049</v>
      </c>
      <c r="AO41" s="23">
        <v>700.21955516911828</v>
      </c>
      <c r="AP41" s="24">
        <v>716.28438396570834</v>
      </c>
      <c r="AQ41" s="8">
        <f t="shared" si="19"/>
        <v>9.5454543402423819E-2</v>
      </c>
      <c r="AR41" s="8">
        <f t="shared" si="20"/>
        <v>0.12058707442686273</v>
      </c>
      <c r="AS41" s="32">
        <v>10.942252810000349</v>
      </c>
      <c r="AT41" s="23">
        <v>708.83922857907157</v>
      </c>
      <c r="AU41" s="24">
        <v>724.0143864539998</v>
      </c>
      <c r="AV41" s="8">
        <f t="shared" si="5"/>
        <v>0.10893954297130595</v>
      </c>
      <c r="AW41" s="8">
        <f t="shared" si="5"/>
        <v>0.13268023332795303</v>
      </c>
      <c r="AX41" s="32">
        <v>11.27428904999906</v>
      </c>
      <c r="AY41" s="23">
        <v>700.7395190369042</v>
      </c>
      <c r="AZ41" s="24">
        <v>722.46743700309491</v>
      </c>
      <c r="BA41" s="8">
        <f t="shared" si="6"/>
        <v>9.6267997949881598E-2</v>
      </c>
      <c r="BB41" s="8">
        <f t="shared" si="6"/>
        <v>0.1302601169631675</v>
      </c>
      <c r="BC41" s="32">
        <v>11.431127540000309</v>
      </c>
      <c r="BD41" s="23">
        <v>716.19790918519436</v>
      </c>
      <c r="BE41" s="24">
        <v>727.78559646758242</v>
      </c>
      <c r="BF41" s="8">
        <f t="shared" si="7"/>
        <v>0.12045178944302522</v>
      </c>
      <c r="BG41" s="8">
        <f t="shared" si="7"/>
        <v>0.13858008161554625</v>
      </c>
      <c r="BH41" s="32">
        <v>12.954684899999849</v>
      </c>
      <c r="BI41" s="23">
        <v>691.44018980041096</v>
      </c>
      <c r="BJ41" s="24">
        <v>697.72848882254664</v>
      </c>
      <c r="BK41" s="8">
        <f t="shared" si="8"/>
        <v>8.1719714647152178E-2</v>
      </c>
      <c r="BL41" s="8">
        <f t="shared" si="8"/>
        <v>9.1557408672146678E-2</v>
      </c>
      <c r="BM41" s="32">
        <v>47.825461428053679</v>
      </c>
      <c r="BN41" s="23">
        <v>677.21201176290333</v>
      </c>
      <c r="BO41" s="24">
        <v>692.32061499990505</v>
      </c>
      <c r="BP41" s="8">
        <f t="shared" si="9"/>
        <v>5.9460521569115563E-2</v>
      </c>
      <c r="BQ41" s="8">
        <f t="shared" si="9"/>
        <v>8.3097090896918357E-2</v>
      </c>
      <c r="BR41" s="32">
        <v>60.745149542763833</v>
      </c>
      <c r="BS41" s="23">
        <v>684.38602414757747</v>
      </c>
      <c r="BT41" s="24">
        <v>694.36781109884873</v>
      </c>
      <c r="BU41" s="8">
        <f t="shared" si="10"/>
        <v>7.0683864880797961E-2</v>
      </c>
      <c r="BV41" s="8">
        <f t="shared" si="10"/>
        <v>8.629981531566433E-2</v>
      </c>
      <c r="BW41" s="32">
        <v>22.74562276070937</v>
      </c>
    </row>
    <row r="42" spans="1:75" x14ac:dyDescent="0.3">
      <c r="A42" s="22" t="s">
        <v>174</v>
      </c>
      <c r="B42" s="6">
        <f t="shared" si="11"/>
        <v>596.9465188588897</v>
      </c>
      <c r="C42" s="23">
        <v>594.15062894726191</v>
      </c>
      <c r="D42" s="24">
        <v>596.9465188588897</v>
      </c>
      <c r="E42" s="7">
        <v>4.6836522591201159E-3</v>
      </c>
      <c r="F42" s="7">
        <f t="shared" si="0"/>
        <v>0</v>
      </c>
      <c r="G42" s="32">
        <v>3600.0088858604431</v>
      </c>
      <c r="H42" s="23">
        <v>596.88886473583398</v>
      </c>
      <c r="I42" s="24">
        <v>596.94651885888993</v>
      </c>
      <c r="J42" s="7">
        <v>9.6581722540131759E-5</v>
      </c>
      <c r="K42" s="84">
        <f t="shared" si="12"/>
        <v>3.8089454961204021E-16</v>
      </c>
      <c r="L42" s="32">
        <v>339.07432508468628</v>
      </c>
      <c r="M42" s="23">
        <v>677.40410327316044</v>
      </c>
      <c r="N42" s="8">
        <f t="shared" si="17"/>
        <v>0.13478189732653395</v>
      </c>
      <c r="O42" s="24">
        <f t="shared" si="13"/>
        <v>36.712203500006588</v>
      </c>
      <c r="P42" s="24">
        <v>0.15107902674899831</v>
      </c>
      <c r="Q42" s="45">
        <v>0</v>
      </c>
      <c r="R42" s="45">
        <v>0</v>
      </c>
      <c r="S42" s="45">
        <v>0</v>
      </c>
      <c r="T42" s="45">
        <v>0.5</v>
      </c>
      <c r="U42" s="45">
        <v>0</v>
      </c>
      <c r="V42" s="23">
        <v>677.40410327316044</v>
      </c>
      <c r="W42" s="8">
        <f t="shared" si="18"/>
        <v>0.13478189732653395</v>
      </c>
      <c r="X42" s="24">
        <f t="shared" si="14"/>
        <v>37.754403299995815</v>
      </c>
      <c r="Y42" s="24">
        <v>0.15536791481479759</v>
      </c>
      <c r="Z42" s="45">
        <v>0</v>
      </c>
      <c r="AA42" s="45">
        <v>0</v>
      </c>
      <c r="AB42" s="45">
        <v>0</v>
      </c>
      <c r="AC42" s="45">
        <v>0.5</v>
      </c>
      <c r="AD42" s="45">
        <v>0</v>
      </c>
      <c r="AE42" s="23">
        <v>662.2154653069797</v>
      </c>
      <c r="AF42" s="24">
        <v>672.78170863870116</v>
      </c>
      <c r="AG42" s="8">
        <f t="shared" si="15"/>
        <v>0.10933801334976662</v>
      </c>
      <c r="AH42" s="8">
        <f t="shared" si="15"/>
        <v>0.12703849906818521</v>
      </c>
      <c r="AI42" s="32">
        <v>11.294120049999769</v>
      </c>
      <c r="AJ42" s="23">
        <v>662.2154653069797</v>
      </c>
      <c r="AK42" s="24">
        <v>672.78170863870116</v>
      </c>
      <c r="AL42" s="8">
        <f t="shared" si="16"/>
        <v>0.10933801334976662</v>
      </c>
      <c r="AM42" s="8">
        <f t="shared" si="16"/>
        <v>0.12703849906818521</v>
      </c>
      <c r="AN42" s="32">
        <v>10.968630689999189</v>
      </c>
      <c r="AO42" s="23">
        <v>656.66275343085488</v>
      </c>
      <c r="AP42" s="24">
        <v>673.43323145261775</v>
      </c>
      <c r="AQ42" s="8">
        <f t="shared" si="19"/>
        <v>0.10003615514186674</v>
      </c>
      <c r="AR42" s="8">
        <f t="shared" si="20"/>
        <v>0.12812992483805488</v>
      </c>
      <c r="AS42" s="32">
        <v>11.06645707000061</v>
      </c>
      <c r="AT42" s="23">
        <v>659.02301109134851</v>
      </c>
      <c r="AU42" s="24">
        <v>680.99413622677525</v>
      </c>
      <c r="AV42" s="8">
        <f t="shared" si="5"/>
        <v>0.10399003976289686</v>
      </c>
      <c r="AW42" s="8">
        <f t="shared" si="5"/>
        <v>0.140795891612785</v>
      </c>
      <c r="AX42" s="32">
        <v>11.12498049999922</v>
      </c>
      <c r="AY42" s="23">
        <v>660.85259919240752</v>
      </c>
      <c r="AZ42" s="24">
        <v>671.79823837107256</v>
      </c>
      <c r="BA42" s="8">
        <f t="shared" si="6"/>
        <v>0.10705495101249493</v>
      </c>
      <c r="BB42" s="8">
        <f t="shared" si="6"/>
        <v>0.12539099759768732</v>
      </c>
      <c r="BC42" s="32">
        <v>11.236185269999989</v>
      </c>
      <c r="BD42" s="23">
        <v>657.48762065114556</v>
      </c>
      <c r="BE42" s="24">
        <v>678.61630520369624</v>
      </c>
      <c r="BF42" s="8">
        <f t="shared" si="7"/>
        <v>0.10141796606500854</v>
      </c>
      <c r="BG42" s="8">
        <f t="shared" si="7"/>
        <v>0.13681256823630494</v>
      </c>
      <c r="BH42" s="32">
        <v>12.65189901000049</v>
      </c>
      <c r="BI42" s="23">
        <v>616.66201418206208</v>
      </c>
      <c r="BJ42" s="24">
        <v>643.18426103049001</v>
      </c>
      <c r="BK42" s="8">
        <f t="shared" si="8"/>
        <v>3.3027238957453173E-2</v>
      </c>
      <c r="BL42" s="8">
        <f t="shared" si="8"/>
        <v>7.7457093241765432E-2</v>
      </c>
      <c r="BM42" s="32">
        <v>68.920397221483285</v>
      </c>
      <c r="BN42" s="23">
        <v>612.90493541632964</v>
      </c>
      <c r="BO42" s="24">
        <v>630.35270986442072</v>
      </c>
      <c r="BP42" s="8">
        <f t="shared" si="9"/>
        <v>2.6733410872293389E-2</v>
      </c>
      <c r="BQ42" s="8">
        <f t="shared" si="9"/>
        <v>5.5961782086257204E-2</v>
      </c>
      <c r="BR42" s="32">
        <v>104.9825244704261</v>
      </c>
      <c r="BS42" s="23">
        <v>615.02522817672593</v>
      </c>
      <c r="BT42" s="24">
        <v>633.91603216757562</v>
      </c>
      <c r="BU42" s="8">
        <f t="shared" si="10"/>
        <v>3.0285308225592982E-2</v>
      </c>
      <c r="BV42" s="8">
        <f t="shared" si="10"/>
        <v>6.1931030906011576E-2</v>
      </c>
      <c r="BW42" s="32">
        <v>22.228766660997639</v>
      </c>
    </row>
    <row r="43" spans="1:75" x14ac:dyDescent="0.3">
      <c r="A43" s="25" t="s">
        <v>175</v>
      </c>
      <c r="B43" s="9">
        <f t="shared" si="11"/>
        <v>735.32821248264622</v>
      </c>
      <c r="C43" s="26">
        <v>735.25730002044952</v>
      </c>
      <c r="D43" s="27">
        <v>735.32821248264622</v>
      </c>
      <c r="E43" s="10">
        <v>9.6436476926779139E-5</v>
      </c>
      <c r="F43" s="10">
        <f t="shared" si="0"/>
        <v>0</v>
      </c>
      <c r="G43" s="33">
        <v>250.82643699645999</v>
      </c>
      <c r="H43" s="26">
        <v>735.26206846684943</v>
      </c>
      <c r="I43" s="27">
        <v>735.32821248264645</v>
      </c>
      <c r="J43" s="10">
        <v>8.995169051598057E-5</v>
      </c>
      <c r="K43" s="85">
        <f t="shared" si="12"/>
        <v>3.0921386067258788E-16</v>
      </c>
      <c r="L43" s="33">
        <v>49.051119089126587</v>
      </c>
      <c r="M43" s="26">
        <v>1006.918011935995</v>
      </c>
      <c r="N43" s="11">
        <f t="shared" si="17"/>
        <v>0.36934500110691493</v>
      </c>
      <c r="O43" s="27">
        <f t="shared" si="13"/>
        <v>34.035038499987408</v>
      </c>
      <c r="P43" s="27">
        <v>0.14006188683122389</v>
      </c>
      <c r="Q43" s="46">
        <v>1</v>
      </c>
      <c r="R43" s="46">
        <v>0</v>
      </c>
      <c r="S43" s="46">
        <v>0.5</v>
      </c>
      <c r="T43" s="46">
        <v>0</v>
      </c>
      <c r="U43" s="46">
        <v>0</v>
      </c>
      <c r="V43" s="26">
        <v>991.98654977640774</v>
      </c>
      <c r="W43" s="11">
        <f t="shared" si="18"/>
        <v>0.3490391541312155</v>
      </c>
      <c r="X43" s="27">
        <f t="shared" si="14"/>
        <v>33.594904899991896</v>
      </c>
      <c r="Y43" s="27">
        <v>0.13825063744852631</v>
      </c>
      <c r="Z43" s="46">
        <v>1</v>
      </c>
      <c r="AA43" s="46">
        <v>0.5</v>
      </c>
      <c r="AB43" s="46">
        <v>0</v>
      </c>
      <c r="AC43" s="46">
        <v>0.5</v>
      </c>
      <c r="AD43" s="46">
        <v>0</v>
      </c>
      <c r="AE43" s="26">
        <v>810.64434750561645</v>
      </c>
      <c r="AF43" s="27">
        <v>832.75123347328167</v>
      </c>
      <c r="AG43" s="11">
        <f t="shared" si="15"/>
        <v>0.1024251942798233</v>
      </c>
      <c r="AH43" s="11">
        <f t="shared" si="15"/>
        <v>0.1324891651602918</v>
      </c>
      <c r="AI43" s="33">
        <v>11.56278564000022</v>
      </c>
      <c r="AJ43" s="26">
        <v>810.64434750561645</v>
      </c>
      <c r="AK43" s="27">
        <v>832.75123347328167</v>
      </c>
      <c r="AL43" s="11">
        <f t="shared" si="16"/>
        <v>0.1024251942798233</v>
      </c>
      <c r="AM43" s="11">
        <f t="shared" si="16"/>
        <v>0.1324891651602918</v>
      </c>
      <c r="AN43" s="33">
        <v>11.35331366999999</v>
      </c>
      <c r="AO43" s="26">
        <v>778.74320892404216</v>
      </c>
      <c r="AP43" s="27">
        <v>836.73757773722969</v>
      </c>
      <c r="AQ43" s="11">
        <f t="shared" si="19"/>
        <v>5.9041657459077211E-2</v>
      </c>
      <c r="AR43" s="11">
        <f t="shared" si="20"/>
        <v>0.13791034198484087</v>
      </c>
      <c r="AS43" s="33">
        <v>11.386914670000261</v>
      </c>
      <c r="AT43" s="26">
        <v>828.0684813559576</v>
      </c>
      <c r="AU43" s="27">
        <v>869.58303606311165</v>
      </c>
      <c r="AV43" s="11">
        <f t="shared" si="5"/>
        <v>0.12612091756985327</v>
      </c>
      <c r="AW43" s="11">
        <f t="shared" si="5"/>
        <v>0.18257809411009623</v>
      </c>
      <c r="AX43" s="33">
        <v>11.420993810000439</v>
      </c>
      <c r="AY43" s="26">
        <v>830.82441733945461</v>
      </c>
      <c r="AZ43" s="27">
        <v>846.16562593439903</v>
      </c>
      <c r="BA43" s="11">
        <f t="shared" si="6"/>
        <v>0.12986881672116191</v>
      </c>
      <c r="BB43" s="11">
        <f t="shared" si="6"/>
        <v>0.15073189301079426</v>
      </c>
      <c r="BC43" s="33">
        <v>11.57203937000013</v>
      </c>
      <c r="BD43" s="26">
        <v>823.39856188388137</v>
      </c>
      <c r="BE43" s="27">
        <v>860.93120551605693</v>
      </c>
      <c r="BF43" s="11">
        <f t="shared" si="7"/>
        <v>0.11977012156773954</v>
      </c>
      <c r="BG43" s="11">
        <f t="shared" si="7"/>
        <v>0.17081215014088005</v>
      </c>
      <c r="BH43" s="33">
        <v>13.709045750000589</v>
      </c>
      <c r="BI43" s="26">
        <v>798.05034644853049</v>
      </c>
      <c r="BJ43" s="27">
        <v>845.8754147530093</v>
      </c>
      <c r="BK43" s="11">
        <f t="shared" si="8"/>
        <v>8.5298147005837224E-2</v>
      </c>
      <c r="BL43" s="11">
        <f t="shared" si="8"/>
        <v>0.1503372241044974</v>
      </c>
      <c r="BM43" s="33">
        <v>38.1666503649205</v>
      </c>
      <c r="BN43" s="26">
        <v>760.29406620820373</v>
      </c>
      <c r="BO43" s="27">
        <v>824.92980697735834</v>
      </c>
      <c r="BP43" s="11">
        <f t="shared" si="9"/>
        <v>3.3951986747886007E-2</v>
      </c>
      <c r="BQ43" s="11">
        <f t="shared" si="9"/>
        <v>0.12185251833626161</v>
      </c>
      <c r="BR43" s="33">
        <v>50.903103322908279</v>
      </c>
      <c r="BS43" s="26">
        <v>760.2940662082035</v>
      </c>
      <c r="BT43" s="27">
        <v>826.23665125849527</v>
      </c>
      <c r="BU43" s="11">
        <f t="shared" si="10"/>
        <v>3.3951986747885694E-2</v>
      </c>
      <c r="BV43" s="11">
        <f t="shared" si="10"/>
        <v>0.123629744150466</v>
      </c>
      <c r="BW43" s="33">
        <v>24.957851270167161</v>
      </c>
    </row>
    <row r="44" spans="1:75" x14ac:dyDescent="0.3">
      <c r="A44" s="25" t="s">
        <v>176</v>
      </c>
      <c r="B44" s="9">
        <f t="shared" si="11"/>
        <v>691.25868406485927</v>
      </c>
      <c r="C44" s="26">
        <v>646.33368634192573</v>
      </c>
      <c r="D44" s="27">
        <v>692.447174375234</v>
      </c>
      <c r="E44" s="10">
        <v>6.6594954445308954E-2</v>
      </c>
      <c r="F44" s="10">
        <f t="shared" si="0"/>
        <v>1.71931338842062E-3</v>
      </c>
      <c r="G44" s="33">
        <v>3600.016765832901</v>
      </c>
      <c r="H44" s="26">
        <v>662.88506831596601</v>
      </c>
      <c r="I44" s="27">
        <v>691.25868406485927</v>
      </c>
      <c r="J44" s="10">
        <v>4.104630640159955E-2</v>
      </c>
      <c r="K44" s="85">
        <f t="shared" si="12"/>
        <v>0</v>
      </c>
      <c r="L44" s="33">
        <v>3600.01700091362</v>
      </c>
      <c r="M44" s="26">
        <v>1009.8550950365</v>
      </c>
      <c r="N44" s="11">
        <f t="shared" si="17"/>
        <v>0.46089317691920306</v>
      </c>
      <c r="O44" s="27">
        <f t="shared" si="13"/>
        <v>34.591808099989059</v>
      </c>
      <c r="P44" s="27">
        <v>0.14235311975304141</v>
      </c>
      <c r="Q44" s="46">
        <v>0.5</v>
      </c>
      <c r="R44" s="46">
        <v>0.5</v>
      </c>
      <c r="S44" s="46">
        <v>0.5</v>
      </c>
      <c r="T44" s="46">
        <v>0</v>
      </c>
      <c r="U44" s="46">
        <v>0</v>
      </c>
      <c r="V44" s="26">
        <v>992.67866173371328</v>
      </c>
      <c r="W44" s="11">
        <f t="shared" si="18"/>
        <v>0.43604512263975037</v>
      </c>
      <c r="X44" s="27">
        <f t="shared" si="14"/>
        <v>35.301998200007787</v>
      </c>
      <c r="Y44" s="27">
        <v>0.14527571275723369</v>
      </c>
      <c r="Z44" s="46">
        <v>1</v>
      </c>
      <c r="AA44" s="46">
        <v>0.5</v>
      </c>
      <c r="AB44" s="46">
        <v>0</v>
      </c>
      <c r="AC44" s="46">
        <v>0</v>
      </c>
      <c r="AD44" s="46">
        <v>0</v>
      </c>
      <c r="AE44" s="26">
        <v>773.71037614781426</v>
      </c>
      <c r="AF44" s="27">
        <v>807.97627267509131</v>
      </c>
      <c r="AG44" s="11">
        <f t="shared" si="15"/>
        <v>0.11927762208802679</v>
      </c>
      <c r="AH44" s="11">
        <f t="shared" si="15"/>
        <v>0.16884791656270995</v>
      </c>
      <c r="AI44" s="33">
        <v>11.346420969999601</v>
      </c>
      <c r="AJ44" s="26">
        <v>773.71037614781426</v>
      </c>
      <c r="AK44" s="27">
        <v>807.97627267509131</v>
      </c>
      <c r="AL44" s="11">
        <f t="shared" si="16"/>
        <v>0.11927762208802679</v>
      </c>
      <c r="AM44" s="11">
        <f t="shared" si="16"/>
        <v>0.16884791656270995</v>
      </c>
      <c r="AN44" s="33">
        <v>11.12428846000039</v>
      </c>
      <c r="AO44" s="26">
        <v>758.4791035916096</v>
      </c>
      <c r="AP44" s="27">
        <v>814.14783934551849</v>
      </c>
      <c r="AQ44" s="11">
        <f t="shared" si="19"/>
        <v>9.7243508221074568E-2</v>
      </c>
      <c r="AR44" s="11">
        <f t="shared" si="20"/>
        <v>0.17777592978365941</v>
      </c>
      <c r="AS44" s="33">
        <v>13.625438880000729</v>
      </c>
      <c r="AT44" s="26">
        <v>788.72002097096083</v>
      </c>
      <c r="AU44" s="27">
        <v>810.68332642970381</v>
      </c>
      <c r="AV44" s="11">
        <f t="shared" si="5"/>
        <v>0.14099112120081081</v>
      </c>
      <c r="AW44" s="11">
        <f t="shared" si="5"/>
        <v>0.17276403916198643</v>
      </c>
      <c r="AX44" s="33">
        <v>11.463632709999001</v>
      </c>
      <c r="AY44" s="26">
        <v>779.8295095600397</v>
      </c>
      <c r="AZ44" s="27">
        <v>804.3235096715174</v>
      </c>
      <c r="BA44" s="11">
        <f t="shared" si="6"/>
        <v>0.12812978344713283</v>
      </c>
      <c r="BB44" s="11">
        <f t="shared" si="6"/>
        <v>0.16356369650475092</v>
      </c>
      <c r="BC44" s="33">
        <v>11.376460320000479</v>
      </c>
      <c r="BD44" s="26">
        <v>769.29214728334659</v>
      </c>
      <c r="BE44" s="27">
        <v>795.29787890741613</v>
      </c>
      <c r="BF44" s="11">
        <f t="shared" si="7"/>
        <v>0.11288605122415449</v>
      </c>
      <c r="BG44" s="11">
        <f t="shared" si="7"/>
        <v>0.15050689017137195</v>
      </c>
      <c r="BH44" s="33">
        <v>13.76465075000087</v>
      </c>
      <c r="BI44" s="26">
        <v>712.73127485291434</v>
      </c>
      <c r="BJ44" s="27">
        <v>735.92841211527127</v>
      </c>
      <c r="BK44" s="11">
        <f t="shared" si="8"/>
        <v>3.1063032238218286E-2</v>
      </c>
      <c r="BL44" s="11">
        <f t="shared" si="8"/>
        <v>6.4620856244058042E-2</v>
      </c>
      <c r="BM44" s="33">
        <v>75.920663599483674</v>
      </c>
      <c r="BN44" s="26">
        <v>717.04044448069726</v>
      </c>
      <c r="BO44" s="27">
        <v>730.21580080682543</v>
      </c>
      <c r="BP44" s="11">
        <f t="shared" si="9"/>
        <v>3.7296834036473311E-2</v>
      </c>
      <c r="BQ44" s="11">
        <f t="shared" si="9"/>
        <v>5.6356784572866067E-2</v>
      </c>
      <c r="BR44" s="33">
        <v>86.05279303286224</v>
      </c>
      <c r="BS44" s="26">
        <v>707.61441789083233</v>
      </c>
      <c r="BT44" s="27">
        <v>727.65642603078777</v>
      </c>
      <c r="BU44" s="11">
        <f t="shared" si="10"/>
        <v>2.3660800512183423E-2</v>
      </c>
      <c r="BV44" s="11">
        <f t="shared" si="10"/>
        <v>5.2654299765026003E-2</v>
      </c>
      <c r="BW44" s="33">
        <v>31.012989743659269</v>
      </c>
    </row>
    <row r="45" spans="1:75" x14ac:dyDescent="0.3">
      <c r="A45" s="25" t="s">
        <v>177</v>
      </c>
      <c r="B45" s="9">
        <f t="shared" si="11"/>
        <v>656.96036460398693</v>
      </c>
      <c r="C45" s="26">
        <v>613.73065695879097</v>
      </c>
      <c r="D45" s="27">
        <v>669.65749729382503</v>
      </c>
      <c r="E45" s="10">
        <v>8.3515589030263224E-2</v>
      </c>
      <c r="F45" s="10">
        <f t="shared" si="0"/>
        <v>1.9327090908280106E-2</v>
      </c>
      <c r="G45" s="33">
        <v>3600.008233070374</v>
      </c>
      <c r="H45" s="26">
        <v>627.22136403096852</v>
      </c>
      <c r="I45" s="27">
        <v>656.96036460398693</v>
      </c>
      <c r="J45" s="10">
        <v>4.5267571950013512E-2</v>
      </c>
      <c r="K45" s="10">
        <f t="shared" si="12"/>
        <v>0</v>
      </c>
      <c r="L45" s="33">
        <v>3600.0264239311218</v>
      </c>
      <c r="M45" s="26">
        <v>933.55699060509608</v>
      </c>
      <c r="N45" s="11">
        <f t="shared" si="17"/>
        <v>0.42102483026938842</v>
      </c>
      <c r="O45" s="27">
        <f t="shared" si="13"/>
        <v>34.145582700011808</v>
      </c>
      <c r="P45" s="27">
        <v>0.14051680123461649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933.55699060509608</v>
      </c>
      <c r="W45" s="11">
        <f t="shared" si="18"/>
        <v>0.42102483026938842</v>
      </c>
      <c r="X45" s="27">
        <f t="shared" si="14"/>
        <v>34.073172999998867</v>
      </c>
      <c r="Y45" s="27">
        <v>0.14021881893003649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777.31517523315802</v>
      </c>
      <c r="AF45" s="27">
        <v>797.64706457824013</v>
      </c>
      <c r="AG45" s="11">
        <f t="shared" si="15"/>
        <v>0.18319950047781114</v>
      </c>
      <c r="AH45" s="11">
        <f t="shared" si="15"/>
        <v>0.21414792665469032</v>
      </c>
      <c r="AI45" s="33">
        <v>11.3095865299998</v>
      </c>
      <c r="AJ45" s="26">
        <v>777.31517523315802</v>
      </c>
      <c r="AK45" s="27">
        <v>797.64706457824013</v>
      </c>
      <c r="AL45" s="11">
        <f t="shared" si="16"/>
        <v>0.18319950047781114</v>
      </c>
      <c r="AM45" s="11">
        <f t="shared" si="16"/>
        <v>0.21414792665469032</v>
      </c>
      <c r="AN45" s="33">
        <v>11.15733574000078</v>
      </c>
      <c r="AO45" s="26">
        <v>784.00955804638227</v>
      </c>
      <c r="AP45" s="27">
        <v>800.02230685953032</v>
      </c>
      <c r="AQ45" s="11">
        <f t="shared" si="19"/>
        <v>0.19338943456502142</v>
      </c>
      <c r="AR45" s="11">
        <f t="shared" si="20"/>
        <v>0.21776342982545158</v>
      </c>
      <c r="AS45" s="33">
        <v>11.11474082999921</v>
      </c>
      <c r="AT45" s="26">
        <v>730.7658141013917</v>
      </c>
      <c r="AU45" s="27">
        <v>757.42404342042857</v>
      </c>
      <c r="AV45" s="11">
        <f t="shared" si="5"/>
        <v>0.11234383910191355</v>
      </c>
      <c r="AW45" s="11">
        <f t="shared" si="5"/>
        <v>0.15292197859912104</v>
      </c>
      <c r="AX45" s="33">
        <v>11.34186505999933</v>
      </c>
      <c r="AY45" s="26">
        <v>786.3501294284938</v>
      </c>
      <c r="AZ45" s="27">
        <v>816.42890616228124</v>
      </c>
      <c r="BA45" s="11">
        <f t="shared" si="6"/>
        <v>0.19695216301595683</v>
      </c>
      <c r="BB45" s="11">
        <f t="shared" si="6"/>
        <v>0.24273692927338364</v>
      </c>
      <c r="BC45" s="33">
        <v>11.53520238999918</v>
      </c>
      <c r="BD45" s="26">
        <v>730.40372783950966</v>
      </c>
      <c r="BE45" s="27">
        <v>747.94990932118719</v>
      </c>
      <c r="BF45" s="11">
        <f t="shared" si="7"/>
        <v>0.11179268520985142</v>
      </c>
      <c r="BG45" s="11">
        <f t="shared" si="7"/>
        <v>0.13850081316861237</v>
      </c>
      <c r="BH45" s="33">
        <v>13.377230349999451</v>
      </c>
      <c r="BI45" s="26">
        <v>692.73633748598741</v>
      </c>
      <c r="BJ45" s="27">
        <v>713.50651274980771</v>
      </c>
      <c r="BK45" s="11">
        <f t="shared" si="8"/>
        <v>5.4456820851842544E-2</v>
      </c>
      <c r="BL45" s="11">
        <f t="shared" si="8"/>
        <v>8.6072389130973787E-2</v>
      </c>
      <c r="BM45" s="33">
        <v>112.98815091121941</v>
      </c>
      <c r="BN45" s="26">
        <v>681.48693967123131</v>
      </c>
      <c r="BO45" s="27">
        <v>710.44071266541471</v>
      </c>
      <c r="BP45" s="11">
        <f t="shared" si="9"/>
        <v>3.7333416730595155E-2</v>
      </c>
      <c r="BQ45" s="11">
        <f t="shared" si="9"/>
        <v>8.1405745221274514E-2</v>
      </c>
      <c r="BR45" s="33">
        <v>115.1554716587067</v>
      </c>
      <c r="BS45" s="26">
        <v>700.5675788807257</v>
      </c>
      <c r="BT45" s="27">
        <v>708.70913419235683</v>
      </c>
      <c r="BU45" s="11">
        <f t="shared" si="10"/>
        <v>6.637723769382195E-2</v>
      </c>
      <c r="BV45" s="11">
        <f t="shared" si="10"/>
        <v>7.8770002539748113E-2</v>
      </c>
      <c r="BW45" s="33">
        <v>29.253852416062731</v>
      </c>
    </row>
    <row r="46" spans="1:75" x14ac:dyDescent="0.3">
      <c r="A46" s="25" t="s">
        <v>178</v>
      </c>
      <c r="B46" s="9">
        <f t="shared" si="11"/>
        <v>612.17260420461253</v>
      </c>
      <c r="C46" s="26">
        <v>603.35257846292984</v>
      </c>
      <c r="D46" s="27">
        <v>612.17260420461253</v>
      </c>
      <c r="E46" s="10">
        <v>1.4407743308181819E-2</v>
      </c>
      <c r="F46" s="10">
        <f t="shared" si="0"/>
        <v>0</v>
      </c>
      <c r="G46" s="33">
        <v>3600.006025075912</v>
      </c>
      <c r="H46" s="26">
        <v>612.11212156106524</v>
      </c>
      <c r="I46" s="27">
        <v>612.17260420461275</v>
      </c>
      <c r="J46" s="10">
        <v>9.8799984076178957E-5</v>
      </c>
      <c r="K46" s="10">
        <f t="shared" si="12"/>
        <v>3.7142086052455017E-16</v>
      </c>
      <c r="L46" s="33">
        <v>885.8773078918457</v>
      </c>
      <c r="M46" s="26">
        <v>745.04914171636528</v>
      </c>
      <c r="N46" s="11">
        <f t="shared" si="17"/>
        <v>0.21705730801919407</v>
      </c>
      <c r="O46" s="27">
        <f t="shared" si="13"/>
        <v>36.427903999994669</v>
      </c>
      <c r="P46" s="27">
        <v>0.1499090699588258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748.30693135710317</v>
      </c>
      <c r="W46" s="11">
        <f t="shared" si="18"/>
        <v>0.22237899281587112</v>
      </c>
      <c r="X46" s="27">
        <f t="shared" si="14"/>
        <v>37.032320700001954</v>
      </c>
      <c r="Y46" s="27">
        <v>0.15239638148148951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687.74350210057742</v>
      </c>
      <c r="AF46" s="27">
        <v>705.59697901790173</v>
      </c>
      <c r="AG46" s="11">
        <f t="shared" si="15"/>
        <v>0.12344704316546985</v>
      </c>
      <c r="AH46" s="11">
        <f t="shared" si="15"/>
        <v>0.15261116582417833</v>
      </c>
      <c r="AI46" s="33">
        <v>11.167530019999679</v>
      </c>
      <c r="AJ46" s="26">
        <v>687.74350210057742</v>
      </c>
      <c r="AK46" s="27">
        <v>705.59697901790173</v>
      </c>
      <c r="AL46" s="11">
        <f t="shared" si="16"/>
        <v>0.12344704316546985</v>
      </c>
      <c r="AM46" s="11">
        <f t="shared" si="16"/>
        <v>0.15261116582417833</v>
      </c>
      <c r="AN46" s="33">
        <v>10.98265386999992</v>
      </c>
      <c r="AO46" s="26">
        <v>688.07402481391614</v>
      </c>
      <c r="AP46" s="27">
        <v>708.20973121318787</v>
      </c>
      <c r="AQ46" s="11">
        <f t="shared" si="19"/>
        <v>0.1239869606839419</v>
      </c>
      <c r="AR46" s="11">
        <f t="shared" si="20"/>
        <v>0.15687916504096922</v>
      </c>
      <c r="AS46" s="33">
        <v>10.88031511000227</v>
      </c>
      <c r="AT46" s="26">
        <v>711.9930375966801</v>
      </c>
      <c r="AU46" s="27">
        <v>729.45289199184413</v>
      </c>
      <c r="AV46" s="11">
        <f t="shared" si="5"/>
        <v>0.16305929521586954</v>
      </c>
      <c r="AW46" s="11">
        <f t="shared" si="5"/>
        <v>0.19158042516393275</v>
      </c>
      <c r="AX46" s="33">
        <v>11.044258209998951</v>
      </c>
      <c r="AY46" s="26">
        <v>688.12586369502105</v>
      </c>
      <c r="AZ46" s="27">
        <v>711.83767451102653</v>
      </c>
      <c r="BA46" s="11">
        <f t="shared" si="6"/>
        <v>0.12407164085543089</v>
      </c>
      <c r="BB46" s="11">
        <f t="shared" si="6"/>
        <v>0.16280550554186832</v>
      </c>
      <c r="BC46" s="33">
        <v>11.097977370001169</v>
      </c>
      <c r="BD46" s="26">
        <v>703.68364298188612</v>
      </c>
      <c r="BE46" s="27">
        <v>726.13452545877567</v>
      </c>
      <c r="BF46" s="11">
        <f t="shared" si="7"/>
        <v>0.14948568124209452</v>
      </c>
      <c r="BG46" s="11">
        <f t="shared" si="7"/>
        <v>0.18615978642532086</v>
      </c>
      <c r="BH46" s="33">
        <v>12.90237089999937</v>
      </c>
      <c r="BI46" s="26">
        <v>648.83756242703816</v>
      </c>
      <c r="BJ46" s="27">
        <v>661.27317832787935</v>
      </c>
      <c r="BK46" s="11">
        <f t="shared" si="8"/>
        <v>5.989317060351617E-2</v>
      </c>
      <c r="BL46" s="11">
        <f t="shared" si="8"/>
        <v>8.0207075236668798E-2</v>
      </c>
      <c r="BM46" s="33">
        <v>160.76133461836719</v>
      </c>
      <c r="BN46" s="26">
        <v>652.52706199937006</v>
      </c>
      <c r="BO46" s="27">
        <v>670.79250811553675</v>
      </c>
      <c r="BP46" s="11">
        <f t="shared" si="9"/>
        <v>6.5920064892792007E-2</v>
      </c>
      <c r="BQ46" s="11">
        <f t="shared" si="9"/>
        <v>9.5757150039551764E-2</v>
      </c>
      <c r="BR46" s="33">
        <v>171.31938261277969</v>
      </c>
      <c r="BS46" s="26">
        <v>643.28892424492255</v>
      </c>
      <c r="BT46" s="27">
        <v>653.24009831803653</v>
      </c>
      <c r="BU46" s="11">
        <f t="shared" si="10"/>
        <v>5.0829324648950985E-2</v>
      </c>
      <c r="BV46" s="11">
        <f t="shared" si="10"/>
        <v>6.7084828414989986E-2</v>
      </c>
      <c r="BW46" s="33">
        <v>27.5256998155266</v>
      </c>
    </row>
    <row r="47" spans="1:75" x14ac:dyDescent="0.3">
      <c r="A47" s="25" t="s">
        <v>179</v>
      </c>
      <c r="B47" s="9">
        <f t="shared" si="11"/>
        <v>710.93649682943192</v>
      </c>
      <c r="C47" s="26">
        <v>664.79744237607383</v>
      </c>
      <c r="D47" s="27">
        <v>717.30298875778226</v>
      </c>
      <c r="E47" s="10">
        <v>7.3198560726241577E-2</v>
      </c>
      <c r="F47" s="10">
        <f t="shared" si="0"/>
        <v>8.9550782056386571E-3</v>
      </c>
      <c r="G47" s="33">
        <v>3600.0103979110718</v>
      </c>
      <c r="H47" s="26">
        <v>675.35835553182596</v>
      </c>
      <c r="I47" s="27">
        <v>710.93649682943192</v>
      </c>
      <c r="J47" s="10">
        <v>5.0044049582872313E-2</v>
      </c>
      <c r="K47" s="85">
        <f t="shared" si="12"/>
        <v>0</v>
      </c>
      <c r="L47" s="33">
        <v>3600.0025820732121</v>
      </c>
      <c r="M47" s="26">
        <v>1034.710455990526</v>
      </c>
      <c r="N47" s="11">
        <f t="shared" si="17"/>
        <v>0.45541895880297456</v>
      </c>
      <c r="O47" s="27">
        <f t="shared" si="13"/>
        <v>33.618374199993916</v>
      </c>
      <c r="P47" s="27">
        <v>0.13834721893001611</v>
      </c>
      <c r="Q47" s="46">
        <v>1</v>
      </c>
      <c r="R47" s="46">
        <v>0.5</v>
      </c>
      <c r="S47" s="46">
        <v>0.5</v>
      </c>
      <c r="T47" s="46">
        <v>0</v>
      </c>
      <c r="U47" s="46">
        <v>0</v>
      </c>
      <c r="V47" s="26">
        <v>985.25712434997263</v>
      </c>
      <c r="W47" s="11">
        <f t="shared" si="18"/>
        <v>0.38585813042927208</v>
      </c>
      <c r="X47" s="27">
        <f t="shared" si="14"/>
        <v>35.166488500022744</v>
      </c>
      <c r="Y47" s="27">
        <v>0.1447180596708755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784.62191059648785</v>
      </c>
      <c r="AF47" s="27">
        <v>826.93644015884513</v>
      </c>
      <c r="AG47" s="11">
        <f t="shared" si="15"/>
        <v>0.10364556341624216</v>
      </c>
      <c r="AH47" s="11">
        <f t="shared" si="15"/>
        <v>0.16316498568682142</v>
      </c>
      <c r="AI47" s="33">
        <v>11.37562151999955</v>
      </c>
      <c r="AJ47" s="26">
        <v>784.62191059648785</v>
      </c>
      <c r="AK47" s="27">
        <v>826.93644015884513</v>
      </c>
      <c r="AL47" s="11">
        <f t="shared" si="16"/>
        <v>0.10364556341624216</v>
      </c>
      <c r="AM47" s="11">
        <f t="shared" si="16"/>
        <v>0.16316498568682142</v>
      </c>
      <c r="AN47" s="33">
        <v>11.18139298000024</v>
      </c>
      <c r="AO47" s="26">
        <v>783.31909723507874</v>
      </c>
      <c r="AP47" s="27">
        <v>824.41087450865268</v>
      </c>
      <c r="AQ47" s="11">
        <f t="shared" si="19"/>
        <v>0.10181303214626339</v>
      </c>
      <c r="AR47" s="11">
        <f t="shared" si="20"/>
        <v>0.15961253668264772</v>
      </c>
      <c r="AS47" s="33">
        <v>11.1038813500003</v>
      </c>
      <c r="AT47" s="26">
        <v>748.87665075813186</v>
      </c>
      <c r="AU47" s="27">
        <v>802.44319260802445</v>
      </c>
      <c r="AV47" s="11">
        <f t="shared" si="5"/>
        <v>5.3366445664137223E-2</v>
      </c>
      <c r="AW47" s="11">
        <f t="shared" si="5"/>
        <v>0.12871289656204954</v>
      </c>
      <c r="AX47" s="33">
        <v>11.442376729999889</v>
      </c>
      <c r="AY47" s="26">
        <v>784.62191059648785</v>
      </c>
      <c r="AZ47" s="27">
        <v>826.93644015884513</v>
      </c>
      <c r="BA47" s="11">
        <f t="shared" si="6"/>
        <v>0.10364556341624216</v>
      </c>
      <c r="BB47" s="11">
        <f t="shared" si="6"/>
        <v>0.16316498568682142</v>
      </c>
      <c r="BC47" s="33">
        <v>11.37070976000032</v>
      </c>
      <c r="BD47" s="26">
        <v>772.68663083495039</v>
      </c>
      <c r="BE47" s="27">
        <v>811.32542961793001</v>
      </c>
      <c r="BF47" s="11">
        <f t="shared" si="7"/>
        <v>8.6857453908901774E-2</v>
      </c>
      <c r="BG47" s="11">
        <f t="shared" si="7"/>
        <v>0.14120661020527608</v>
      </c>
      <c r="BH47" s="33">
        <v>13.5737258600002</v>
      </c>
      <c r="BI47" s="26">
        <v>723.15972954417589</v>
      </c>
      <c r="BJ47" s="27">
        <v>746.20003125230937</v>
      </c>
      <c r="BK47" s="11">
        <f t="shared" si="8"/>
        <v>1.7193142804253266E-2</v>
      </c>
      <c r="BL47" s="11">
        <f t="shared" si="8"/>
        <v>4.9601525002785016E-2</v>
      </c>
      <c r="BM47" s="33">
        <v>64.845706371590495</v>
      </c>
      <c r="BN47" s="26">
        <v>719.57388592140126</v>
      </c>
      <c r="BO47" s="27">
        <v>735.78077064792262</v>
      </c>
      <c r="BP47" s="11">
        <f t="shared" si="9"/>
        <v>1.2149311690269889E-2</v>
      </c>
      <c r="BQ47" s="11">
        <f t="shared" si="9"/>
        <v>3.494584105512781E-2</v>
      </c>
      <c r="BR47" s="33">
        <v>79.890902438759809</v>
      </c>
      <c r="BS47" s="26">
        <v>719.57388592140126</v>
      </c>
      <c r="BT47" s="27">
        <v>736.02512843826435</v>
      </c>
      <c r="BU47" s="11">
        <f t="shared" si="10"/>
        <v>1.2149311690269889E-2</v>
      </c>
      <c r="BV47" s="11">
        <f t="shared" si="10"/>
        <v>3.5289553596868861E-2</v>
      </c>
      <c r="BW47" s="33">
        <v>31.77011306625791</v>
      </c>
    </row>
    <row r="48" spans="1:75" x14ac:dyDescent="0.3">
      <c r="A48" s="25" t="s">
        <v>180</v>
      </c>
      <c r="B48" s="9">
        <f t="shared" si="11"/>
        <v>665.67881872353712</v>
      </c>
      <c r="C48" s="26">
        <v>647.46045942175203</v>
      </c>
      <c r="D48" s="27">
        <v>667.35254870620872</v>
      </c>
      <c r="E48" s="10">
        <v>2.9807467316965139E-2</v>
      </c>
      <c r="F48" s="10">
        <f t="shared" si="0"/>
        <v>2.5143206236921275E-3</v>
      </c>
      <c r="G48" s="33">
        <v>3600.0173320770259</v>
      </c>
      <c r="H48" s="26">
        <v>659.7640395571932</v>
      </c>
      <c r="I48" s="27">
        <v>665.67881872353712</v>
      </c>
      <c r="J48" s="10">
        <v>8.8853347890587939E-3</v>
      </c>
      <c r="K48" s="85">
        <f t="shared" si="12"/>
        <v>0</v>
      </c>
      <c r="L48" s="33">
        <v>3600.015820980072</v>
      </c>
      <c r="M48" s="26">
        <v>913.55210561858917</v>
      </c>
      <c r="N48" s="11">
        <f t="shared" si="17"/>
        <v>0.37236168543015674</v>
      </c>
      <c r="O48" s="27">
        <f t="shared" si="13"/>
        <v>33.730743999998595</v>
      </c>
      <c r="P48" s="27">
        <v>0.1388096460905292</v>
      </c>
      <c r="Q48" s="46">
        <v>0.5</v>
      </c>
      <c r="R48" s="46">
        <v>0</v>
      </c>
      <c r="S48" s="46">
        <v>0.5</v>
      </c>
      <c r="T48" s="46">
        <v>0</v>
      </c>
      <c r="U48" s="46">
        <v>0</v>
      </c>
      <c r="V48" s="26">
        <v>893.38735478663261</v>
      </c>
      <c r="W48" s="11">
        <f t="shared" si="18"/>
        <v>0.34206967332945148</v>
      </c>
      <c r="X48" s="27">
        <f t="shared" si="14"/>
        <v>35.106730599994997</v>
      </c>
      <c r="Y48" s="27">
        <v>0.14447214238681069</v>
      </c>
      <c r="Z48" s="46">
        <v>0</v>
      </c>
      <c r="AA48" s="46">
        <v>0.5</v>
      </c>
      <c r="AB48" s="46">
        <v>0</v>
      </c>
      <c r="AC48" s="46">
        <v>0</v>
      </c>
      <c r="AD48" s="46">
        <v>0</v>
      </c>
      <c r="AE48" s="26">
        <v>749.97982505080654</v>
      </c>
      <c r="AF48" s="27">
        <v>791.44244777059566</v>
      </c>
      <c r="AG48" s="11">
        <f t="shared" si="15"/>
        <v>0.1266391598412574</v>
      </c>
      <c r="AH48" s="11">
        <f t="shared" si="15"/>
        <v>0.18892538790435723</v>
      </c>
      <c r="AI48" s="33">
        <v>11.07878976999964</v>
      </c>
      <c r="AJ48" s="26">
        <v>749.97982505080654</v>
      </c>
      <c r="AK48" s="27">
        <v>791.44244777059566</v>
      </c>
      <c r="AL48" s="11">
        <f t="shared" si="16"/>
        <v>0.1266391598412574</v>
      </c>
      <c r="AM48" s="11">
        <f t="shared" si="16"/>
        <v>0.18892538790435723</v>
      </c>
      <c r="AN48" s="33">
        <v>11.08730137999955</v>
      </c>
      <c r="AO48" s="26">
        <v>760.84868549803628</v>
      </c>
      <c r="AP48" s="27">
        <v>800.2911652930643</v>
      </c>
      <c r="AQ48" s="11">
        <f t="shared" si="19"/>
        <v>0.14296664411974347</v>
      </c>
      <c r="AR48" s="11">
        <f t="shared" si="20"/>
        <v>0.20221816104596982</v>
      </c>
      <c r="AS48" s="33">
        <v>11.08430100000041</v>
      </c>
      <c r="AT48" s="26">
        <v>747.64895565726783</v>
      </c>
      <c r="AU48" s="27">
        <v>786.45992717646163</v>
      </c>
      <c r="AV48" s="11">
        <f t="shared" si="5"/>
        <v>0.12313766733769804</v>
      </c>
      <c r="AW48" s="11">
        <f t="shared" si="5"/>
        <v>0.18144051614039125</v>
      </c>
      <c r="AX48" s="33">
        <v>11.26602101999997</v>
      </c>
      <c r="AY48" s="26">
        <v>769.17331218631875</v>
      </c>
      <c r="AZ48" s="27">
        <v>803.52322409753117</v>
      </c>
      <c r="BA48" s="11">
        <f t="shared" si="6"/>
        <v>0.15547211440681863</v>
      </c>
      <c r="BB48" s="11">
        <f t="shared" si="6"/>
        <v>0.20707344367410641</v>
      </c>
      <c r="BC48" s="33">
        <v>11.31714575000005</v>
      </c>
      <c r="BD48" s="26">
        <v>738.90365561673161</v>
      </c>
      <c r="BE48" s="27">
        <v>762.32059312429055</v>
      </c>
      <c r="BF48" s="11">
        <f t="shared" si="7"/>
        <v>0.11000025062177242</v>
      </c>
      <c r="BG48" s="11">
        <f t="shared" si="7"/>
        <v>0.1451777819610777</v>
      </c>
      <c r="BH48" s="33">
        <v>13.379213049999819</v>
      </c>
      <c r="BI48" s="26">
        <v>694.6853455659143</v>
      </c>
      <c r="BJ48" s="27">
        <v>722.12167238563086</v>
      </c>
      <c r="BK48" s="11">
        <f t="shared" si="8"/>
        <v>4.3574357522743828E-2</v>
      </c>
      <c r="BL48" s="11">
        <f t="shared" si="8"/>
        <v>8.4789919814971623E-2</v>
      </c>
      <c r="BM48" s="33">
        <v>121.79845080077649</v>
      </c>
      <c r="BN48" s="26">
        <v>707.52246760862658</v>
      </c>
      <c r="BO48" s="27">
        <v>722.38326923129091</v>
      </c>
      <c r="BP48" s="11">
        <f t="shared" si="9"/>
        <v>6.2858615458617345E-2</v>
      </c>
      <c r="BQ48" s="11">
        <f t="shared" si="9"/>
        <v>8.518289738659042E-2</v>
      </c>
      <c r="BR48" s="33">
        <v>140.60419201068581</v>
      </c>
      <c r="BS48" s="26">
        <v>695.11192233230213</v>
      </c>
      <c r="BT48" s="27">
        <v>724.27041353538584</v>
      </c>
      <c r="BU48" s="11">
        <f t="shared" si="10"/>
        <v>4.4215172213536907E-2</v>
      </c>
      <c r="BV48" s="11">
        <f t="shared" si="10"/>
        <v>8.8017814543356207E-2</v>
      </c>
      <c r="BW48" s="33">
        <v>36.481083548581218</v>
      </c>
    </row>
    <row r="49" spans="1:75" x14ac:dyDescent="0.3">
      <c r="A49" s="25" t="s">
        <v>181</v>
      </c>
      <c r="B49" s="9">
        <f t="shared" si="11"/>
        <v>646.69851014409858</v>
      </c>
      <c r="C49" s="26">
        <v>619.65380704171139</v>
      </c>
      <c r="D49" s="27">
        <v>647.8930741508882</v>
      </c>
      <c r="E49" s="10">
        <v>4.3586308043471668E-2</v>
      </c>
      <c r="F49" s="10">
        <f t="shared" si="0"/>
        <v>1.847172968627134E-3</v>
      </c>
      <c r="G49" s="33">
        <v>3600.005998134613</v>
      </c>
      <c r="H49" s="26">
        <v>628.95022744664391</v>
      </c>
      <c r="I49" s="27">
        <v>646.69851014409858</v>
      </c>
      <c r="J49" s="10">
        <v>2.7444446552845211E-2</v>
      </c>
      <c r="K49" s="85">
        <f t="shared" si="12"/>
        <v>0</v>
      </c>
      <c r="L49" s="33">
        <v>3600.0176150798802</v>
      </c>
      <c r="M49" s="26">
        <v>867.75711442595389</v>
      </c>
      <c r="N49" s="11">
        <f t="shared" si="17"/>
        <v>0.34182637011580347</v>
      </c>
      <c r="O49" s="27">
        <f t="shared" si="13"/>
        <v>34.199292399993276</v>
      </c>
      <c r="P49" s="27">
        <v>0.14073782880655669</v>
      </c>
      <c r="Q49" s="46">
        <v>0.5</v>
      </c>
      <c r="R49" s="46">
        <v>0.5</v>
      </c>
      <c r="S49" s="46">
        <v>0</v>
      </c>
      <c r="T49" s="46">
        <v>0.5</v>
      </c>
      <c r="U49" s="46">
        <v>0</v>
      </c>
      <c r="V49" s="26">
        <v>848.87078423444837</v>
      </c>
      <c r="W49" s="11">
        <f t="shared" si="18"/>
        <v>0.31262214296009649</v>
      </c>
      <c r="X49" s="27">
        <f t="shared" si="14"/>
        <v>34.904706999999682</v>
      </c>
      <c r="Y49" s="27">
        <v>0.1436407695473238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758.69489094920323</v>
      </c>
      <c r="AF49" s="27">
        <v>793.42659094280862</v>
      </c>
      <c r="AG49" s="11">
        <f t="shared" si="15"/>
        <v>0.17318175169469527</v>
      </c>
      <c r="AH49" s="11">
        <f t="shared" si="15"/>
        <v>0.22688792149222026</v>
      </c>
      <c r="AI49" s="33">
        <v>11.02553965999941</v>
      </c>
      <c r="AJ49" s="26">
        <v>758.69489094920323</v>
      </c>
      <c r="AK49" s="27">
        <v>793.42659094280862</v>
      </c>
      <c r="AL49" s="11">
        <f t="shared" si="16"/>
        <v>0.17318175169469527</v>
      </c>
      <c r="AM49" s="11">
        <f t="shared" si="16"/>
        <v>0.22688792149222026</v>
      </c>
      <c r="AN49" s="33">
        <v>10.963939539999769</v>
      </c>
      <c r="AO49" s="26">
        <v>763.16426249766391</v>
      </c>
      <c r="AP49" s="27">
        <v>796.87515260201042</v>
      </c>
      <c r="AQ49" s="11">
        <f t="shared" si="19"/>
        <v>0.18009281067867966</v>
      </c>
      <c r="AR49" s="11">
        <f t="shared" si="20"/>
        <v>0.23222048621149474</v>
      </c>
      <c r="AS49" s="33">
        <v>10.970472350000639</v>
      </c>
      <c r="AT49" s="26">
        <v>714.64314204521565</v>
      </c>
      <c r="AU49" s="27">
        <v>753.33846894405178</v>
      </c>
      <c r="AV49" s="11">
        <f t="shared" si="5"/>
        <v>0.10506384479837061</v>
      </c>
      <c r="AW49" s="11">
        <f t="shared" si="5"/>
        <v>0.16489903274431775</v>
      </c>
      <c r="AX49" s="33">
        <v>11.055269210000549</v>
      </c>
      <c r="AY49" s="26">
        <v>753.68261866264288</v>
      </c>
      <c r="AZ49" s="27">
        <v>810.38659590030011</v>
      </c>
      <c r="BA49" s="11">
        <f t="shared" si="6"/>
        <v>0.16543119682571389</v>
      </c>
      <c r="BB49" s="11">
        <f t="shared" si="6"/>
        <v>0.25311344187220758</v>
      </c>
      <c r="BC49" s="33">
        <v>11.300811349999281</v>
      </c>
      <c r="BD49" s="26">
        <v>737.84136406411812</v>
      </c>
      <c r="BE49" s="27">
        <v>762.54792292700643</v>
      </c>
      <c r="BF49" s="11">
        <f t="shared" si="7"/>
        <v>0.14093561758741477</v>
      </c>
      <c r="BG49" s="11">
        <f t="shared" si="7"/>
        <v>0.17913975518065453</v>
      </c>
      <c r="BH49" s="33">
        <v>13.023247910000279</v>
      </c>
      <c r="BI49" s="26">
        <v>672.78515134972838</v>
      </c>
      <c r="BJ49" s="27">
        <v>710.69276946543687</v>
      </c>
      <c r="BK49" s="11">
        <f t="shared" si="8"/>
        <v>4.0338180460346394E-2</v>
      </c>
      <c r="BL49" s="11">
        <f t="shared" si="8"/>
        <v>9.895532202027027E-2</v>
      </c>
      <c r="BM49" s="33">
        <v>138.23947880100459</v>
      </c>
      <c r="BN49" s="26">
        <v>672.56198144666212</v>
      </c>
      <c r="BO49" s="27">
        <v>697.75242553333896</v>
      </c>
      <c r="BP49" s="11">
        <f t="shared" si="9"/>
        <v>3.9993089355966807E-2</v>
      </c>
      <c r="BQ49" s="11">
        <f t="shared" si="9"/>
        <v>7.8945466223301577E-2</v>
      </c>
      <c r="BR49" s="33">
        <v>156.00579800661649</v>
      </c>
      <c r="BS49" s="26">
        <v>675.7800757810968</v>
      </c>
      <c r="BT49" s="27">
        <v>696.00223161857116</v>
      </c>
      <c r="BU49" s="11">
        <f t="shared" si="10"/>
        <v>4.496927885378646E-2</v>
      </c>
      <c r="BV49" s="11">
        <f t="shared" si="10"/>
        <v>7.6239114055615551E-2</v>
      </c>
      <c r="BW49" s="33">
        <v>29.808699221303691</v>
      </c>
    </row>
    <row r="50" spans="1:75" x14ac:dyDescent="0.3">
      <c r="A50" s="25" t="s">
        <v>182</v>
      </c>
      <c r="B50" s="9">
        <f t="shared" si="11"/>
        <v>610.37099212298381</v>
      </c>
      <c r="C50" s="26">
        <v>595.31078165388715</v>
      </c>
      <c r="D50" s="27">
        <v>614.47462201108033</v>
      </c>
      <c r="E50" s="10">
        <v>3.1187358551065591E-2</v>
      </c>
      <c r="F50" s="10">
        <f t="shared" si="0"/>
        <v>6.7231731865620495E-3</v>
      </c>
      <c r="G50" s="33">
        <v>3600.013782024384</v>
      </c>
      <c r="H50" s="26">
        <v>602.30764981714992</v>
      </c>
      <c r="I50" s="27">
        <v>610.37099212298381</v>
      </c>
      <c r="J50" s="10">
        <v>1.3210559495607141E-2</v>
      </c>
      <c r="K50" s="85">
        <f t="shared" si="12"/>
        <v>0</v>
      </c>
      <c r="L50" s="33">
        <v>3600.017183065414</v>
      </c>
      <c r="M50" s="26">
        <v>700.26612042729357</v>
      </c>
      <c r="N50" s="11">
        <f t="shared" si="17"/>
        <v>0.14727948979298278</v>
      </c>
      <c r="O50" s="27">
        <f t="shared" si="13"/>
        <v>36.464078900004104</v>
      </c>
      <c r="P50" s="27">
        <v>0.15005793786009919</v>
      </c>
      <c r="Q50" s="46">
        <v>0</v>
      </c>
      <c r="R50" s="46">
        <v>0</v>
      </c>
      <c r="S50" s="46">
        <v>1</v>
      </c>
      <c r="T50" s="46">
        <v>0</v>
      </c>
      <c r="U50" s="46">
        <v>0</v>
      </c>
      <c r="V50" s="26">
        <v>699.02600451027331</v>
      </c>
      <c r="W50" s="11">
        <f t="shared" si="18"/>
        <v>0.14524774855195999</v>
      </c>
      <c r="X50" s="27">
        <f t="shared" si="14"/>
        <v>36.288139199999925</v>
      </c>
      <c r="Y50" s="27">
        <v>0.1493339061728392</v>
      </c>
      <c r="Z50" s="46">
        <v>0</v>
      </c>
      <c r="AA50" s="46">
        <v>0</v>
      </c>
      <c r="AB50" s="46">
        <v>1</v>
      </c>
      <c r="AC50" s="46">
        <v>0</v>
      </c>
      <c r="AD50" s="46">
        <v>0</v>
      </c>
      <c r="AE50" s="26">
        <v>680.93937621523287</v>
      </c>
      <c r="AF50" s="27">
        <v>704.8021703226234</v>
      </c>
      <c r="AG50" s="11">
        <f t="shared" si="15"/>
        <v>0.11561556004946942</v>
      </c>
      <c r="AH50" s="11">
        <f t="shared" si="15"/>
        <v>0.15471111736681717</v>
      </c>
      <c r="AI50" s="33">
        <v>10.95980914000102</v>
      </c>
      <c r="AJ50" s="26">
        <v>680.93937621523287</v>
      </c>
      <c r="AK50" s="27">
        <v>704.8021703226234</v>
      </c>
      <c r="AL50" s="11">
        <f t="shared" si="16"/>
        <v>0.11561556004946942</v>
      </c>
      <c r="AM50" s="11">
        <f t="shared" si="16"/>
        <v>0.15471111736681717</v>
      </c>
      <c r="AN50" s="33">
        <v>11.02654559999937</v>
      </c>
      <c r="AO50" s="26">
        <v>673.54183909859717</v>
      </c>
      <c r="AP50" s="27">
        <v>708.71617929488798</v>
      </c>
      <c r="AQ50" s="11">
        <f t="shared" si="19"/>
        <v>0.10349582105121577</v>
      </c>
      <c r="AR50" s="11">
        <f t="shared" si="20"/>
        <v>0.1611236255344333</v>
      </c>
      <c r="AS50" s="33">
        <v>10.89549761000017</v>
      </c>
      <c r="AT50" s="26">
        <v>682.24681298958421</v>
      </c>
      <c r="AU50" s="27">
        <v>691.09066565950741</v>
      </c>
      <c r="AV50" s="11">
        <f t="shared" si="5"/>
        <v>0.11775759627206879</v>
      </c>
      <c r="AW50" s="11">
        <f t="shared" si="5"/>
        <v>0.1322469032412002</v>
      </c>
      <c r="AX50" s="33">
        <v>11.11722431999951</v>
      </c>
      <c r="AY50" s="26">
        <v>680.93937621523287</v>
      </c>
      <c r="AZ50" s="27">
        <v>704.8021703226234</v>
      </c>
      <c r="BA50" s="11">
        <f t="shared" si="6"/>
        <v>0.11561556004946942</v>
      </c>
      <c r="BB50" s="11">
        <f t="shared" si="6"/>
        <v>0.15471111736681717</v>
      </c>
      <c r="BC50" s="33">
        <v>11.232397109999869</v>
      </c>
      <c r="BD50" s="26">
        <v>670.93838836827103</v>
      </c>
      <c r="BE50" s="27">
        <v>685.837568172896</v>
      </c>
      <c r="BF50" s="11">
        <f t="shared" si="7"/>
        <v>9.9230463155895662E-2</v>
      </c>
      <c r="BG50" s="11">
        <f t="shared" si="7"/>
        <v>0.12364050229095162</v>
      </c>
      <c r="BH50" s="33">
        <v>13.166879459999841</v>
      </c>
      <c r="BI50" s="26">
        <v>641.95705298789289</v>
      </c>
      <c r="BJ50" s="27">
        <v>654.12803203949102</v>
      </c>
      <c r="BK50" s="11">
        <f t="shared" si="8"/>
        <v>5.1748954771010484E-2</v>
      </c>
      <c r="BL50" s="11">
        <f t="shared" si="8"/>
        <v>7.1689252079808197E-2</v>
      </c>
      <c r="BM50" s="33">
        <v>160.72882597949359</v>
      </c>
      <c r="BN50" s="26">
        <v>635.98700706566729</v>
      </c>
      <c r="BO50" s="27">
        <v>649.80210574603484</v>
      </c>
      <c r="BP50" s="11">
        <f t="shared" si="9"/>
        <v>4.1967942895821793E-2</v>
      </c>
      <c r="BQ50" s="11">
        <f t="shared" si="9"/>
        <v>6.4601880056426475E-2</v>
      </c>
      <c r="BR50" s="33">
        <v>182.1623170558363</v>
      </c>
      <c r="BS50" s="26">
        <v>626.5891044462237</v>
      </c>
      <c r="BT50" s="27">
        <v>642.23444894286172</v>
      </c>
      <c r="BU50" s="11">
        <f t="shared" si="10"/>
        <v>2.6570909385503862E-2</v>
      </c>
      <c r="BV50" s="11">
        <f t="shared" si="10"/>
        <v>5.2203425836229347E-2</v>
      </c>
      <c r="BW50" s="33">
        <v>27.37314695627429</v>
      </c>
    </row>
    <row r="51" spans="1:75" x14ac:dyDescent="0.3">
      <c r="A51" s="25" t="s">
        <v>183</v>
      </c>
      <c r="B51" s="9">
        <f t="shared" si="11"/>
        <v>750.06270397085711</v>
      </c>
      <c r="C51" s="26">
        <v>750.00532076812101</v>
      </c>
      <c r="D51" s="27">
        <v>750.06270397085711</v>
      </c>
      <c r="E51" s="10">
        <v>7.6504540796801015E-5</v>
      </c>
      <c r="F51" s="10">
        <f t="shared" si="0"/>
        <v>0</v>
      </c>
      <c r="G51" s="33">
        <v>23.278082847595211</v>
      </c>
      <c r="H51" s="26">
        <v>750.06270397085711</v>
      </c>
      <c r="I51" s="27">
        <v>750.06270397085734</v>
      </c>
      <c r="J51" s="10">
        <v>0</v>
      </c>
      <c r="K51" s="85">
        <f t="shared" si="12"/>
        <v>3.0313955651908594E-16</v>
      </c>
      <c r="L51" s="33">
        <v>12.184190034866329</v>
      </c>
      <c r="M51" s="26">
        <v>1006.444153870593</v>
      </c>
      <c r="N51" s="11">
        <f t="shared" si="17"/>
        <v>0.3418133557933809</v>
      </c>
      <c r="O51" s="27">
        <f t="shared" si="13"/>
        <v>33.788475499983186</v>
      </c>
      <c r="P51" s="27">
        <v>0.13904722427976621</v>
      </c>
      <c r="Q51" s="46">
        <v>0.5</v>
      </c>
      <c r="R51" s="46">
        <v>0</v>
      </c>
      <c r="S51" s="46">
        <v>1</v>
      </c>
      <c r="T51" s="46">
        <v>0</v>
      </c>
      <c r="U51" s="46">
        <v>0</v>
      </c>
      <c r="V51" s="26">
        <v>995.54174816510738</v>
      </c>
      <c r="W51" s="11">
        <f t="shared" si="18"/>
        <v>0.32727803008291967</v>
      </c>
      <c r="X51" s="27">
        <f t="shared" si="14"/>
        <v>34.385941899989128</v>
      </c>
      <c r="Y51" s="27">
        <v>0.14150593374481121</v>
      </c>
      <c r="Z51" s="46">
        <v>0.5</v>
      </c>
      <c r="AA51" s="46">
        <v>0</v>
      </c>
      <c r="AB51" s="46">
        <v>1</v>
      </c>
      <c r="AC51" s="46">
        <v>0</v>
      </c>
      <c r="AD51" s="46">
        <v>0</v>
      </c>
      <c r="AE51" s="26">
        <v>813.87575316814741</v>
      </c>
      <c r="AF51" s="27">
        <v>853.43537019044743</v>
      </c>
      <c r="AG51" s="11">
        <f t="shared" si="15"/>
        <v>8.5076952712702381E-2</v>
      </c>
      <c r="AH51" s="11">
        <f t="shared" si="15"/>
        <v>0.13781869925318505</v>
      </c>
      <c r="AI51" s="33">
        <v>11.27480396999999</v>
      </c>
      <c r="AJ51" s="26">
        <v>813.87575316814741</v>
      </c>
      <c r="AK51" s="27">
        <v>853.43537019044743</v>
      </c>
      <c r="AL51" s="11">
        <f t="shared" si="16"/>
        <v>8.5076952712702381E-2</v>
      </c>
      <c r="AM51" s="11">
        <f t="shared" si="16"/>
        <v>0.13781869925318505</v>
      </c>
      <c r="AN51" s="33">
        <v>11.28919905000075</v>
      </c>
      <c r="AO51" s="26">
        <v>836.1798995002539</v>
      </c>
      <c r="AP51" s="27">
        <v>851.74401660886838</v>
      </c>
      <c r="AQ51" s="11">
        <f t="shared" si="19"/>
        <v>0.11481332837040084</v>
      </c>
      <c r="AR51" s="11">
        <f t="shared" si="20"/>
        <v>0.1355637496701369</v>
      </c>
      <c r="AS51" s="33">
        <v>11.338137730000019</v>
      </c>
      <c r="AT51" s="26">
        <v>843.75994998727538</v>
      </c>
      <c r="AU51" s="27">
        <v>888.13485132952769</v>
      </c>
      <c r="AV51" s="11">
        <f t="shared" si="5"/>
        <v>0.12491921744726395</v>
      </c>
      <c r="AW51" s="11">
        <f t="shared" si="5"/>
        <v>0.18408080634820528</v>
      </c>
      <c r="AX51" s="33">
        <v>11.382717960000081</v>
      </c>
      <c r="AY51" s="26">
        <v>838.53807232935037</v>
      </c>
      <c r="AZ51" s="27">
        <v>863.03154627154504</v>
      </c>
      <c r="BA51" s="11">
        <f t="shared" si="6"/>
        <v>0.11795729595686026</v>
      </c>
      <c r="BB51" s="11">
        <f t="shared" si="6"/>
        <v>0.15061253106257261</v>
      </c>
      <c r="BC51" s="33">
        <v>11.478388540000021</v>
      </c>
      <c r="BD51" s="26">
        <v>832.80439336846439</v>
      </c>
      <c r="BE51" s="27">
        <v>883.15629113478894</v>
      </c>
      <c r="BF51" s="11">
        <f t="shared" si="7"/>
        <v>0.11031302977680399</v>
      </c>
      <c r="BG51" s="11">
        <f t="shared" si="7"/>
        <v>0.17744328102081322</v>
      </c>
      <c r="BH51" s="33">
        <v>13.51822726999999</v>
      </c>
      <c r="BI51" s="26">
        <v>790.31012083035944</v>
      </c>
      <c r="BJ51" s="27">
        <v>836.07380877015726</v>
      </c>
      <c r="BK51" s="11">
        <f t="shared" si="8"/>
        <v>5.365873632488477E-2</v>
      </c>
      <c r="BL51" s="11">
        <f t="shared" si="8"/>
        <v>0.11467188588894564</v>
      </c>
      <c r="BM51" s="33">
        <v>36.701814794540397</v>
      </c>
      <c r="BN51" s="26">
        <v>786.94155577967945</v>
      </c>
      <c r="BO51" s="27">
        <v>840.2966908478611</v>
      </c>
      <c r="BP51" s="11">
        <f t="shared" si="9"/>
        <v>4.9167691732417106E-2</v>
      </c>
      <c r="BQ51" s="11">
        <f t="shared" si="9"/>
        <v>0.12030192462483767</v>
      </c>
      <c r="BR51" s="33">
        <v>42.665050136111667</v>
      </c>
      <c r="BS51" s="26">
        <v>781.86879099914836</v>
      </c>
      <c r="BT51" s="27">
        <v>831.94960582901422</v>
      </c>
      <c r="BU51" s="11">
        <f t="shared" si="10"/>
        <v>4.2404570791093533E-2</v>
      </c>
      <c r="BV51" s="11">
        <f t="shared" si="10"/>
        <v>0.10917340833592325</v>
      </c>
      <c r="BW51" s="33">
        <v>26.372424329817299</v>
      </c>
    </row>
    <row r="52" spans="1:75" x14ac:dyDescent="0.3">
      <c r="A52" s="25" t="s">
        <v>184</v>
      </c>
      <c r="B52" s="9">
        <f t="shared" si="11"/>
        <v>688.42930629983414</v>
      </c>
      <c r="C52" s="26">
        <v>652.92931654924973</v>
      </c>
      <c r="D52" s="27">
        <v>690.30846909769582</v>
      </c>
      <c r="E52" s="10">
        <v>5.4148477415175082E-2</v>
      </c>
      <c r="F52" s="10">
        <f t="shared" si="0"/>
        <v>2.7296380044623536E-3</v>
      </c>
      <c r="G52" s="33">
        <v>3600.020354032516</v>
      </c>
      <c r="H52" s="26">
        <v>663.19135390290126</v>
      </c>
      <c r="I52" s="27">
        <v>688.42930629983414</v>
      </c>
      <c r="J52" s="10">
        <v>3.6660194686628553E-2</v>
      </c>
      <c r="K52" s="85">
        <f t="shared" si="12"/>
        <v>0</v>
      </c>
      <c r="L52" s="33">
        <v>3600.015722990036</v>
      </c>
      <c r="M52" s="26">
        <v>958.77330668301465</v>
      </c>
      <c r="N52" s="11">
        <f t="shared" si="17"/>
        <v>0.39269682145901647</v>
      </c>
      <c r="O52" s="27">
        <f t="shared" si="13"/>
        <v>34.041620399979372</v>
      </c>
      <c r="P52" s="27">
        <v>0.14008897283942129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967.13977102810657</v>
      </c>
      <c r="W52" s="11">
        <f t="shared" si="18"/>
        <v>0.40484979674424937</v>
      </c>
      <c r="X52" s="27">
        <f t="shared" si="14"/>
        <v>36.408545900005258</v>
      </c>
      <c r="Y52" s="27">
        <v>0.14982940699590641</v>
      </c>
      <c r="Z52" s="46">
        <v>1</v>
      </c>
      <c r="AA52" s="46">
        <v>1</v>
      </c>
      <c r="AB52" s="46">
        <v>0.5</v>
      </c>
      <c r="AC52" s="46">
        <v>0</v>
      </c>
      <c r="AD52" s="46">
        <v>0</v>
      </c>
      <c r="AE52" s="26">
        <v>775.08808939489427</v>
      </c>
      <c r="AF52" s="27">
        <v>797.2785120218274</v>
      </c>
      <c r="AG52" s="11">
        <f t="shared" si="15"/>
        <v>0.1258789861239831</v>
      </c>
      <c r="AH52" s="11">
        <f t="shared" si="15"/>
        <v>0.15811239400460061</v>
      </c>
      <c r="AI52" s="33">
        <v>11.13835278999977</v>
      </c>
      <c r="AJ52" s="26">
        <v>775.08808939489427</v>
      </c>
      <c r="AK52" s="27">
        <v>797.2785120218274</v>
      </c>
      <c r="AL52" s="11">
        <f t="shared" si="16"/>
        <v>0.1258789861239831</v>
      </c>
      <c r="AM52" s="11">
        <f t="shared" si="16"/>
        <v>0.15811239400460061</v>
      </c>
      <c r="AN52" s="33">
        <v>11.165241569999489</v>
      </c>
      <c r="AO52" s="26">
        <v>788.17432961094005</v>
      </c>
      <c r="AP52" s="27">
        <v>796.62285512868709</v>
      </c>
      <c r="AQ52" s="11">
        <f t="shared" si="19"/>
        <v>0.14488782275585402</v>
      </c>
      <c r="AR52" s="11">
        <f t="shared" si="20"/>
        <v>0.15715999862116709</v>
      </c>
      <c r="AS52" s="33">
        <v>11.12017157999726</v>
      </c>
      <c r="AT52" s="26">
        <v>795.04997132827111</v>
      </c>
      <c r="AU52" s="27">
        <v>810.89850725238136</v>
      </c>
      <c r="AV52" s="11">
        <f t="shared" si="5"/>
        <v>0.15487525596709575</v>
      </c>
      <c r="AW52" s="11">
        <f t="shared" si="5"/>
        <v>0.17789655354853207</v>
      </c>
      <c r="AX52" s="33">
        <v>14.25387378000087</v>
      </c>
      <c r="AY52" s="26">
        <v>775.43820442325614</v>
      </c>
      <c r="AZ52" s="27">
        <v>801.02771886311461</v>
      </c>
      <c r="BA52" s="11">
        <f t="shared" si="6"/>
        <v>0.12638755690264977</v>
      </c>
      <c r="BB52" s="11">
        <f t="shared" si="6"/>
        <v>0.16355842427521539</v>
      </c>
      <c r="BC52" s="33">
        <v>11.294403530001</v>
      </c>
      <c r="BD52" s="26">
        <v>776.36481850041719</v>
      </c>
      <c r="BE52" s="27">
        <v>811.40890354337682</v>
      </c>
      <c r="BF52" s="11">
        <f t="shared" si="7"/>
        <v>0.12773353980704036</v>
      </c>
      <c r="BG52" s="11">
        <f t="shared" si="7"/>
        <v>0.17863794599990623</v>
      </c>
      <c r="BH52" s="33">
        <v>13.20394639000078</v>
      </c>
      <c r="BI52" s="26">
        <v>737.65356630269184</v>
      </c>
      <c r="BJ52" s="27">
        <v>770.10219363207182</v>
      </c>
      <c r="BK52" s="11">
        <f t="shared" si="8"/>
        <v>7.1502272713269532E-2</v>
      </c>
      <c r="BL52" s="11">
        <f t="shared" si="8"/>
        <v>0.11863656381976624</v>
      </c>
      <c r="BM52" s="33">
        <v>61.591445830650628</v>
      </c>
      <c r="BN52" s="26">
        <v>738.60555517860894</v>
      </c>
      <c r="BO52" s="27">
        <v>751.69063738391594</v>
      </c>
      <c r="BP52" s="11">
        <f t="shared" si="9"/>
        <v>7.2885114592901062E-2</v>
      </c>
      <c r="BQ52" s="11">
        <f t="shared" si="9"/>
        <v>9.1892269119248332E-2</v>
      </c>
      <c r="BR52" s="33">
        <v>70.247041726857418</v>
      </c>
      <c r="BS52" s="26">
        <v>738.69912798112614</v>
      </c>
      <c r="BT52" s="27">
        <v>756.15791982267274</v>
      </c>
      <c r="BU52" s="11">
        <f t="shared" si="10"/>
        <v>7.3021036758998459E-2</v>
      </c>
      <c r="BV52" s="11">
        <f t="shared" si="10"/>
        <v>9.8381363057981883E-2</v>
      </c>
      <c r="BW52" s="33">
        <v>25.998115482088181</v>
      </c>
    </row>
    <row r="53" spans="1:75" x14ac:dyDescent="0.3">
      <c r="A53" s="25" t="s">
        <v>185</v>
      </c>
      <c r="B53" s="9">
        <f t="shared" si="11"/>
        <v>655.35657462221479</v>
      </c>
      <c r="C53" s="26">
        <v>616.30415185507411</v>
      </c>
      <c r="D53" s="27">
        <v>655.35657462221479</v>
      </c>
      <c r="E53" s="10">
        <v>5.9589579595881501E-2</v>
      </c>
      <c r="F53" s="10">
        <f t="shared" si="0"/>
        <v>0</v>
      </c>
      <c r="G53" s="33">
        <v>3600.0268950462341</v>
      </c>
      <c r="H53" s="26">
        <v>621.35714780436399</v>
      </c>
      <c r="I53" s="27">
        <v>663.16777683312955</v>
      </c>
      <c r="J53" s="10">
        <v>6.3046834435211113E-2</v>
      </c>
      <c r="K53" s="10">
        <f t="shared" si="12"/>
        <v>1.191901098332245E-2</v>
      </c>
      <c r="L53" s="33">
        <v>3600.1439371109009</v>
      </c>
      <c r="M53" s="26">
        <v>966.36168625883761</v>
      </c>
      <c r="N53" s="11">
        <f t="shared" si="17"/>
        <v>0.47455861996334442</v>
      </c>
      <c r="O53" s="27">
        <f t="shared" si="13"/>
        <v>35.758957300007744</v>
      </c>
      <c r="P53" s="27">
        <v>0.14715620288069031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942.57788185913046</v>
      </c>
      <c r="W53" s="11">
        <f t="shared" si="18"/>
        <v>0.43826722483479552</v>
      </c>
      <c r="X53" s="27">
        <f t="shared" si="14"/>
        <v>36.121319300005766</v>
      </c>
      <c r="Y53" s="27">
        <v>0.14864740452677269</v>
      </c>
      <c r="Z53" s="46">
        <v>0.5</v>
      </c>
      <c r="AA53" s="46">
        <v>0</v>
      </c>
      <c r="AB53" s="46">
        <v>0</v>
      </c>
      <c r="AC53" s="46">
        <v>0</v>
      </c>
      <c r="AD53" s="46">
        <v>1</v>
      </c>
      <c r="AE53" s="26">
        <v>811.58525782739684</v>
      </c>
      <c r="AF53" s="27">
        <v>830.61828393539838</v>
      </c>
      <c r="AG53" s="11">
        <f t="shared" si="15"/>
        <v>0.23838729823568375</v>
      </c>
      <c r="AH53" s="11">
        <f t="shared" si="15"/>
        <v>0.26742954309143008</v>
      </c>
      <c r="AI53" s="33">
        <v>11.091676879999801</v>
      </c>
      <c r="AJ53" s="26">
        <v>811.58525782739684</v>
      </c>
      <c r="AK53" s="27">
        <v>830.61828393539838</v>
      </c>
      <c r="AL53" s="11">
        <f t="shared" si="16"/>
        <v>0.23838729823568375</v>
      </c>
      <c r="AM53" s="11">
        <f t="shared" si="16"/>
        <v>0.26742954309143008</v>
      </c>
      <c r="AN53" s="33">
        <v>11.065313740000059</v>
      </c>
      <c r="AO53" s="26">
        <v>809.22527667495524</v>
      </c>
      <c r="AP53" s="27">
        <v>822.20870245225342</v>
      </c>
      <c r="AQ53" s="11">
        <f t="shared" si="19"/>
        <v>0.2347862339543007</v>
      </c>
      <c r="AR53" s="11">
        <f t="shared" si="20"/>
        <v>0.2545974730263777</v>
      </c>
      <c r="AS53" s="33">
        <v>11.015143669999089</v>
      </c>
      <c r="AT53" s="26">
        <v>734.98382811145302</v>
      </c>
      <c r="AU53" s="27">
        <v>787.99802584441227</v>
      </c>
      <c r="AV53" s="11">
        <f t="shared" si="5"/>
        <v>0.12150218151872506</v>
      </c>
      <c r="AW53" s="11">
        <f t="shared" si="5"/>
        <v>0.20239585037910032</v>
      </c>
      <c r="AX53" s="33">
        <v>12.962345680000359</v>
      </c>
      <c r="AY53" s="26">
        <v>789.87666653558836</v>
      </c>
      <c r="AZ53" s="27">
        <v>814.7317568684424</v>
      </c>
      <c r="BA53" s="11">
        <f t="shared" si="6"/>
        <v>0.205262443565045</v>
      </c>
      <c r="BB53" s="11">
        <f t="shared" si="6"/>
        <v>0.24318849984544769</v>
      </c>
      <c r="BC53" s="33">
        <v>11.29797933999798</v>
      </c>
      <c r="BD53" s="26">
        <v>761.7855660489945</v>
      </c>
      <c r="BE53" s="27">
        <v>797.60220926126146</v>
      </c>
      <c r="BF53" s="11">
        <f t="shared" si="7"/>
        <v>0.16239860184225891</v>
      </c>
      <c r="BG53" s="11">
        <f t="shared" si="7"/>
        <v>0.21705074786355083</v>
      </c>
      <c r="BH53" s="33">
        <v>13.25447607999995</v>
      </c>
      <c r="BI53" s="26">
        <v>703.83654566042628</v>
      </c>
      <c r="BJ53" s="27">
        <v>726.19154285644731</v>
      </c>
      <c r="BK53" s="11">
        <f t="shared" si="8"/>
        <v>7.3974951828564672E-2</v>
      </c>
      <c r="BL53" s="11">
        <f t="shared" si="8"/>
        <v>0.1080861487886436</v>
      </c>
      <c r="BM53" s="33">
        <v>117.761875417456</v>
      </c>
      <c r="BN53" s="26">
        <v>668.50777686867491</v>
      </c>
      <c r="BO53" s="27">
        <v>719.5689428929112</v>
      </c>
      <c r="BP53" s="11">
        <f t="shared" si="9"/>
        <v>2.0067246985415878E-2</v>
      </c>
      <c r="BQ53" s="11">
        <f t="shared" si="9"/>
        <v>9.7980810382061245E-2</v>
      </c>
      <c r="BR53" s="33">
        <v>126.4859022375196</v>
      </c>
      <c r="BS53" s="26">
        <v>678.14840600146044</v>
      </c>
      <c r="BT53" s="27">
        <v>703.81811175734379</v>
      </c>
      <c r="BU53" s="11">
        <f t="shared" si="10"/>
        <v>3.4777756509704924E-2</v>
      </c>
      <c r="BV53" s="11">
        <f t="shared" si="10"/>
        <v>7.3946823777674017E-2</v>
      </c>
      <c r="BW53" s="33">
        <v>30.721221209596841</v>
      </c>
    </row>
    <row r="54" spans="1:75" x14ac:dyDescent="0.3">
      <c r="A54" s="25" t="s">
        <v>186</v>
      </c>
      <c r="B54" s="9">
        <f t="shared" si="11"/>
        <v>612.17260420458831</v>
      </c>
      <c r="C54" s="26">
        <v>601.91090660683767</v>
      </c>
      <c r="D54" s="27">
        <v>612.17260420458831</v>
      </c>
      <c r="E54" s="10">
        <v>1.6762752085389791E-2</v>
      </c>
      <c r="F54" s="10">
        <f t="shared" si="0"/>
        <v>0</v>
      </c>
      <c r="G54" s="33">
        <v>3600.0059020519261</v>
      </c>
      <c r="H54" s="26">
        <v>612.11143617023197</v>
      </c>
      <c r="I54" s="27">
        <v>612.17260420461275</v>
      </c>
      <c r="J54" s="10">
        <v>9.9919587973121054E-5</v>
      </c>
      <c r="K54" s="85">
        <f t="shared" si="12"/>
        <v>3.9927742506390726E-14</v>
      </c>
      <c r="L54" s="33">
        <v>2300.9104640483861</v>
      </c>
      <c r="M54" s="26">
        <v>749.7150054965108</v>
      </c>
      <c r="N54" s="11">
        <f t="shared" si="17"/>
        <v>0.22467911884203784</v>
      </c>
      <c r="O54" s="27">
        <f t="shared" si="13"/>
        <v>36.31585850000738</v>
      </c>
      <c r="P54" s="27">
        <v>0.14944797736628551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735.2284390204253</v>
      </c>
      <c r="W54" s="11">
        <f t="shared" si="18"/>
        <v>0.20101493266874726</v>
      </c>
      <c r="X54" s="27">
        <f t="shared" si="14"/>
        <v>38.033947699985205</v>
      </c>
      <c r="Y54" s="27">
        <v>0.15651830329212019</v>
      </c>
      <c r="Z54" s="46">
        <v>0</v>
      </c>
      <c r="AA54" s="46">
        <v>1</v>
      </c>
      <c r="AB54" s="46">
        <v>0</v>
      </c>
      <c r="AC54" s="46">
        <v>0</v>
      </c>
      <c r="AD54" s="46">
        <v>0</v>
      </c>
      <c r="AE54" s="26">
        <v>678.10484428099426</v>
      </c>
      <c r="AF54" s="27">
        <v>704.05076495213984</v>
      </c>
      <c r="AG54" s="11">
        <f t="shared" si="15"/>
        <v>0.10770204289372506</v>
      </c>
      <c r="AH54" s="11">
        <f t="shared" si="15"/>
        <v>0.15008538460640722</v>
      </c>
      <c r="AI54" s="33">
        <v>10.87845904000096</v>
      </c>
      <c r="AJ54" s="26">
        <v>678.10484428099426</v>
      </c>
      <c r="AK54" s="27">
        <v>704.05076495213984</v>
      </c>
      <c r="AL54" s="11">
        <f t="shared" si="16"/>
        <v>0.10770204289372506</v>
      </c>
      <c r="AM54" s="11">
        <f t="shared" si="16"/>
        <v>0.15008538460640722</v>
      </c>
      <c r="AN54" s="33">
        <v>10.85195224000017</v>
      </c>
      <c r="AO54" s="26">
        <v>678.21128280823132</v>
      </c>
      <c r="AP54" s="27">
        <v>702.05949166221649</v>
      </c>
      <c r="AQ54" s="11">
        <f t="shared" si="19"/>
        <v>0.1078759130187617</v>
      </c>
      <c r="AR54" s="11">
        <f t="shared" si="20"/>
        <v>0.14683258747656722</v>
      </c>
      <c r="AS54" s="33">
        <v>10.836094100001359</v>
      </c>
      <c r="AT54" s="26">
        <v>680.56754889573654</v>
      </c>
      <c r="AU54" s="27">
        <v>732.33862090732146</v>
      </c>
      <c r="AV54" s="11">
        <f t="shared" si="5"/>
        <v>0.111724935453483</v>
      </c>
      <c r="AW54" s="11">
        <f t="shared" si="5"/>
        <v>0.19629433901059321</v>
      </c>
      <c r="AX54" s="33">
        <v>12.22401581999984</v>
      </c>
      <c r="AY54" s="26">
        <v>676.10919554502198</v>
      </c>
      <c r="AZ54" s="27">
        <v>695.34065303592547</v>
      </c>
      <c r="BA54" s="11">
        <f t="shared" si="6"/>
        <v>0.10444209835804091</v>
      </c>
      <c r="BB54" s="11">
        <f t="shared" si="6"/>
        <v>0.13585718841404143</v>
      </c>
      <c r="BC54" s="33">
        <v>11.053143149999229</v>
      </c>
      <c r="BD54" s="26">
        <v>685.0831548547942</v>
      </c>
      <c r="BE54" s="27">
        <v>722.22052798791231</v>
      </c>
      <c r="BF54" s="11">
        <f t="shared" si="7"/>
        <v>0.11910129618580442</v>
      </c>
      <c r="BG54" s="11">
        <f t="shared" si="7"/>
        <v>0.17976616893255473</v>
      </c>
      <c r="BH54" s="33">
        <v>12.705719900000259</v>
      </c>
      <c r="BI54" s="26">
        <v>666.09584180328648</v>
      </c>
      <c r="BJ54" s="27">
        <v>676.4164728140355</v>
      </c>
      <c r="BK54" s="11">
        <f t="shared" si="8"/>
        <v>8.8085022472970703E-2</v>
      </c>
      <c r="BL54" s="11">
        <f t="shared" si="8"/>
        <v>0.1049440438337173</v>
      </c>
      <c r="BM54" s="33">
        <v>144.91904432382441</v>
      </c>
      <c r="BN54" s="26">
        <v>647.60673425827622</v>
      </c>
      <c r="BO54" s="27">
        <v>665.75288629178158</v>
      </c>
      <c r="BP54" s="11">
        <f t="shared" si="9"/>
        <v>5.7882580517840045E-2</v>
      </c>
      <c r="BQ54" s="11">
        <f t="shared" si="9"/>
        <v>8.7524795652708945E-2</v>
      </c>
      <c r="BR54" s="33">
        <v>172.61366077903659</v>
      </c>
      <c r="BS54" s="26">
        <v>644.30791790651836</v>
      </c>
      <c r="BT54" s="27">
        <v>660.50469921877482</v>
      </c>
      <c r="BU54" s="11">
        <f t="shared" si="10"/>
        <v>5.2493877513000255E-2</v>
      </c>
      <c r="BV54" s="11">
        <f t="shared" si="10"/>
        <v>7.8951744462635087E-2</v>
      </c>
      <c r="BW54" s="33">
        <v>26.128166073746979</v>
      </c>
    </row>
    <row r="55" spans="1:75" x14ac:dyDescent="0.3">
      <c r="A55" s="25" t="s">
        <v>187</v>
      </c>
      <c r="B55" s="9">
        <f t="shared" si="11"/>
        <v>696.51159616139057</v>
      </c>
      <c r="C55" s="26">
        <v>673.64534641384932</v>
      </c>
      <c r="D55" s="27">
        <v>697.9126727951566</v>
      </c>
      <c r="E55" s="10">
        <v>3.4771293497383539E-2</v>
      </c>
      <c r="F55" s="10">
        <f t="shared" si="0"/>
        <v>2.0115625374905848E-3</v>
      </c>
      <c r="G55" s="33">
        <v>3600.0066061019902</v>
      </c>
      <c r="H55" s="26">
        <v>696.44595032161612</v>
      </c>
      <c r="I55" s="27">
        <v>696.51159616139057</v>
      </c>
      <c r="J55" s="10">
        <v>9.424945705969494E-5</v>
      </c>
      <c r="K55" s="85">
        <f t="shared" si="12"/>
        <v>0</v>
      </c>
      <c r="L55" s="33">
        <v>2528.0893759727478</v>
      </c>
      <c r="M55" s="26">
        <v>986.43600154181229</v>
      </c>
      <c r="N55" s="11">
        <f t="shared" si="17"/>
        <v>0.41625208679690462</v>
      </c>
      <c r="O55" s="27">
        <f t="shared" si="13"/>
        <v>34.691872599987619</v>
      </c>
      <c r="P55" s="27">
        <v>0.1427649078188791</v>
      </c>
      <c r="Q55" s="46">
        <v>1</v>
      </c>
      <c r="R55" s="46">
        <v>1</v>
      </c>
      <c r="S55" s="46">
        <v>0</v>
      </c>
      <c r="T55" s="46">
        <v>0.5</v>
      </c>
      <c r="U55" s="46">
        <v>0</v>
      </c>
      <c r="V55" s="26">
        <v>975.74943612300717</v>
      </c>
      <c r="W55" s="11">
        <f t="shared" si="18"/>
        <v>0.40090910402719793</v>
      </c>
      <c r="X55" s="27">
        <f t="shared" si="14"/>
        <v>34.868961399995889</v>
      </c>
      <c r="Y55" s="27">
        <v>0.1434936683127403</v>
      </c>
      <c r="Z55" s="46">
        <v>0.5</v>
      </c>
      <c r="AA55" s="46">
        <v>1</v>
      </c>
      <c r="AB55" s="46">
        <v>0</v>
      </c>
      <c r="AC55" s="46">
        <v>0</v>
      </c>
      <c r="AD55" s="46">
        <v>0</v>
      </c>
      <c r="AE55" s="26">
        <v>794.64757224610412</v>
      </c>
      <c r="AF55" s="27">
        <v>826.62406780038384</v>
      </c>
      <c r="AG55" s="11">
        <f t="shared" si="15"/>
        <v>0.14089639946493324</v>
      </c>
      <c r="AH55" s="11">
        <f t="shared" si="15"/>
        <v>0.18680589433983316</v>
      </c>
      <c r="AI55" s="33">
        <v>11.09660912999971</v>
      </c>
      <c r="AJ55" s="26">
        <v>794.64757224610412</v>
      </c>
      <c r="AK55" s="27">
        <v>826.62406780038384</v>
      </c>
      <c r="AL55" s="11">
        <f t="shared" si="16"/>
        <v>0.14089639946493324</v>
      </c>
      <c r="AM55" s="11">
        <f t="shared" si="16"/>
        <v>0.18680589433983316</v>
      </c>
      <c r="AN55" s="33">
        <v>11.16144395999981</v>
      </c>
      <c r="AO55" s="26">
        <v>793.38380914398908</v>
      </c>
      <c r="AP55" s="27">
        <v>819.77639779648996</v>
      </c>
      <c r="AQ55" s="11">
        <f t="shared" si="19"/>
        <v>0.13908198157285523</v>
      </c>
      <c r="AR55" s="11">
        <f t="shared" si="20"/>
        <v>0.17697451458731689</v>
      </c>
      <c r="AS55" s="33">
        <v>11.11510645999951</v>
      </c>
      <c r="AT55" s="26">
        <v>756.38026775686444</v>
      </c>
      <c r="AU55" s="27">
        <v>818.03271839281808</v>
      </c>
      <c r="AV55" s="11">
        <f t="shared" si="5"/>
        <v>8.5955024906148925E-2</v>
      </c>
      <c r="AW55" s="11">
        <f t="shared" si="5"/>
        <v>0.17447106825091471</v>
      </c>
      <c r="AX55" s="33">
        <v>11.60816791000034</v>
      </c>
      <c r="AY55" s="26">
        <v>768.09010798382155</v>
      </c>
      <c r="AZ55" s="27">
        <v>806.88552927088085</v>
      </c>
      <c r="BA55" s="11">
        <f t="shared" si="6"/>
        <v>0.10276715020527143</v>
      </c>
      <c r="BB55" s="11">
        <f t="shared" si="6"/>
        <v>0.15846675592737045</v>
      </c>
      <c r="BC55" s="33">
        <v>11.322665200001209</v>
      </c>
      <c r="BD55" s="26">
        <v>776.99760952593215</v>
      </c>
      <c r="BE55" s="27">
        <v>821.63771464886236</v>
      </c>
      <c r="BF55" s="11">
        <f t="shared" si="7"/>
        <v>0.11555588422090241</v>
      </c>
      <c r="BG55" s="11">
        <f t="shared" si="7"/>
        <v>0.17964685609983511</v>
      </c>
      <c r="BH55" s="33">
        <v>13.23581053000053</v>
      </c>
      <c r="BI55" s="26">
        <v>744.45978415304535</v>
      </c>
      <c r="BJ55" s="27">
        <v>765.55249111960279</v>
      </c>
      <c r="BK55" s="11">
        <f t="shared" si="8"/>
        <v>6.8840473376044944E-2</v>
      </c>
      <c r="BL55" s="11">
        <f t="shared" si="8"/>
        <v>9.9123826995429626E-2</v>
      </c>
      <c r="BM55" s="33">
        <v>61.683184074237943</v>
      </c>
      <c r="BN55" s="26">
        <v>727.82374621103349</v>
      </c>
      <c r="BO55" s="27">
        <v>754.37539847235416</v>
      </c>
      <c r="BP55" s="11">
        <f t="shared" si="9"/>
        <v>4.495567657769118E-2</v>
      </c>
      <c r="BQ55" s="11">
        <f t="shared" si="9"/>
        <v>8.3076581394857088E-2</v>
      </c>
      <c r="BR55" s="33">
        <v>66.37070745155215</v>
      </c>
      <c r="BS55" s="26">
        <v>727.50792000386491</v>
      </c>
      <c r="BT55" s="27">
        <v>765.23364033299151</v>
      </c>
      <c r="BU55" s="11">
        <f t="shared" si="10"/>
        <v>4.4502236593476754E-2</v>
      </c>
      <c r="BV55" s="11">
        <f t="shared" si="10"/>
        <v>9.866604454303611E-2</v>
      </c>
      <c r="BW55" s="33">
        <v>26.627228296268729</v>
      </c>
    </row>
    <row r="56" spans="1:75" x14ac:dyDescent="0.3">
      <c r="A56" s="25" t="s">
        <v>188</v>
      </c>
      <c r="B56" s="9">
        <f t="shared" si="11"/>
        <v>696.89152631189472</v>
      </c>
      <c r="C56" s="26">
        <v>678.318153913027</v>
      </c>
      <c r="D56" s="27">
        <v>700.7432729012005</v>
      </c>
      <c r="E56" s="10">
        <v>3.2001904057282433E-2</v>
      </c>
      <c r="F56" s="10">
        <f t="shared" si="0"/>
        <v>5.5270389205190618E-3</v>
      </c>
      <c r="G56" s="33">
        <v>3600.0155830383301</v>
      </c>
      <c r="H56" s="26">
        <v>691.18729577459931</v>
      </c>
      <c r="I56" s="27">
        <v>696.89152631189472</v>
      </c>
      <c r="J56" s="10">
        <v>8.1852488112224234E-3</v>
      </c>
      <c r="K56" s="85">
        <f t="shared" si="12"/>
        <v>0</v>
      </c>
      <c r="L56" s="33">
        <v>3600.0168399810791</v>
      </c>
      <c r="M56" s="26">
        <v>928.95858555683174</v>
      </c>
      <c r="N56" s="11">
        <f t="shared" si="17"/>
        <v>0.33300312958759537</v>
      </c>
      <c r="O56" s="27">
        <f t="shared" si="13"/>
        <v>35.405641499983176</v>
      </c>
      <c r="P56" s="27">
        <v>0.1457022283949925</v>
      </c>
      <c r="Q56" s="46">
        <v>1</v>
      </c>
      <c r="R56" s="46">
        <v>0</v>
      </c>
      <c r="S56" s="46">
        <v>1</v>
      </c>
      <c r="T56" s="46">
        <v>0</v>
      </c>
      <c r="U56" s="46">
        <v>0</v>
      </c>
      <c r="V56" s="26">
        <v>961.95276027254477</v>
      </c>
      <c r="W56" s="11">
        <f t="shared" si="18"/>
        <v>0.38034790774887617</v>
      </c>
      <c r="X56" s="27">
        <f t="shared" si="14"/>
        <v>34.565583999981769</v>
      </c>
      <c r="Y56" s="27">
        <v>0.14224520164601551</v>
      </c>
      <c r="Z56" s="46">
        <v>0.5</v>
      </c>
      <c r="AA56" s="46">
        <v>0</v>
      </c>
      <c r="AB56" s="46">
        <v>0</v>
      </c>
      <c r="AC56" s="46">
        <v>0</v>
      </c>
      <c r="AD56" s="46">
        <v>0</v>
      </c>
      <c r="AE56" s="26">
        <v>813.04125978995501</v>
      </c>
      <c r="AF56" s="27">
        <v>869.9135931483379</v>
      </c>
      <c r="AG56" s="11">
        <f t="shared" si="15"/>
        <v>0.16666831076674238</v>
      </c>
      <c r="AH56" s="11">
        <f t="shared" si="15"/>
        <v>0.2482768986331553</v>
      </c>
      <c r="AI56" s="33">
        <v>11.17399039000011</v>
      </c>
      <c r="AJ56" s="26">
        <v>813.04125978995501</v>
      </c>
      <c r="AK56" s="27">
        <v>869.9135931483379</v>
      </c>
      <c r="AL56" s="11">
        <f t="shared" si="16"/>
        <v>0.16666831076674238</v>
      </c>
      <c r="AM56" s="11">
        <f t="shared" si="16"/>
        <v>0.2482768986331553</v>
      </c>
      <c r="AN56" s="33">
        <v>11.109903639999899</v>
      </c>
      <c r="AO56" s="26">
        <v>828.92555490292091</v>
      </c>
      <c r="AP56" s="27">
        <v>865.12357859948429</v>
      </c>
      <c r="AQ56" s="11">
        <f t="shared" si="19"/>
        <v>0.18946137756872966</v>
      </c>
      <c r="AR56" s="11">
        <f t="shared" si="20"/>
        <v>0.24140349815689549</v>
      </c>
      <c r="AS56" s="33">
        <v>11.124938790000311</v>
      </c>
      <c r="AT56" s="26">
        <v>776.59758076735716</v>
      </c>
      <c r="AU56" s="27">
        <v>856.21337474980896</v>
      </c>
      <c r="AV56" s="11">
        <f t="shared" si="5"/>
        <v>0.11437368865321787</v>
      </c>
      <c r="AW56" s="11">
        <f t="shared" si="5"/>
        <v>0.22861785862296385</v>
      </c>
      <c r="AX56" s="33">
        <v>11.43597291999977</v>
      </c>
      <c r="AY56" s="26">
        <v>803.56251914830671</v>
      </c>
      <c r="AZ56" s="27">
        <v>854.58897623721407</v>
      </c>
      <c r="BA56" s="11">
        <f t="shared" si="6"/>
        <v>0.1530668530308277</v>
      </c>
      <c r="BB56" s="11">
        <f t="shared" si="6"/>
        <v>0.22628693845638989</v>
      </c>
      <c r="BC56" s="33">
        <v>11.37025250000079</v>
      </c>
      <c r="BD56" s="26">
        <v>789.931204809154</v>
      </c>
      <c r="BE56" s="27">
        <v>837.12303196591927</v>
      </c>
      <c r="BF56" s="11">
        <f t="shared" si="7"/>
        <v>0.1335066864561347</v>
      </c>
      <c r="BG56" s="11">
        <f t="shared" si="7"/>
        <v>0.20122429439795447</v>
      </c>
      <c r="BH56" s="33">
        <v>13.14389953999998</v>
      </c>
      <c r="BI56" s="26">
        <v>734.42841147525019</v>
      </c>
      <c r="BJ56" s="27">
        <v>770.58068479716815</v>
      </c>
      <c r="BK56" s="11">
        <f t="shared" si="8"/>
        <v>5.3863311212878462E-2</v>
      </c>
      <c r="BL56" s="11">
        <f t="shared" si="8"/>
        <v>0.10573978259608476</v>
      </c>
      <c r="BM56" s="33">
        <v>114.7272307557985</v>
      </c>
      <c r="BN56" s="26">
        <v>733.15001638138347</v>
      </c>
      <c r="BO56" s="27">
        <v>763.63129941334591</v>
      </c>
      <c r="BP56" s="11">
        <f t="shared" si="9"/>
        <v>5.2028886419923565E-2</v>
      </c>
      <c r="BQ56" s="11">
        <f t="shared" si="9"/>
        <v>9.5767806870393365E-2</v>
      </c>
      <c r="BR56" s="33">
        <v>103.3031056461856</v>
      </c>
      <c r="BS56" s="26">
        <v>737.07577061366919</v>
      </c>
      <c r="BT56" s="27">
        <v>779.48930533143596</v>
      </c>
      <c r="BU56" s="11">
        <f t="shared" si="10"/>
        <v>5.7662122130309787E-2</v>
      </c>
      <c r="BV56" s="11">
        <f t="shared" si="10"/>
        <v>0.11852315016178643</v>
      </c>
      <c r="BW56" s="33">
        <v>27.94965634658001</v>
      </c>
    </row>
    <row r="57" spans="1:75" x14ac:dyDescent="0.3">
      <c r="A57" s="25" t="s">
        <v>189</v>
      </c>
      <c r="B57" s="9">
        <f t="shared" si="11"/>
        <v>652.09045632735626</v>
      </c>
      <c r="C57" s="26">
        <v>628.72191768387916</v>
      </c>
      <c r="D57" s="27">
        <v>664.93643926769028</v>
      </c>
      <c r="E57" s="10">
        <v>5.4463132782570242E-2</v>
      </c>
      <c r="F57" s="10">
        <f t="shared" si="0"/>
        <v>1.9699694751988815E-2</v>
      </c>
      <c r="G57" s="33">
        <v>3600.0071139335628</v>
      </c>
      <c r="H57" s="26">
        <v>640.90184363154572</v>
      </c>
      <c r="I57" s="27">
        <v>652.09045632735626</v>
      </c>
      <c r="J57" s="10">
        <v>1.7158068466184579E-2</v>
      </c>
      <c r="K57" s="85">
        <f t="shared" si="12"/>
        <v>0</v>
      </c>
      <c r="L57" s="33">
        <v>3600.0163269042969</v>
      </c>
      <c r="M57" s="26">
        <v>866.98686346472527</v>
      </c>
      <c r="N57" s="11">
        <f t="shared" si="17"/>
        <v>0.32954999578998401</v>
      </c>
      <c r="O57" s="27">
        <f t="shared" si="13"/>
        <v>35.447238600001576</v>
      </c>
      <c r="P57" s="27">
        <v>0.1458734098765497</v>
      </c>
      <c r="Q57" s="46">
        <v>0.5</v>
      </c>
      <c r="R57" s="46">
        <v>1</v>
      </c>
      <c r="S57" s="46">
        <v>0</v>
      </c>
      <c r="T57" s="46">
        <v>0.5</v>
      </c>
      <c r="U57" s="46">
        <v>0</v>
      </c>
      <c r="V57" s="26">
        <v>873.61673452929824</v>
      </c>
      <c r="W57" s="11">
        <f t="shared" si="18"/>
        <v>0.33971709914235187</v>
      </c>
      <c r="X57" s="27">
        <f t="shared" si="14"/>
        <v>34.967061399991515</v>
      </c>
      <c r="Y57" s="27">
        <v>0.143897372016426</v>
      </c>
      <c r="Z57" s="46">
        <v>0.5</v>
      </c>
      <c r="AA57" s="46">
        <v>1</v>
      </c>
      <c r="AB57" s="46">
        <v>0.5</v>
      </c>
      <c r="AC57" s="46">
        <v>0</v>
      </c>
      <c r="AD57" s="46">
        <v>0</v>
      </c>
      <c r="AE57" s="26">
        <v>749.33193655144044</v>
      </c>
      <c r="AF57" s="27">
        <v>793.10602261947736</v>
      </c>
      <c r="AG57" s="11">
        <f t="shared" si="15"/>
        <v>0.14912268578773361</v>
      </c>
      <c r="AH57" s="11">
        <f t="shared" si="15"/>
        <v>0.21625154136795063</v>
      </c>
      <c r="AI57" s="33">
        <v>11.123430240000021</v>
      </c>
      <c r="AJ57" s="26">
        <v>749.33193655144044</v>
      </c>
      <c r="AK57" s="27">
        <v>793.10602261947736</v>
      </c>
      <c r="AL57" s="11">
        <f t="shared" si="16"/>
        <v>0.14912268578773361</v>
      </c>
      <c r="AM57" s="11">
        <f t="shared" si="16"/>
        <v>0.21625154136795063</v>
      </c>
      <c r="AN57" s="33">
        <v>11.10532261999942</v>
      </c>
      <c r="AO57" s="26">
        <v>762.72024682915594</v>
      </c>
      <c r="AP57" s="27">
        <v>799.41360051413244</v>
      </c>
      <c r="AQ57" s="11">
        <f t="shared" si="19"/>
        <v>0.16965405555063415</v>
      </c>
      <c r="AR57" s="11">
        <f t="shared" si="20"/>
        <v>0.22592439861260355</v>
      </c>
      <c r="AS57" s="33">
        <v>11.084126339999059</v>
      </c>
      <c r="AT57" s="26">
        <v>733.88798737693264</v>
      </c>
      <c r="AU57" s="27">
        <v>766.93044345462317</v>
      </c>
      <c r="AV57" s="11">
        <f t="shared" si="5"/>
        <v>0.12543893298219527</v>
      </c>
      <c r="AW57" s="11">
        <f t="shared" si="5"/>
        <v>0.17611051659007262</v>
      </c>
      <c r="AX57" s="33">
        <v>11.29318693999994</v>
      </c>
      <c r="AY57" s="26">
        <v>768.22858327111862</v>
      </c>
      <c r="AZ57" s="27">
        <v>828.63576354260999</v>
      </c>
      <c r="BA57" s="11">
        <f t="shared" si="6"/>
        <v>0.17810125239045024</v>
      </c>
      <c r="BB57" s="11">
        <f t="shared" si="6"/>
        <v>0.27073744984641535</v>
      </c>
      <c r="BC57" s="33">
        <v>11.358846020000049</v>
      </c>
      <c r="BD57" s="26">
        <v>745.44520993331162</v>
      </c>
      <c r="BE57" s="27">
        <v>778.55978435409361</v>
      </c>
      <c r="BF57" s="11">
        <f t="shared" si="7"/>
        <v>0.14316227557099884</v>
      </c>
      <c r="BG57" s="11">
        <f t="shared" si="7"/>
        <v>0.19394445479086786</v>
      </c>
      <c r="BH57" s="33">
        <v>13.09009964999896</v>
      </c>
      <c r="BI57" s="26">
        <v>690.56622484733521</v>
      </c>
      <c r="BJ57" s="27">
        <v>722.88050449481443</v>
      </c>
      <c r="BK57" s="11">
        <f t="shared" si="8"/>
        <v>5.9003728925398811E-2</v>
      </c>
      <c r="BL57" s="11">
        <f t="shared" si="8"/>
        <v>0.10855863244212367</v>
      </c>
      <c r="BM57" s="33">
        <v>107.5918222427368</v>
      </c>
      <c r="BN57" s="26">
        <v>711.12598208506211</v>
      </c>
      <c r="BO57" s="27">
        <v>729.87731749061504</v>
      </c>
      <c r="BP57" s="11">
        <f t="shared" si="9"/>
        <v>9.0532724693135808E-2</v>
      </c>
      <c r="BQ57" s="11">
        <f t="shared" si="9"/>
        <v>0.11928845209813799</v>
      </c>
      <c r="BR57" s="33">
        <v>107.2078176675364</v>
      </c>
      <c r="BS57" s="26">
        <v>685.00954290214418</v>
      </c>
      <c r="BT57" s="27">
        <v>717.06956192774362</v>
      </c>
      <c r="BU57" s="11">
        <f t="shared" si="10"/>
        <v>5.0482392826589971E-2</v>
      </c>
      <c r="BV57" s="11">
        <f t="shared" si="10"/>
        <v>9.9647380160042029E-2</v>
      </c>
      <c r="BW57" s="33">
        <v>26.65836130557582</v>
      </c>
    </row>
    <row r="58" spans="1:75" x14ac:dyDescent="0.3">
      <c r="A58" s="25" t="s">
        <v>190</v>
      </c>
      <c r="B58" s="12">
        <f t="shared" si="11"/>
        <v>601.2158894684776</v>
      </c>
      <c r="C58" s="28">
        <v>601.15587721130748</v>
      </c>
      <c r="D58" s="29">
        <v>601.21588946848101</v>
      </c>
      <c r="E58" s="13">
        <v>9.9818148895849696E-5</v>
      </c>
      <c r="F58" s="13">
        <f t="shared" si="0"/>
        <v>5.672845963308996E-15</v>
      </c>
      <c r="G58" s="34">
        <v>2173.6689848899841</v>
      </c>
      <c r="H58" s="28">
        <v>601.16180233637647</v>
      </c>
      <c r="I58" s="29">
        <v>601.2158894684776</v>
      </c>
      <c r="J58" s="13">
        <v>8.9962911905893764E-5</v>
      </c>
      <c r="K58" s="86">
        <f t="shared" si="12"/>
        <v>0</v>
      </c>
      <c r="L58" s="34">
        <v>79.615141868591309</v>
      </c>
      <c r="M58" s="28">
        <v>744.94519196631779</v>
      </c>
      <c r="N58" s="13">
        <f t="shared" si="17"/>
        <v>0.23906437773111464</v>
      </c>
      <c r="O58" s="29">
        <f t="shared" si="13"/>
        <v>37.794341000006163</v>
      </c>
      <c r="P58" s="29">
        <v>0.15553226748973731</v>
      </c>
      <c r="Q58" s="47">
        <v>0</v>
      </c>
      <c r="R58" s="47">
        <v>0.5</v>
      </c>
      <c r="S58" s="47">
        <v>1</v>
      </c>
      <c r="T58" s="47">
        <v>0</v>
      </c>
      <c r="U58" s="47">
        <v>0</v>
      </c>
      <c r="V58" s="28">
        <v>734.63006039017637</v>
      </c>
      <c r="W58" s="13">
        <f t="shared" si="18"/>
        <v>0.22190726036806421</v>
      </c>
      <c r="X58" s="29">
        <f t="shared" si="14"/>
        <v>35.623350800004133</v>
      </c>
      <c r="Y58" s="29">
        <v>0.14659815144034621</v>
      </c>
      <c r="Z58" s="47">
        <v>0.5</v>
      </c>
      <c r="AA58" s="47">
        <v>1</v>
      </c>
      <c r="AB58" s="47">
        <v>0</v>
      </c>
      <c r="AC58" s="47">
        <v>0</v>
      </c>
      <c r="AD58" s="47">
        <v>0</v>
      </c>
      <c r="AE58" s="28">
        <v>694.41192624850396</v>
      </c>
      <c r="AF58" s="29">
        <v>705.35531293775807</v>
      </c>
      <c r="AG58" s="13">
        <f t="shared" si="15"/>
        <v>0.15501259765842021</v>
      </c>
      <c r="AH58" s="13">
        <f t="shared" si="15"/>
        <v>0.17321468925471672</v>
      </c>
      <c r="AI58" s="34">
        <v>10.855274869999629</v>
      </c>
      <c r="AJ58" s="28">
        <v>694.41192624850396</v>
      </c>
      <c r="AK58" s="29">
        <v>705.35531293775807</v>
      </c>
      <c r="AL58" s="13">
        <f t="shared" si="16"/>
        <v>0.15501259765842021</v>
      </c>
      <c r="AM58" s="13">
        <f t="shared" si="16"/>
        <v>0.17321468925471672</v>
      </c>
      <c r="AN58" s="34">
        <v>10.80360211999978</v>
      </c>
      <c r="AO58" s="28">
        <v>683.9470411770335</v>
      </c>
      <c r="AP58" s="29">
        <v>706.39344107579404</v>
      </c>
      <c r="AQ58" s="13">
        <f t="shared" si="19"/>
        <v>0.13760639590163989</v>
      </c>
      <c r="AR58" s="13">
        <f t="shared" si="20"/>
        <v>0.17494140366167255</v>
      </c>
      <c r="AS58" s="34">
        <v>10.760238670000399</v>
      </c>
      <c r="AT58" s="28">
        <v>655.59248979206245</v>
      </c>
      <c r="AU58" s="29">
        <v>711.50015326894516</v>
      </c>
      <c r="AV58" s="13">
        <f t="shared" si="5"/>
        <v>9.0444383250845334E-2</v>
      </c>
      <c r="AW58" s="13">
        <f t="shared" si="5"/>
        <v>0.18343537776083657</v>
      </c>
      <c r="AX58" s="34">
        <v>11.43359829000037</v>
      </c>
      <c r="AY58" s="28">
        <v>670.582245850964</v>
      </c>
      <c r="AZ58" s="29">
        <v>700.80864637646584</v>
      </c>
      <c r="BA58" s="13">
        <f t="shared" si="6"/>
        <v>0.11537678494128248</v>
      </c>
      <c r="BB58" s="13">
        <f t="shared" si="6"/>
        <v>0.16565223682966218</v>
      </c>
      <c r="BC58" s="34">
        <v>10.997720910000499</v>
      </c>
      <c r="BD58" s="28">
        <v>698.20284254668218</v>
      </c>
      <c r="BE58" s="29">
        <v>713.48026314713866</v>
      </c>
      <c r="BF58" s="13">
        <f t="shared" si="7"/>
        <v>0.16131801367383805</v>
      </c>
      <c r="BG58" s="13">
        <f t="shared" si="7"/>
        <v>0.18672888665319815</v>
      </c>
      <c r="BH58" s="34">
        <v>12.61636738999951</v>
      </c>
      <c r="BI58" s="28">
        <v>635.6378019685618</v>
      </c>
      <c r="BJ58" s="29">
        <v>655.76551367752734</v>
      </c>
      <c r="BK58" s="13">
        <f t="shared" si="8"/>
        <v>5.7253830284685087E-2</v>
      </c>
      <c r="BL58" s="13">
        <f t="shared" si="8"/>
        <v>9.0732173192022453E-2</v>
      </c>
      <c r="BM58" s="34">
        <v>183.38296042457219</v>
      </c>
      <c r="BN58" s="28">
        <v>630.73305217832865</v>
      </c>
      <c r="BO58" s="29">
        <v>655.71377130243729</v>
      </c>
      <c r="BP58" s="13">
        <f t="shared" si="9"/>
        <v>4.9095779447789638E-2</v>
      </c>
      <c r="BQ58" s="13">
        <f t="shared" si="9"/>
        <v>9.0646110305135377E-2</v>
      </c>
      <c r="BR58" s="34">
        <v>204.35327075086531</v>
      </c>
      <c r="BS58" s="28">
        <v>625.35437300645685</v>
      </c>
      <c r="BT58" s="29">
        <v>645.34589539919091</v>
      </c>
      <c r="BU58" s="13">
        <f t="shared" si="10"/>
        <v>4.0149443753590051E-2</v>
      </c>
      <c r="BV58" s="13">
        <f t="shared" si="10"/>
        <v>7.3401263512392734E-2</v>
      </c>
      <c r="BW58" s="34">
        <v>26.542732696095481</v>
      </c>
    </row>
    <row r="59" spans="1:75" x14ac:dyDescent="0.3">
      <c r="A59" s="36" t="s">
        <v>69</v>
      </c>
      <c r="B59" s="37"/>
      <c r="C59" s="35">
        <f t="shared" ref="C59:M59" si="21">AVERAGE(C3:C58)</f>
        <v>607.56269162123317</v>
      </c>
      <c r="D59" s="35">
        <f t="shared" si="21"/>
        <v>623.58189163673899</v>
      </c>
      <c r="E59" s="1">
        <f t="shared" si="21"/>
        <v>2.5609588783436131E-2</v>
      </c>
      <c r="F59" s="1">
        <f t="shared" si="21"/>
        <v>2.5699482319811477E-3</v>
      </c>
      <c r="G59" s="35">
        <f t="shared" si="21"/>
        <v>3202.7062677059853</v>
      </c>
      <c r="H59" s="35">
        <f t="shared" si="21"/>
        <v>616.24393859002555</v>
      </c>
      <c r="I59" s="35">
        <f t="shared" si="21"/>
        <v>622.08758721620029</v>
      </c>
      <c r="J59" s="1">
        <f t="shared" si="21"/>
        <v>8.9505820428792647E-3</v>
      </c>
      <c r="K59" s="1">
        <f t="shared" si="21"/>
        <v>2.1283948184609526E-4</v>
      </c>
      <c r="L59" s="35">
        <f t="shared" si="21"/>
        <v>2317.8689753030026</v>
      </c>
      <c r="M59" s="35">
        <f t="shared" si="21"/>
        <v>789.20091500483863</v>
      </c>
      <c r="N59" s="1">
        <f t="shared" ref="N59:U59" si="22">AVERAGE(N3:N58)</f>
        <v>0.26695848891856228</v>
      </c>
      <c r="O59" s="35">
        <f t="shared" si="22"/>
        <v>35.359423194642886</v>
      </c>
      <c r="P59" s="35">
        <f t="shared" si="22"/>
        <v>0.14551202960758383</v>
      </c>
      <c r="Q59" s="35">
        <f t="shared" si="22"/>
        <v>0.32142857142857145</v>
      </c>
      <c r="R59" s="35">
        <f t="shared" si="22"/>
        <v>0.25892857142857145</v>
      </c>
      <c r="S59" s="35">
        <f t="shared" si="22"/>
        <v>0.26785714285714285</v>
      </c>
      <c r="T59" s="35">
        <f t="shared" si="22"/>
        <v>0.19642857142857142</v>
      </c>
      <c r="U59" s="35">
        <f t="shared" si="22"/>
        <v>0</v>
      </c>
      <c r="V59" s="35">
        <f>AVERAGE(V3:V58)</f>
        <v>788.75144468130179</v>
      </c>
      <c r="W59" s="1">
        <f t="shared" ref="W59:AD59" si="23">AVERAGE(W3:W58)</f>
        <v>0.26538349157220276</v>
      </c>
      <c r="X59" s="35">
        <f t="shared" si="23"/>
        <v>35.79164148928362</v>
      </c>
      <c r="Y59" s="35">
        <f t="shared" si="23"/>
        <v>0.14729070571721653</v>
      </c>
      <c r="Z59" s="35">
        <f t="shared" si="23"/>
        <v>0.3392857142857143</v>
      </c>
      <c r="AA59" s="35">
        <f t="shared" si="23"/>
        <v>0.3482142857142857</v>
      </c>
      <c r="AB59" s="35">
        <f t="shared" si="23"/>
        <v>0.20535714285714285</v>
      </c>
      <c r="AC59" s="35">
        <f t="shared" si="23"/>
        <v>0.16964285714285715</v>
      </c>
      <c r="AD59" s="35">
        <f t="shared" si="23"/>
        <v>1.7857142857142856E-2</v>
      </c>
      <c r="AE59" s="35">
        <f>AVERAGE(AE3:AE58)</f>
        <v>697.554944056056</v>
      </c>
      <c r="AF59" s="35"/>
      <c r="AG59" s="1">
        <f>AVERAGE(AG3:AG58)</f>
        <v>0.12052175727440509</v>
      </c>
      <c r="AH59" s="1">
        <f>AVERAGE(AH3:AH58)</f>
        <v>0.1616753711547794</v>
      </c>
      <c r="AI59" s="35">
        <f>AVERAGE(AI3:AI58)</f>
        <v>11.132227919107107</v>
      </c>
      <c r="AJ59" s="35">
        <f>AVERAGE(AJ3:AJ58)</f>
        <v>697.554944056056</v>
      </c>
      <c r="AK59" s="35"/>
      <c r="AL59" s="1">
        <f>AVERAGE(AL3:AL58)</f>
        <v>0.12052175727440509</v>
      </c>
      <c r="AM59" s="1">
        <f>AVERAGE(AM3:AM58)</f>
        <v>0.1616753711547794</v>
      </c>
      <c r="AN59" s="35">
        <f>AVERAGE(AN3:AN58)</f>
        <v>11.093860222857174</v>
      </c>
      <c r="AO59" s="35">
        <f>AVERAGE(AO3:AO58)</f>
        <v>698.33261619178097</v>
      </c>
      <c r="AP59" s="35"/>
      <c r="AQ59" s="1">
        <f>AVERAGE(AQ3:AQ58)</f>
        <v>0.12190648991091781</v>
      </c>
      <c r="AR59" s="1">
        <f>AVERAGE(AR3:AR58)</f>
        <v>0.161744421862659</v>
      </c>
      <c r="AS59" s="35">
        <f>AVERAGE(AS3:AS58)</f>
        <v>11.124727703214308</v>
      </c>
      <c r="AT59" s="35">
        <f>AVERAGE(AT3:AT58)</f>
        <v>689.5280913929231</v>
      </c>
      <c r="AU59" s="35"/>
      <c r="AV59" s="1">
        <f>AVERAGE(AV3:AV58)</f>
        <v>0.10802870102186504</v>
      </c>
      <c r="AW59" s="1">
        <f>AVERAGE(AW3:AW58)</f>
        <v>0.15186553861686683</v>
      </c>
      <c r="AX59" s="35">
        <f>AVERAGE(AX3:AX58)</f>
        <v>11.393815971249953</v>
      </c>
      <c r="AY59" s="35">
        <f>AVERAGE(AY3:AY58)</f>
        <v>696.70454486364008</v>
      </c>
      <c r="AZ59" s="35"/>
      <c r="BA59" s="1">
        <f>AVERAGE(BA3:BA58)</f>
        <v>0.11894339248789156</v>
      </c>
      <c r="BB59" s="1">
        <f>AVERAGE(BB3:BB58)</f>
        <v>0.16262405982054523</v>
      </c>
      <c r="BC59" s="35">
        <f>AVERAGE(BC3:BC58)</f>
        <v>11.342994290357163</v>
      </c>
      <c r="BD59" s="35">
        <f>AVERAGE(BD3:BD58)</f>
        <v>691.82564902593515</v>
      </c>
      <c r="BE59" s="35"/>
      <c r="BF59" s="1">
        <f>AVERAGE(BF3:BF58)</f>
        <v>0.11164645679191319</v>
      </c>
      <c r="BG59" s="1">
        <f>AVERAGE(BG3:BG58)</f>
        <v>0.14939895643806894</v>
      </c>
      <c r="BH59" s="35">
        <f>AVERAGE(BH3:BH58)</f>
        <v>13.110292023214269</v>
      </c>
      <c r="BI59" s="35">
        <f>AVERAGE(BI3:BI58)</f>
        <v>655.96703573957882</v>
      </c>
      <c r="BJ59" s="35"/>
      <c r="BK59" s="1">
        <f>AVERAGE(BK3:BK58)</f>
        <v>5.4217293590418374E-2</v>
      </c>
      <c r="BL59" s="1">
        <f>AVERAGE(BL3:BL58)</f>
        <v>9.0272084012341311E-2</v>
      </c>
      <c r="BM59" s="35">
        <f>AVERAGE(BM3:BM58)</f>
        <v>86.440456137114353</v>
      </c>
      <c r="BN59" s="35">
        <f>AVERAGE(BN3:BN58)</f>
        <v>652.19328217406076</v>
      </c>
      <c r="BO59" s="35"/>
      <c r="BP59" s="1">
        <f>AVERAGE(BP3:BP58)</f>
        <v>4.8305218044217633E-2</v>
      </c>
      <c r="BQ59" s="1">
        <f>AVERAGE(BQ3:BQ58)</f>
        <v>8.1379192861162589E-2</v>
      </c>
      <c r="BR59" s="35">
        <f>AVERAGE(BR3:BR58)</f>
        <v>95.504542940485862</v>
      </c>
      <c r="BS59" s="35">
        <f>AVERAGE(BS3:BS58)</f>
        <v>651.10326193233652</v>
      </c>
      <c r="BT59" s="35"/>
      <c r="BU59" s="1">
        <f>AVERAGE(BU3:BU58)</f>
        <v>4.6294873007981872E-2</v>
      </c>
      <c r="BV59" s="1">
        <f>AVERAGE(BV3:BV58)</f>
        <v>7.9255630054667972E-2</v>
      </c>
      <c r="BW59" s="35">
        <f>AVERAGE(BW3:BW58)</f>
        <v>26.729739841693238</v>
      </c>
    </row>
    <row r="60" spans="1:75" x14ac:dyDescent="0.3">
      <c r="G60">
        <f>COUNTIF(G3:G58,"&lt;3600")</f>
        <v>9</v>
      </c>
      <c r="L60">
        <f>COUNTIF(L3:L58,"&lt;3600")</f>
        <v>28</v>
      </c>
      <c r="Q60" s="48">
        <f>_xlfn.MODE.SNGL(Q3:Q58)</f>
        <v>0</v>
      </c>
      <c r="R60" s="48">
        <f t="shared" ref="R60:U60" si="24">_xlfn.MODE.SNGL(R3:R58)</f>
        <v>0</v>
      </c>
      <c r="S60" s="48">
        <f t="shared" si="24"/>
        <v>0</v>
      </c>
      <c r="T60" s="48">
        <f t="shared" si="24"/>
        <v>0</v>
      </c>
      <c r="U60" s="48">
        <f t="shared" si="24"/>
        <v>0</v>
      </c>
      <c r="Z60" s="48">
        <f>_xlfn.MODE.SNGL(Z3:Z58)</f>
        <v>0</v>
      </c>
      <c r="AA60" s="48">
        <f t="shared" ref="AA60:AD60" si="25">_xlfn.MODE.SNGL(AA3:AA58)</f>
        <v>0</v>
      </c>
      <c r="AB60" s="48">
        <f t="shared" si="25"/>
        <v>0</v>
      </c>
      <c r="AC60" s="48">
        <f t="shared" si="25"/>
        <v>0</v>
      </c>
      <c r="AD60" s="48">
        <f t="shared" si="25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99C4-EDA0-4191-BE70-F8827F3D0CFE}">
  <dimension ref="A1:BW60"/>
  <sheetViews>
    <sheetView topLeftCell="AP34" zoomScale="85" zoomScaleNormal="85" workbookViewId="0">
      <selection activeCell="L3" sqref="L3:L58"/>
    </sheetView>
  </sheetViews>
  <sheetFormatPr baseColWidth="10" defaultColWidth="10.77734375" defaultRowHeight="14.4" x14ac:dyDescent="0.3"/>
  <cols>
    <col min="1" max="1" width="9.33203125" bestFit="1" customWidth="1"/>
    <col min="2" max="2" width="6.44140625" bestFit="1" customWidth="1"/>
    <col min="3" max="4" width="6.6640625" bestFit="1" customWidth="1"/>
    <col min="5" max="5" width="7.109375" bestFit="1" customWidth="1"/>
    <col min="6" max="6" width="8.33203125" bestFit="1" customWidth="1"/>
    <col min="7" max="7" width="9.3320312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7.6640625" bestFit="1" customWidth="1"/>
    <col min="13" max="13" width="7.77734375" bestFit="1" customWidth="1"/>
    <col min="14" max="14" width="7.109375" bestFit="1" customWidth="1"/>
    <col min="15" max="15" width="6.5546875" bestFit="1" customWidth="1"/>
    <col min="16" max="16" width="5.6640625" bestFit="1" customWidth="1"/>
    <col min="17" max="21" width="4.5546875" bestFit="1" customWidth="1"/>
    <col min="22" max="22" width="7.77734375" bestFit="1" customWidth="1"/>
    <col min="23" max="23" width="7.109375" bestFit="1" customWidth="1"/>
    <col min="24" max="24" width="6.5546875" bestFit="1" customWidth="1"/>
    <col min="25" max="25" width="5.6640625" bestFit="1" customWidth="1"/>
    <col min="26" max="30" width="4.5546875" bestFit="1" customWidth="1"/>
    <col min="31" max="32" width="6.6640625" bestFit="1" customWidth="1"/>
    <col min="33" max="33" width="8.33203125" bestFit="1" customWidth="1"/>
    <col min="34" max="34" width="8.109375" bestFit="1" customWidth="1"/>
    <col min="35" max="35" width="5.6640625" bestFit="1" customWidth="1"/>
    <col min="36" max="37" width="6.6640625" bestFit="1" customWidth="1"/>
    <col min="38" max="38" width="8.33203125" bestFit="1" customWidth="1"/>
    <col min="39" max="39" width="8.109375" bestFit="1" customWidth="1"/>
    <col min="40" max="40" width="5.6640625" bestFit="1" customWidth="1"/>
    <col min="41" max="42" width="6.6640625" bestFit="1" customWidth="1"/>
    <col min="43" max="43" width="8.33203125" bestFit="1" customWidth="1"/>
    <col min="44" max="44" width="8.109375" bestFit="1" customWidth="1"/>
    <col min="45" max="45" width="5.6640625" bestFit="1" customWidth="1"/>
    <col min="46" max="47" width="6.6640625" bestFit="1" customWidth="1"/>
    <col min="48" max="48" width="8.33203125" bestFit="1" customWidth="1"/>
    <col min="49" max="49" width="8.109375" bestFit="1" customWidth="1"/>
    <col min="50" max="50" width="5.6640625" bestFit="1" customWidth="1"/>
    <col min="51" max="52" width="6.6640625" bestFit="1" customWidth="1"/>
    <col min="53" max="53" width="8.33203125" bestFit="1" customWidth="1"/>
    <col min="54" max="54" width="8.109375" bestFit="1" customWidth="1"/>
    <col min="55" max="55" width="5.6640625" bestFit="1" customWidth="1"/>
    <col min="56" max="57" width="6.6640625" bestFit="1" customWidth="1"/>
    <col min="58" max="58" width="8.33203125" bestFit="1" customWidth="1"/>
    <col min="59" max="59" width="8.109375" bestFit="1" customWidth="1"/>
    <col min="60" max="60" width="5.664062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0" t="s">
        <v>0</v>
      </c>
      <c r="D1" s="100"/>
      <c r="E1" s="100"/>
      <c r="F1" s="100"/>
      <c r="G1" s="100"/>
      <c r="H1" s="100" t="s">
        <v>340</v>
      </c>
      <c r="I1" s="100"/>
      <c r="J1" s="100"/>
      <c r="K1" s="100"/>
      <c r="L1" s="100"/>
      <c r="M1" s="100" t="s">
        <v>78</v>
      </c>
      <c r="N1" s="100"/>
      <c r="O1" s="100"/>
      <c r="P1" s="100"/>
      <c r="Q1" s="100"/>
      <c r="R1" s="100"/>
      <c r="S1" s="100"/>
      <c r="T1" s="100"/>
      <c r="U1" s="100"/>
      <c r="V1" s="100" t="s">
        <v>72</v>
      </c>
      <c r="W1" s="100"/>
      <c r="X1" s="100"/>
      <c r="Y1" s="100"/>
      <c r="Z1" s="100"/>
      <c r="AA1" s="100"/>
      <c r="AB1" s="100"/>
      <c r="AC1" s="100"/>
      <c r="AD1" s="100"/>
      <c r="AE1" s="100" t="s">
        <v>304</v>
      </c>
      <c r="AF1" s="101"/>
      <c r="AG1" s="101"/>
      <c r="AH1" s="101"/>
      <c r="AI1" s="101"/>
      <c r="AJ1" s="100" t="s">
        <v>303</v>
      </c>
      <c r="AK1" s="101"/>
      <c r="AL1" s="101"/>
      <c r="AM1" s="101"/>
      <c r="AN1" s="101"/>
      <c r="AO1" s="100" t="s">
        <v>305</v>
      </c>
      <c r="AP1" s="101"/>
      <c r="AQ1" s="101"/>
      <c r="AR1" s="101"/>
      <c r="AS1" s="101"/>
      <c r="AT1" s="100" t="s">
        <v>323</v>
      </c>
      <c r="AU1" s="101"/>
      <c r="AV1" s="101"/>
      <c r="AW1" s="101"/>
      <c r="AX1" s="101"/>
      <c r="AY1" s="100" t="s">
        <v>324</v>
      </c>
      <c r="AZ1" s="101"/>
      <c r="BA1" s="101"/>
      <c r="BB1" s="101"/>
      <c r="BC1" s="101"/>
      <c r="BD1" s="100" t="s">
        <v>325</v>
      </c>
      <c r="BE1" s="101"/>
      <c r="BF1" s="101"/>
      <c r="BG1" s="101"/>
      <c r="BH1" s="101"/>
      <c r="BI1" s="100" t="s">
        <v>331</v>
      </c>
      <c r="BJ1" s="101"/>
      <c r="BK1" s="101"/>
      <c r="BL1" s="101"/>
      <c r="BM1" s="101"/>
      <c r="BN1" s="100" t="s">
        <v>337</v>
      </c>
      <c r="BO1" s="101"/>
      <c r="BP1" s="101"/>
      <c r="BQ1" s="101"/>
      <c r="BR1" s="101"/>
      <c r="BS1" s="100" t="s">
        <v>341</v>
      </c>
      <c r="BT1" s="101"/>
      <c r="BU1" s="101"/>
      <c r="BV1" s="101"/>
      <c r="BW1" s="101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191</v>
      </c>
      <c r="B3" s="2">
        <f>MIN(D3,I3,M3,V3,AE3,AJ3,AO3,AT3,AY3,BD3,BI3,BN3,BS3)</f>
        <v>563.36667352008214</v>
      </c>
      <c r="C3" s="18">
        <v>563.31071371469613</v>
      </c>
      <c r="D3" s="19">
        <v>563.36667383369854</v>
      </c>
      <c r="E3" s="3">
        <v>9.9331610479529153E-5</v>
      </c>
      <c r="F3" s="3">
        <f>(D3-B3)/B3</f>
        <v>5.5668255080202726E-10</v>
      </c>
      <c r="G3" s="38">
        <v>45.330755949020393</v>
      </c>
      <c r="H3" s="18">
        <v>563.32694701736568</v>
      </c>
      <c r="I3" s="19">
        <v>563.36667352008214</v>
      </c>
      <c r="J3" s="3">
        <v>7.0516245606303809E-5</v>
      </c>
      <c r="K3" s="3">
        <f>(I3-$B3)/$B3</f>
        <v>0</v>
      </c>
      <c r="L3" s="30">
        <v>9.406141996383667</v>
      </c>
      <c r="M3" s="18">
        <v>725.35585230730624</v>
      </c>
      <c r="N3" s="3">
        <f t="shared" ref="N3:N34" si="0">(M3-B3)/B3</f>
        <v>0.28753773767814067</v>
      </c>
      <c r="O3" s="19">
        <f>243*P3</f>
        <v>34.324815699979801</v>
      </c>
      <c r="P3" s="19">
        <v>0.1412543855966247</v>
      </c>
      <c r="Q3" s="43">
        <v>0</v>
      </c>
      <c r="R3" s="43">
        <v>1</v>
      </c>
      <c r="S3" s="43">
        <v>0</v>
      </c>
      <c r="T3" s="43">
        <v>0</v>
      </c>
      <c r="U3" s="43">
        <v>0</v>
      </c>
      <c r="V3" s="18">
        <v>723.97068750017172</v>
      </c>
      <c r="W3" s="4">
        <f t="shared" ref="W3:W34" si="1">(V3-B3)/B3</f>
        <v>0.28507901075615288</v>
      </c>
      <c r="X3" s="19">
        <f>243*Y3</f>
        <v>33.342091900025473</v>
      </c>
      <c r="Y3" s="19">
        <v>0.13721025473261511</v>
      </c>
      <c r="Z3" s="43">
        <v>0</v>
      </c>
      <c r="AA3" s="43">
        <v>1</v>
      </c>
      <c r="AB3" s="43">
        <v>0</v>
      </c>
      <c r="AC3" s="43">
        <v>0.5</v>
      </c>
      <c r="AD3" s="43">
        <v>0</v>
      </c>
      <c r="AE3" s="18">
        <v>589.67799374071592</v>
      </c>
      <c r="AF3" s="19">
        <v>615.26777835068765</v>
      </c>
      <c r="AG3" s="4">
        <f>(AE3-$B3)/$B3</f>
        <v>4.6703721496752441E-2</v>
      </c>
      <c r="AH3" s="4">
        <f>(AF3-$B3)/$B3</f>
        <v>9.2126686348541001E-2</v>
      </c>
      <c r="AI3" s="30">
        <v>10.97550239000193</v>
      </c>
      <c r="AJ3" s="20">
        <v>589.67799374071592</v>
      </c>
      <c r="AK3" s="21">
        <v>615.26777835068765</v>
      </c>
      <c r="AL3" s="4">
        <f>(AJ3-$B3)/$B3</f>
        <v>4.6703721496752441E-2</v>
      </c>
      <c r="AM3" s="4">
        <f>(AK3-$B3)/$B3</f>
        <v>9.2126686348541001E-2</v>
      </c>
      <c r="AN3" s="31">
        <v>10.99353195000003</v>
      </c>
      <c r="AO3" s="20">
        <v>595.32362574009062</v>
      </c>
      <c r="AP3" s="21">
        <v>620.56112447932276</v>
      </c>
      <c r="AQ3" s="4">
        <f t="shared" ref="AQ3:AQ34" si="2">(AO3-$B3)/$B3</f>
        <v>5.6724960353675087E-2</v>
      </c>
      <c r="AR3" s="4">
        <f t="shared" ref="AR3:AR34" si="3">(AP3-$B3)/$B3</f>
        <v>0.10152260268054678</v>
      </c>
      <c r="AS3" s="31">
        <v>10.941353800000799</v>
      </c>
      <c r="AT3" s="20">
        <v>592.26227069552669</v>
      </c>
      <c r="AU3" s="21">
        <v>619.16710092365122</v>
      </c>
      <c r="AV3" s="4">
        <f t="shared" ref="AV3:AW58" si="4">(AT3-$B3)/$B3</f>
        <v>5.1290923893130357E-2</v>
      </c>
      <c r="AW3" s="4">
        <f t="shared" si="4"/>
        <v>9.9048151100084511E-2</v>
      </c>
      <c r="AX3" s="31">
        <v>11.17156115999896</v>
      </c>
      <c r="AY3" s="20">
        <v>587.14870524568403</v>
      </c>
      <c r="AZ3" s="21">
        <v>601.88112752391044</v>
      </c>
      <c r="BA3" s="4">
        <f t="shared" ref="BA3:BB58" si="5">(AY3-$B3)/$B3</f>
        <v>4.2214125974127457E-2</v>
      </c>
      <c r="BB3" s="4">
        <f t="shared" si="5"/>
        <v>6.8364807174656872E-2</v>
      </c>
      <c r="BC3" s="31">
        <v>11.052063050000291</v>
      </c>
      <c r="BD3" s="20">
        <v>590.73728552170996</v>
      </c>
      <c r="BE3" s="21">
        <v>617.30972222033449</v>
      </c>
      <c r="BF3" s="4">
        <f t="shared" ref="BF3:BG58" si="6">(BD3-$B3)/$B3</f>
        <v>4.8584009825444793E-2</v>
      </c>
      <c r="BG3" s="4">
        <f t="shared" si="6"/>
        <v>9.5751224266071994E-2</v>
      </c>
      <c r="BH3" s="31">
        <v>13.04788124000043</v>
      </c>
      <c r="BI3" s="20">
        <v>593.44163512984653</v>
      </c>
      <c r="BJ3" s="21">
        <v>620.15385317479399</v>
      </c>
      <c r="BK3" s="4">
        <f t="shared" ref="BK3:BL58" si="7">(BI3-$B3)/$B3</f>
        <v>5.3384346329624188E-2</v>
      </c>
      <c r="BL3" s="4">
        <f t="shared" si="7"/>
        <v>0.10079967865313846</v>
      </c>
      <c r="BM3" s="31">
        <v>33.765604889020317</v>
      </c>
      <c r="BN3" s="20">
        <v>579.16624373503623</v>
      </c>
      <c r="BO3" s="21">
        <v>595.10167220807625</v>
      </c>
      <c r="BP3" s="4">
        <f t="shared" ref="BP3:BQ58" si="8">(BN3-$B3)/$B3</f>
        <v>2.8044914542483822E-2</v>
      </c>
      <c r="BQ3" s="4">
        <f t="shared" si="8"/>
        <v>5.6330983318030541E-2</v>
      </c>
      <c r="BR3" s="31">
        <v>40.667943523451683</v>
      </c>
      <c r="BS3" s="20">
        <v>582.21699253907764</v>
      </c>
      <c r="BT3" s="21">
        <v>598.47194939228962</v>
      </c>
      <c r="BU3" s="4">
        <f t="shared" ref="BU3:BV58" si="9">(BS3-$B3)/$B3</f>
        <v>3.346012447135558E-2</v>
      </c>
      <c r="BV3" s="4">
        <f t="shared" si="9"/>
        <v>6.2313369821575156E-2</v>
      </c>
      <c r="BW3" s="31">
        <v>19.714019024791199</v>
      </c>
    </row>
    <row r="4" spans="1:75" x14ac:dyDescent="0.3">
      <c r="A4" s="17" t="s">
        <v>192</v>
      </c>
      <c r="B4" s="2">
        <f t="shared" ref="B4:B58" si="10">MIN(D4,I4,M4,V4,AE4,AJ4,AO4,AT4,AY4,BD4,BI4,BN4,BS4)</f>
        <v>552.28754974296737</v>
      </c>
      <c r="C4" s="20">
        <v>544.79218666820861</v>
      </c>
      <c r="D4" s="21">
        <v>552.28754986965794</v>
      </c>
      <c r="E4" s="5">
        <v>1.357148681554908E-2</v>
      </c>
      <c r="F4" s="5">
        <f t="shared" ref="F4:F58" si="11">(D4-B4)/B4</f>
        <v>2.2939239831289197E-10</v>
      </c>
      <c r="G4" s="39">
        <v>3600.0052509307861</v>
      </c>
      <c r="H4" s="20">
        <v>552.23394725411185</v>
      </c>
      <c r="I4" s="21">
        <v>552.28754974296737</v>
      </c>
      <c r="J4" s="5">
        <v>9.7055399638426815E-5</v>
      </c>
      <c r="K4" s="5">
        <f t="shared" ref="K4:K58" si="12">(I4-$B4)/$B4</f>
        <v>0</v>
      </c>
      <c r="L4" s="31">
        <v>576.0385799407959</v>
      </c>
      <c r="M4" s="20">
        <v>696.81365887194318</v>
      </c>
      <c r="N4" s="4">
        <f t="shared" si="0"/>
        <v>0.26168634291364656</v>
      </c>
      <c r="O4" s="21">
        <f t="shared" ref="O4:O58" si="13">243*P4</f>
        <v>33.75839100000848</v>
      </c>
      <c r="P4" s="21">
        <v>0.13892341975312131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696.81365887194318</v>
      </c>
      <c r="W4" s="4">
        <f t="shared" si="1"/>
        <v>0.26168634291364656</v>
      </c>
      <c r="X4" s="21">
        <f t="shared" ref="X4:X58" si="14">243*Y4</f>
        <v>34.086077899999516</v>
      </c>
      <c r="Y4" s="21">
        <v>0.14027192551440129</v>
      </c>
      <c r="Z4" s="44">
        <v>0</v>
      </c>
      <c r="AA4" s="44">
        <v>0.5</v>
      </c>
      <c r="AB4" s="44">
        <v>0.5</v>
      </c>
      <c r="AC4" s="44">
        <v>0</v>
      </c>
      <c r="AD4" s="44">
        <v>0</v>
      </c>
      <c r="AE4" s="20">
        <v>593.0223599481219</v>
      </c>
      <c r="AF4" s="21">
        <v>627.90749938926717</v>
      </c>
      <c r="AG4" s="4">
        <f t="shared" ref="AG4:AH58" si="15">(AE4-$B4)/$B4</f>
        <v>7.3756524520808706E-2</v>
      </c>
      <c r="AH4" s="4">
        <f t="shared" si="15"/>
        <v>0.13692133686789257</v>
      </c>
      <c r="AI4" s="31">
        <v>10.904013780000239</v>
      </c>
      <c r="AJ4" s="20">
        <v>593.0223599481219</v>
      </c>
      <c r="AK4" s="21">
        <v>627.90749938926717</v>
      </c>
      <c r="AL4" s="4">
        <f t="shared" ref="AL4:AM58" si="16">(AJ4-$B4)/$B4</f>
        <v>7.3756524520808706E-2</v>
      </c>
      <c r="AM4" s="4">
        <f t="shared" si="16"/>
        <v>0.13692133686789257</v>
      </c>
      <c r="AN4" s="31">
        <v>10.865312070000799</v>
      </c>
      <c r="AO4" s="20">
        <v>593.10951160809009</v>
      </c>
      <c r="AP4" s="21">
        <v>639.61139768197529</v>
      </c>
      <c r="AQ4" s="4">
        <f t="shared" si="2"/>
        <v>7.3914325760414318E-2</v>
      </c>
      <c r="AR4" s="4">
        <f t="shared" si="3"/>
        <v>0.15811301192584937</v>
      </c>
      <c r="AS4" s="31">
        <v>10.93887455000077</v>
      </c>
      <c r="AT4" s="20">
        <v>586.75719149529584</v>
      </c>
      <c r="AU4" s="21">
        <v>593.06840902641875</v>
      </c>
      <c r="AV4" s="4">
        <f t="shared" si="4"/>
        <v>6.2412491044512082E-2</v>
      </c>
      <c r="AW4" s="4">
        <f t="shared" si="4"/>
        <v>7.3839903330123302E-2</v>
      </c>
      <c r="AX4" s="31">
        <v>11.07856725999882</v>
      </c>
      <c r="AY4" s="20">
        <v>592.0757418280981</v>
      </c>
      <c r="AZ4" s="21">
        <v>631.68743192387478</v>
      </c>
      <c r="BA4" s="4">
        <f t="shared" si="5"/>
        <v>7.2042529482419099E-2</v>
      </c>
      <c r="BB4" s="4">
        <f t="shared" si="5"/>
        <v>0.14376547546266402</v>
      </c>
      <c r="BC4" s="31">
        <v>11.18793127999961</v>
      </c>
      <c r="BD4" s="20">
        <v>585.05036205037402</v>
      </c>
      <c r="BE4" s="21">
        <v>591.83544861008295</v>
      </c>
      <c r="BF4" s="4">
        <f t="shared" si="6"/>
        <v>5.9322018616306565E-2</v>
      </c>
      <c r="BG4" s="4">
        <f t="shared" si="6"/>
        <v>7.1607442328767007E-2</v>
      </c>
      <c r="BH4" s="31">
        <v>12.692711849999609</v>
      </c>
      <c r="BI4" s="20">
        <v>573.10401961037678</v>
      </c>
      <c r="BJ4" s="21">
        <v>579.96208589459729</v>
      </c>
      <c r="BK4" s="4">
        <f t="shared" si="7"/>
        <v>3.7691361822473311E-2</v>
      </c>
      <c r="BL4" s="4">
        <f t="shared" si="7"/>
        <v>5.0108926345541469E-2</v>
      </c>
      <c r="BM4" s="31">
        <v>54.106904800422491</v>
      </c>
      <c r="BN4" s="20">
        <v>578.26834848483179</v>
      </c>
      <c r="BO4" s="21">
        <v>581.50333261160142</v>
      </c>
      <c r="BP4" s="4">
        <f t="shared" si="8"/>
        <v>4.7042159023783517E-2</v>
      </c>
      <c r="BQ4" s="4">
        <f t="shared" si="8"/>
        <v>5.289958624312819E-2</v>
      </c>
      <c r="BR4" s="31">
        <v>56.251648494414987</v>
      </c>
      <c r="BS4" s="20">
        <v>577.89242510899317</v>
      </c>
      <c r="BT4" s="21">
        <v>581.59009648122276</v>
      </c>
      <c r="BU4" s="4">
        <f t="shared" si="9"/>
        <v>4.6361492990276913E-2</v>
      </c>
      <c r="BV4" s="4">
        <f t="shared" si="9"/>
        <v>5.3056685329757457E-2</v>
      </c>
      <c r="BW4" s="31">
        <v>20.8705870705191</v>
      </c>
    </row>
    <row r="5" spans="1:75" x14ac:dyDescent="0.3">
      <c r="A5" s="17" t="s">
        <v>193</v>
      </c>
      <c r="B5" s="2">
        <f t="shared" si="10"/>
        <v>547.14879807804857</v>
      </c>
      <c r="C5" s="20">
        <v>536.0265240681922</v>
      </c>
      <c r="D5" s="21">
        <v>551.06280059785888</v>
      </c>
      <c r="E5" s="5">
        <v>2.728595817636538E-2</v>
      </c>
      <c r="F5" s="5">
        <f t="shared" si="11"/>
        <v>7.1534517366370854E-3</v>
      </c>
      <c r="G5" s="39">
        <v>3600.0156030654912</v>
      </c>
      <c r="H5" s="20">
        <v>547.10045152661894</v>
      </c>
      <c r="I5" s="21">
        <v>547.14879807804857</v>
      </c>
      <c r="J5" s="5">
        <v>8.8360883911913797E-5</v>
      </c>
      <c r="K5" s="83">
        <f t="shared" si="12"/>
        <v>0</v>
      </c>
      <c r="L5" s="31">
        <v>2086.9804151058202</v>
      </c>
      <c r="M5" s="20">
        <v>691.01819085793966</v>
      </c>
      <c r="N5" s="4">
        <f t="shared" si="0"/>
        <v>0.26294381580523674</v>
      </c>
      <c r="O5" s="21">
        <f t="shared" si="13"/>
        <v>34.263733099987803</v>
      </c>
      <c r="P5" s="21">
        <v>0.14100301687237779</v>
      </c>
      <c r="Q5" s="44">
        <v>0.5</v>
      </c>
      <c r="R5" s="44">
        <v>0</v>
      </c>
      <c r="S5" s="44">
        <v>0</v>
      </c>
      <c r="T5" s="44">
        <v>0.5</v>
      </c>
      <c r="U5" s="44">
        <v>0</v>
      </c>
      <c r="V5" s="20">
        <v>691.01819085793966</v>
      </c>
      <c r="W5" s="4">
        <f t="shared" si="1"/>
        <v>0.26294381580523674</v>
      </c>
      <c r="X5" s="21">
        <f t="shared" si="14"/>
        <v>35.854612900006025</v>
      </c>
      <c r="Y5" s="21">
        <v>0.14754984732512769</v>
      </c>
      <c r="Z5" s="44">
        <v>0.5</v>
      </c>
      <c r="AA5" s="44">
        <v>0</v>
      </c>
      <c r="AB5" s="44">
        <v>0</v>
      </c>
      <c r="AC5" s="44">
        <v>0.5</v>
      </c>
      <c r="AD5" s="44">
        <v>0</v>
      </c>
      <c r="AE5" s="20">
        <v>570.43592056921784</v>
      </c>
      <c r="AF5" s="21">
        <v>603.14775398514018</v>
      </c>
      <c r="AG5" s="4">
        <f t="shared" si="15"/>
        <v>4.2560858349628423E-2</v>
      </c>
      <c r="AH5" s="4">
        <f t="shared" si="15"/>
        <v>0.10234684989494135</v>
      </c>
      <c r="AI5" s="31">
        <v>10.94863855000003</v>
      </c>
      <c r="AJ5" s="20">
        <v>570.43592056921784</v>
      </c>
      <c r="AK5" s="21">
        <v>603.14775398514018</v>
      </c>
      <c r="AL5" s="4">
        <f t="shared" si="16"/>
        <v>4.2560858349628423E-2</v>
      </c>
      <c r="AM5" s="4">
        <f t="shared" si="16"/>
        <v>0.10234684989494135</v>
      </c>
      <c r="AN5" s="31">
        <v>10.92601676999911</v>
      </c>
      <c r="AO5" s="20">
        <v>580.51261518525098</v>
      </c>
      <c r="AP5" s="21">
        <v>614.24571390343056</v>
      </c>
      <c r="AQ5" s="4">
        <f t="shared" si="2"/>
        <v>6.0977593708326477E-2</v>
      </c>
      <c r="AR5" s="4">
        <f t="shared" si="3"/>
        <v>0.12263010731463013</v>
      </c>
      <c r="AS5" s="31">
        <v>10.90942471000017</v>
      </c>
      <c r="AT5" s="20">
        <v>590.96048884286608</v>
      </c>
      <c r="AU5" s="21">
        <v>602.1286564281163</v>
      </c>
      <c r="AV5" s="4">
        <f t="shared" si="4"/>
        <v>8.0072716816181236E-2</v>
      </c>
      <c r="AW5" s="4">
        <f t="shared" si="4"/>
        <v>0.10048428972738979</v>
      </c>
      <c r="AX5" s="31">
        <v>11.218035410001169</v>
      </c>
      <c r="AY5" s="20">
        <v>590.70868352933996</v>
      </c>
      <c r="AZ5" s="21">
        <v>629.19844124067345</v>
      </c>
      <c r="BA5" s="4">
        <f t="shared" si="5"/>
        <v>7.9612503224539208E-2</v>
      </c>
      <c r="BB5" s="4">
        <f t="shared" si="5"/>
        <v>0.14995855506004571</v>
      </c>
      <c r="BC5" s="31">
        <v>11.309767230000579</v>
      </c>
      <c r="BD5" s="20">
        <v>579.53510519782571</v>
      </c>
      <c r="BE5" s="21">
        <v>602.41097363569838</v>
      </c>
      <c r="BF5" s="4">
        <f t="shared" si="6"/>
        <v>5.9191041328317727E-2</v>
      </c>
      <c r="BG5" s="4">
        <f t="shared" si="6"/>
        <v>0.10100026857733659</v>
      </c>
      <c r="BH5" s="31">
        <v>12.768410760000551</v>
      </c>
      <c r="BI5" s="20">
        <v>564.12632376883903</v>
      </c>
      <c r="BJ5" s="21">
        <v>575.79965645776406</v>
      </c>
      <c r="BK5" s="4">
        <f t="shared" si="7"/>
        <v>3.102908340551391E-2</v>
      </c>
      <c r="BL5" s="4">
        <f t="shared" si="7"/>
        <v>5.2363924549147157E-2</v>
      </c>
      <c r="BM5" s="31">
        <v>155.8201462011784</v>
      </c>
      <c r="BN5" s="20">
        <v>554.90415931671691</v>
      </c>
      <c r="BO5" s="21">
        <v>569.58200882117364</v>
      </c>
      <c r="BP5" s="4">
        <f t="shared" si="8"/>
        <v>1.4174135565883253E-2</v>
      </c>
      <c r="BQ5" s="4">
        <f t="shared" si="8"/>
        <v>4.1000201082274999E-2</v>
      </c>
      <c r="BR5" s="31">
        <v>158.36117354165759</v>
      </c>
      <c r="BS5" s="20">
        <v>558.39004459262162</v>
      </c>
      <c r="BT5" s="21">
        <v>569.79770666806724</v>
      </c>
      <c r="BU5" s="4">
        <f t="shared" si="9"/>
        <v>2.0545136083748704E-2</v>
      </c>
      <c r="BV5" s="4">
        <f t="shared" si="9"/>
        <v>4.1394422631607225E-2</v>
      </c>
      <c r="BW5" s="31">
        <v>27.31837955964729</v>
      </c>
    </row>
    <row r="6" spans="1:75" x14ac:dyDescent="0.3">
      <c r="A6" s="17" t="s">
        <v>194</v>
      </c>
      <c r="B6" s="2">
        <f t="shared" si="10"/>
        <v>531.72366594847904</v>
      </c>
      <c r="C6" s="20">
        <v>522.31744909139616</v>
      </c>
      <c r="D6" s="21">
        <v>536.51158632487306</v>
      </c>
      <c r="E6" s="5">
        <v>2.6456347999312929E-2</v>
      </c>
      <c r="F6" s="5">
        <f t="shared" si="11"/>
        <v>9.0045275074477297E-3</v>
      </c>
      <c r="G6" s="39">
        <v>3600.01068520546</v>
      </c>
      <c r="H6" s="20">
        <v>531.67116753001324</v>
      </c>
      <c r="I6" s="21">
        <v>531.72366594847904</v>
      </c>
      <c r="J6" s="5">
        <v>9.8732521848624103E-5</v>
      </c>
      <c r="K6" s="5">
        <f t="shared" si="12"/>
        <v>0</v>
      </c>
      <c r="L6" s="31">
        <v>2852.9883379936218</v>
      </c>
      <c r="M6" s="20">
        <v>590.62220637497887</v>
      </c>
      <c r="N6" s="4">
        <f t="shared" si="0"/>
        <v>0.1107690783735151</v>
      </c>
      <c r="O6" s="21">
        <f t="shared" si="13"/>
        <v>34.613883300000445</v>
      </c>
      <c r="P6" s="21">
        <v>0.14244396419753269</v>
      </c>
      <c r="Q6" s="44">
        <v>0</v>
      </c>
      <c r="R6" s="44">
        <v>0</v>
      </c>
      <c r="S6" s="44">
        <v>0</v>
      </c>
      <c r="T6" s="44">
        <v>0.5</v>
      </c>
      <c r="U6" s="44">
        <v>0</v>
      </c>
      <c r="V6" s="20">
        <v>584.74971089032783</v>
      </c>
      <c r="W6" s="4">
        <f t="shared" si="1"/>
        <v>9.9724816361637575E-2</v>
      </c>
      <c r="X6" s="21">
        <f t="shared" si="14"/>
        <v>34.794558300016433</v>
      </c>
      <c r="Y6" s="21">
        <v>0.143187482716117</v>
      </c>
      <c r="Z6" s="44">
        <v>0.5</v>
      </c>
      <c r="AA6" s="44">
        <v>1</v>
      </c>
      <c r="AB6" s="44">
        <v>0</v>
      </c>
      <c r="AC6" s="44">
        <v>0.5</v>
      </c>
      <c r="AD6" s="44">
        <v>0</v>
      </c>
      <c r="AE6" s="20">
        <v>561.16236637843167</v>
      </c>
      <c r="AF6" s="21">
        <v>579.04218359463857</v>
      </c>
      <c r="AG6" s="4">
        <f t="shared" si="15"/>
        <v>5.5364660847736412E-2</v>
      </c>
      <c r="AH6" s="4">
        <f t="shared" si="15"/>
        <v>8.8990806082993548E-2</v>
      </c>
      <c r="AI6" s="31">
        <v>10.92628887999817</v>
      </c>
      <c r="AJ6" s="20">
        <v>561.16236637843167</v>
      </c>
      <c r="AK6" s="21">
        <v>579.04218359463857</v>
      </c>
      <c r="AL6" s="4">
        <f t="shared" si="16"/>
        <v>5.5364660847736412E-2</v>
      </c>
      <c r="AM6" s="4">
        <f t="shared" si="16"/>
        <v>8.8990806082993548E-2</v>
      </c>
      <c r="AN6" s="31">
        <v>10.91976784999934</v>
      </c>
      <c r="AO6" s="20">
        <v>550.62141596195568</v>
      </c>
      <c r="AP6" s="21">
        <v>572.12217319454294</v>
      </c>
      <c r="AQ6" s="4">
        <f t="shared" si="2"/>
        <v>3.5540547136955383E-2</v>
      </c>
      <c r="AR6" s="4">
        <f t="shared" si="3"/>
        <v>7.5976507786242264E-2</v>
      </c>
      <c r="AS6" s="31">
        <v>10.92021671000184</v>
      </c>
      <c r="AT6" s="20">
        <v>582.02781394107194</v>
      </c>
      <c r="AU6" s="21">
        <v>623.4442441510522</v>
      </c>
      <c r="AV6" s="4">
        <f t="shared" si="4"/>
        <v>9.4605809773129573E-2</v>
      </c>
      <c r="AW6" s="4">
        <f t="shared" si="4"/>
        <v>0.17249670096771724</v>
      </c>
      <c r="AX6" s="31">
        <v>10.8869635899995</v>
      </c>
      <c r="AY6" s="20">
        <v>555.19979039793839</v>
      </c>
      <c r="AZ6" s="21">
        <v>567.55901150516581</v>
      </c>
      <c r="BA6" s="4">
        <f t="shared" si="5"/>
        <v>4.4150986598618033E-2</v>
      </c>
      <c r="BB6" s="4">
        <f t="shared" si="5"/>
        <v>6.7394678573812081E-2</v>
      </c>
      <c r="BC6" s="31">
        <v>11.211201710000751</v>
      </c>
      <c r="BD6" s="20">
        <v>547.76954424074984</v>
      </c>
      <c r="BE6" s="21">
        <v>617.59361538413384</v>
      </c>
      <c r="BF6" s="4">
        <f t="shared" si="6"/>
        <v>3.0177100098880218E-2</v>
      </c>
      <c r="BG6" s="4">
        <f t="shared" si="6"/>
        <v>0.16149356316966171</v>
      </c>
      <c r="BH6" s="31">
        <v>11.961339109999241</v>
      </c>
      <c r="BI6" s="20">
        <v>541.78251702635953</v>
      </c>
      <c r="BJ6" s="21">
        <v>544.53153944601468</v>
      </c>
      <c r="BK6" s="4">
        <f t="shared" si="7"/>
        <v>1.8917440998112607E-2</v>
      </c>
      <c r="BL6" s="4">
        <f t="shared" si="7"/>
        <v>2.4087461810993846E-2</v>
      </c>
      <c r="BM6" s="31">
        <v>86.878224305436021</v>
      </c>
      <c r="BN6" s="20">
        <v>541.78251702635953</v>
      </c>
      <c r="BO6" s="21">
        <v>545.41311061027454</v>
      </c>
      <c r="BP6" s="4">
        <f t="shared" si="8"/>
        <v>1.8917440998112607E-2</v>
      </c>
      <c r="BQ6" s="4">
        <f t="shared" si="8"/>
        <v>2.5745411646059653E-2</v>
      </c>
      <c r="BR6" s="31">
        <v>87.632342485152179</v>
      </c>
      <c r="BS6" s="20">
        <v>542.49358153260948</v>
      </c>
      <c r="BT6" s="21">
        <v>544.09253901172519</v>
      </c>
      <c r="BU6" s="4">
        <f t="shared" si="9"/>
        <v>2.0254723033475037E-2</v>
      </c>
      <c r="BV6" s="4">
        <f t="shared" si="9"/>
        <v>2.3261844178371831E-2</v>
      </c>
      <c r="BW6" s="31">
        <v>17.97293387851678</v>
      </c>
    </row>
    <row r="7" spans="1:75" x14ac:dyDescent="0.3">
      <c r="A7" s="17" t="s">
        <v>195</v>
      </c>
      <c r="B7" s="2">
        <f t="shared" si="10"/>
        <v>555.3975573916747</v>
      </c>
      <c r="C7" s="20">
        <v>555.34218986748033</v>
      </c>
      <c r="D7" s="21">
        <v>555.3975573916747</v>
      </c>
      <c r="E7" s="5">
        <v>9.9689895026510792E-5</v>
      </c>
      <c r="F7" s="5">
        <f t="shared" si="11"/>
        <v>0</v>
      </c>
      <c r="G7" s="39">
        <v>322.93899512290949</v>
      </c>
      <c r="H7" s="20">
        <v>555.37181783335234</v>
      </c>
      <c r="I7" s="21">
        <v>555.39755739167492</v>
      </c>
      <c r="J7" s="5">
        <v>4.6344385170216091E-5</v>
      </c>
      <c r="K7" s="5">
        <f t="shared" si="12"/>
        <v>4.093890446890906E-16</v>
      </c>
      <c r="L7" s="31">
        <v>57.831336975097663</v>
      </c>
      <c r="M7" s="20">
        <v>784.25444982689532</v>
      </c>
      <c r="N7" s="4">
        <f t="shared" si="0"/>
        <v>0.41205959477028686</v>
      </c>
      <c r="O7" s="21">
        <f t="shared" si="13"/>
        <v>33.081154199997393</v>
      </c>
      <c r="P7" s="21">
        <v>0.1361364370370263</v>
      </c>
      <c r="Q7" s="44">
        <v>0.5</v>
      </c>
      <c r="R7" s="44">
        <v>0</v>
      </c>
      <c r="S7" s="44">
        <v>0</v>
      </c>
      <c r="T7" s="44">
        <v>0</v>
      </c>
      <c r="U7" s="44">
        <v>0</v>
      </c>
      <c r="V7" s="20">
        <v>784.25444982689532</v>
      </c>
      <c r="W7" s="4">
        <f t="shared" si="1"/>
        <v>0.41205959477028686</v>
      </c>
      <c r="X7" s="21">
        <f t="shared" si="14"/>
        <v>33.082350799988504</v>
      </c>
      <c r="Y7" s="21">
        <v>0.13614136131682511</v>
      </c>
      <c r="Z7" s="44">
        <v>0.5</v>
      </c>
      <c r="AA7" s="44">
        <v>0</v>
      </c>
      <c r="AB7" s="44">
        <v>0</v>
      </c>
      <c r="AC7" s="44">
        <v>0</v>
      </c>
      <c r="AD7" s="44">
        <v>0</v>
      </c>
      <c r="AE7" s="20">
        <v>575.21122990641959</v>
      </c>
      <c r="AF7" s="21">
        <v>638.93545528588731</v>
      </c>
      <c r="AG7" s="4">
        <f t="shared" si="15"/>
        <v>3.5674756309329599E-2</v>
      </c>
      <c r="AH7" s="4">
        <f t="shared" si="15"/>
        <v>0.15041099259876731</v>
      </c>
      <c r="AI7" s="31">
        <v>10.9763552700002</v>
      </c>
      <c r="AJ7" s="20">
        <v>575.21122990641959</v>
      </c>
      <c r="AK7" s="21">
        <v>638.93545528588731</v>
      </c>
      <c r="AL7" s="4">
        <f t="shared" si="16"/>
        <v>3.5674756309329599E-2</v>
      </c>
      <c r="AM7" s="4">
        <f t="shared" si="16"/>
        <v>0.15041099259876731</v>
      </c>
      <c r="AN7" s="31">
        <v>10.959063409999359</v>
      </c>
      <c r="AO7" s="20">
        <v>629.05775680387012</v>
      </c>
      <c r="AP7" s="21">
        <v>671.09842464730696</v>
      </c>
      <c r="AQ7" s="4">
        <f t="shared" si="2"/>
        <v>0.13262607736002185</v>
      </c>
      <c r="AR7" s="4">
        <f t="shared" si="3"/>
        <v>0.20832080680909129</v>
      </c>
      <c r="AS7" s="31">
        <v>10.999032390000499</v>
      </c>
      <c r="AT7" s="20">
        <v>589.19502764484423</v>
      </c>
      <c r="AU7" s="21">
        <v>612.27554203862064</v>
      </c>
      <c r="AV7" s="4">
        <f t="shared" si="4"/>
        <v>6.0852752777475851E-2</v>
      </c>
      <c r="AW7" s="4">
        <f t="shared" si="4"/>
        <v>0.10240949728706628</v>
      </c>
      <c r="AX7" s="31">
        <v>11.226497759997439</v>
      </c>
      <c r="AY7" s="20">
        <v>597.67617484979598</v>
      </c>
      <c r="AZ7" s="21">
        <v>652.92379899701712</v>
      </c>
      <c r="BA7" s="4">
        <f t="shared" si="5"/>
        <v>7.6123160599904788E-2</v>
      </c>
      <c r="BB7" s="4">
        <f t="shared" si="5"/>
        <v>0.17559717414559217</v>
      </c>
      <c r="BC7" s="31">
        <v>11.17256606999945</v>
      </c>
      <c r="BD7" s="20">
        <v>611.22521275553959</v>
      </c>
      <c r="BE7" s="21">
        <v>623.28239959921041</v>
      </c>
      <c r="BF7" s="4">
        <f t="shared" si="6"/>
        <v>0.10051836674624479</v>
      </c>
      <c r="BG7" s="4">
        <f t="shared" si="6"/>
        <v>0.12222747706407773</v>
      </c>
      <c r="BH7" s="31">
        <v>13.200820919999391</v>
      </c>
      <c r="BI7" s="20">
        <v>570.42417374157799</v>
      </c>
      <c r="BJ7" s="21">
        <v>604.42139840814502</v>
      </c>
      <c r="BK7" s="4">
        <f t="shared" si="7"/>
        <v>2.705560395417133E-2</v>
      </c>
      <c r="BL7" s="4">
        <f t="shared" si="7"/>
        <v>8.8268016961943502E-2</v>
      </c>
      <c r="BM7" s="31">
        <v>29.667896107770499</v>
      </c>
      <c r="BN7" s="20">
        <v>570.09476861963299</v>
      </c>
      <c r="BO7" s="21">
        <v>579.5688928511139</v>
      </c>
      <c r="BP7" s="4">
        <f t="shared" si="8"/>
        <v>2.6462506059589306E-2</v>
      </c>
      <c r="BQ7" s="4">
        <f t="shared" si="8"/>
        <v>4.3520780993268247E-2</v>
      </c>
      <c r="BR7" s="31">
        <v>41.465984711796047</v>
      </c>
      <c r="BS7" s="20">
        <v>570.09476861963299</v>
      </c>
      <c r="BT7" s="21">
        <v>573.8627609325747</v>
      </c>
      <c r="BU7" s="4">
        <f t="shared" si="9"/>
        <v>2.6462506059589306E-2</v>
      </c>
      <c r="BV7" s="4">
        <f t="shared" si="9"/>
        <v>3.3246821659818841E-2</v>
      </c>
      <c r="BW7" s="31">
        <v>22.800113355088978</v>
      </c>
    </row>
    <row r="8" spans="1:75" x14ac:dyDescent="0.3">
      <c r="A8" s="17" t="s">
        <v>196</v>
      </c>
      <c r="B8" s="2">
        <f t="shared" si="10"/>
        <v>556.91903693323854</v>
      </c>
      <c r="C8" s="20">
        <v>556.86334661690421</v>
      </c>
      <c r="D8" s="21">
        <v>556.91903693323854</v>
      </c>
      <c r="E8" s="5">
        <v>9.9997149749077286E-5</v>
      </c>
      <c r="F8" s="5">
        <f t="shared" si="11"/>
        <v>0</v>
      </c>
      <c r="G8" s="39">
        <v>3040.5438950061798</v>
      </c>
      <c r="H8" s="20">
        <v>556.86488900764493</v>
      </c>
      <c r="I8" s="21">
        <v>556.91903693323866</v>
      </c>
      <c r="J8" s="5">
        <v>9.722764352229491E-5</v>
      </c>
      <c r="K8" s="5">
        <f t="shared" si="12"/>
        <v>2.0413530546136528E-16</v>
      </c>
      <c r="L8" s="31">
        <v>1803.0583868026731</v>
      </c>
      <c r="M8" s="20">
        <v>754.49862224602487</v>
      </c>
      <c r="N8" s="4">
        <f t="shared" si="0"/>
        <v>0.35477254719247719</v>
      </c>
      <c r="O8" s="21">
        <f t="shared" si="13"/>
        <v>33.413489299986388</v>
      </c>
      <c r="P8" s="21">
        <v>0.13750407119335961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772.14801264491007</v>
      </c>
      <c r="W8" s="4">
        <f t="shared" si="1"/>
        <v>0.38646367144650579</v>
      </c>
      <c r="X8" s="21">
        <f t="shared" si="14"/>
        <v>34.315901300004043</v>
      </c>
      <c r="Y8" s="21">
        <v>0.1412177008230619</v>
      </c>
      <c r="Z8" s="44">
        <v>0.5</v>
      </c>
      <c r="AA8" s="44">
        <v>0.5</v>
      </c>
      <c r="AB8" s="44">
        <v>0</v>
      </c>
      <c r="AC8" s="44">
        <v>0</v>
      </c>
      <c r="AD8" s="44">
        <v>0</v>
      </c>
      <c r="AE8" s="20">
        <v>578.23764402369329</v>
      </c>
      <c r="AF8" s="21">
        <v>641.23292244364177</v>
      </c>
      <c r="AG8" s="4">
        <f t="shared" si="15"/>
        <v>3.8279544559742432E-2</v>
      </c>
      <c r="AH8" s="4">
        <f t="shared" si="15"/>
        <v>0.15139343408817693</v>
      </c>
      <c r="AI8" s="31">
        <v>11.00994682999954</v>
      </c>
      <c r="AJ8" s="20">
        <v>578.23764402369329</v>
      </c>
      <c r="AK8" s="21">
        <v>641.23292244364177</v>
      </c>
      <c r="AL8" s="4">
        <f t="shared" si="16"/>
        <v>3.8279544559742432E-2</v>
      </c>
      <c r="AM8" s="4">
        <f t="shared" si="16"/>
        <v>0.15139343408817693</v>
      </c>
      <c r="AN8" s="31">
        <v>10.978120680000581</v>
      </c>
      <c r="AO8" s="20">
        <v>654.10236188739145</v>
      </c>
      <c r="AP8" s="21">
        <v>682.5386209996874</v>
      </c>
      <c r="AQ8" s="4">
        <f t="shared" si="2"/>
        <v>0.17450171121696259</v>
      </c>
      <c r="AR8" s="4">
        <f t="shared" si="3"/>
        <v>0.22556166289123938</v>
      </c>
      <c r="AS8" s="31">
        <v>10.972873350000739</v>
      </c>
      <c r="AT8" s="20">
        <v>603.63280676375632</v>
      </c>
      <c r="AU8" s="21">
        <v>662.72969923325604</v>
      </c>
      <c r="AV8" s="4">
        <f t="shared" si="4"/>
        <v>8.3878924462260127E-2</v>
      </c>
      <c r="AW8" s="4">
        <f t="shared" si="4"/>
        <v>0.18999289893676538</v>
      </c>
      <c r="AX8" s="31">
        <v>11.25075987999953</v>
      </c>
      <c r="AY8" s="20">
        <v>591.50023725439405</v>
      </c>
      <c r="AZ8" s="21">
        <v>619.61994695469502</v>
      </c>
      <c r="BA8" s="4">
        <f t="shared" si="5"/>
        <v>6.2093765929752152E-2</v>
      </c>
      <c r="BB8" s="4">
        <f t="shared" si="5"/>
        <v>0.11258532365266019</v>
      </c>
      <c r="BC8" s="31">
        <v>11.18999712000004</v>
      </c>
      <c r="BD8" s="20">
        <v>596.36921900813468</v>
      </c>
      <c r="BE8" s="21">
        <v>639.40177291148427</v>
      </c>
      <c r="BF8" s="4">
        <f t="shared" si="6"/>
        <v>7.0836476145859029E-2</v>
      </c>
      <c r="BG8" s="4">
        <f t="shared" si="6"/>
        <v>0.14810543455732769</v>
      </c>
      <c r="BH8" s="31">
        <v>13.195388869999441</v>
      </c>
      <c r="BI8" s="20">
        <v>576.82235073959123</v>
      </c>
      <c r="BJ8" s="21">
        <v>588.02218613267189</v>
      </c>
      <c r="BK8" s="4">
        <f t="shared" si="7"/>
        <v>3.5738253653445538E-2</v>
      </c>
      <c r="BL8" s="4">
        <f t="shared" si="7"/>
        <v>5.5848601209087204E-2</v>
      </c>
      <c r="BM8" s="31">
        <v>37.866711980476978</v>
      </c>
      <c r="BN8" s="20">
        <v>576.86495413857415</v>
      </c>
      <c r="BO8" s="21">
        <v>585.39693784942961</v>
      </c>
      <c r="BP8" s="4">
        <f t="shared" si="8"/>
        <v>3.5814752024227625E-2</v>
      </c>
      <c r="BQ8" s="4">
        <f t="shared" si="8"/>
        <v>5.1134723411519672E-2</v>
      </c>
      <c r="BR8" s="31">
        <v>38.10613307245076</v>
      </c>
      <c r="BS8" s="20">
        <v>579.04230905216991</v>
      </c>
      <c r="BT8" s="21">
        <v>583.12257572237411</v>
      </c>
      <c r="BU8" s="4">
        <f t="shared" si="9"/>
        <v>3.9724395561618102E-2</v>
      </c>
      <c r="BV8" s="4">
        <f t="shared" si="9"/>
        <v>4.7050894387502776E-2</v>
      </c>
      <c r="BW8" s="31">
        <v>22.570860438002271</v>
      </c>
    </row>
    <row r="9" spans="1:75" x14ac:dyDescent="0.3">
      <c r="A9" s="17" t="s">
        <v>197</v>
      </c>
      <c r="B9" s="2">
        <f t="shared" si="10"/>
        <v>554.79914423061371</v>
      </c>
      <c r="C9" s="20">
        <v>554.74397877941942</v>
      </c>
      <c r="D9" s="21">
        <v>554.79914423062883</v>
      </c>
      <c r="E9" s="5">
        <v>9.9433194486800669E-5</v>
      </c>
      <c r="F9" s="5">
        <f t="shared" si="11"/>
        <v>2.7253736012775549E-14</v>
      </c>
      <c r="G9" s="39">
        <v>1669.995685100555</v>
      </c>
      <c r="H9" s="20">
        <v>554.75149487479769</v>
      </c>
      <c r="I9" s="21">
        <v>554.79914423061371</v>
      </c>
      <c r="J9" s="5">
        <v>8.5885777422876205E-5</v>
      </c>
      <c r="K9" s="83">
        <f t="shared" si="12"/>
        <v>0</v>
      </c>
      <c r="L9" s="31">
        <v>476.35876321792603</v>
      </c>
      <c r="M9" s="20">
        <v>776.69996242285993</v>
      </c>
      <c r="N9" s="4">
        <f t="shared" si="0"/>
        <v>0.39996604266571933</v>
      </c>
      <c r="O9" s="21">
        <f t="shared" si="13"/>
        <v>33.289295499978834</v>
      </c>
      <c r="P9" s="21">
        <v>0.13699298559662071</v>
      </c>
      <c r="Q9" s="44">
        <v>0</v>
      </c>
      <c r="R9" s="44">
        <v>0</v>
      </c>
      <c r="S9" s="44">
        <v>1</v>
      </c>
      <c r="T9" s="44">
        <v>0</v>
      </c>
      <c r="U9" s="44">
        <v>0</v>
      </c>
      <c r="V9" s="20">
        <v>784.25444982689532</v>
      </c>
      <c r="W9" s="4">
        <f t="shared" si="1"/>
        <v>0.41358265956679952</v>
      </c>
      <c r="X9" s="21">
        <f t="shared" si="14"/>
        <v>34.358554200014623</v>
      </c>
      <c r="Y9" s="21">
        <v>0.141393227160554</v>
      </c>
      <c r="Z9" s="44">
        <v>0.5</v>
      </c>
      <c r="AA9" s="44">
        <v>0</v>
      </c>
      <c r="AB9" s="44">
        <v>0</v>
      </c>
      <c r="AC9" s="44">
        <v>0</v>
      </c>
      <c r="AD9" s="44">
        <v>0</v>
      </c>
      <c r="AE9" s="20">
        <v>619.11972980159169</v>
      </c>
      <c r="AF9" s="21">
        <v>663.52033371006041</v>
      </c>
      <c r="AG9" s="4">
        <f t="shared" si="15"/>
        <v>0.11593490408168655</v>
      </c>
      <c r="AH9" s="4">
        <f t="shared" si="15"/>
        <v>0.19596495526361971</v>
      </c>
      <c r="AI9" s="31">
        <v>11.015636779999481</v>
      </c>
      <c r="AJ9" s="20">
        <v>619.11972980159169</v>
      </c>
      <c r="AK9" s="21">
        <v>663.52033371006041</v>
      </c>
      <c r="AL9" s="4">
        <f t="shared" si="16"/>
        <v>0.11593490408168655</v>
      </c>
      <c r="AM9" s="4">
        <f t="shared" si="16"/>
        <v>0.19596495526361971</v>
      </c>
      <c r="AN9" s="31">
        <v>10.94373531999954</v>
      </c>
      <c r="AO9" s="20">
        <v>595.2076642115012</v>
      </c>
      <c r="AP9" s="21">
        <v>660.67455387941641</v>
      </c>
      <c r="AQ9" s="4">
        <f t="shared" si="2"/>
        <v>7.2834503082958718E-2</v>
      </c>
      <c r="AR9" s="4">
        <f t="shared" si="3"/>
        <v>0.19083556770014304</v>
      </c>
      <c r="AS9" s="31">
        <v>11.05349064000038</v>
      </c>
      <c r="AT9" s="20">
        <v>588.5180444333746</v>
      </c>
      <c r="AU9" s="21">
        <v>595.85840902121799</v>
      </c>
      <c r="AV9" s="4">
        <f t="shared" si="4"/>
        <v>6.0776770392322266E-2</v>
      </c>
      <c r="AW9" s="4">
        <f t="shared" si="4"/>
        <v>7.4007440742441297E-2</v>
      </c>
      <c r="AX9" s="31">
        <v>11.22781289999984</v>
      </c>
      <c r="AY9" s="20">
        <v>588.43824838153989</v>
      </c>
      <c r="AZ9" s="21">
        <v>649.70219532555552</v>
      </c>
      <c r="BA9" s="4">
        <f t="shared" si="5"/>
        <v>6.06329416704064E-2</v>
      </c>
      <c r="BB9" s="4">
        <f t="shared" si="5"/>
        <v>0.17105839488370481</v>
      </c>
      <c r="BC9" s="31">
        <v>11.20043837999838</v>
      </c>
      <c r="BD9" s="20">
        <v>582.2709918006766</v>
      </c>
      <c r="BE9" s="21">
        <v>596.61012917693654</v>
      </c>
      <c r="BF9" s="4">
        <f t="shared" si="6"/>
        <v>4.9516744673715016E-2</v>
      </c>
      <c r="BG9" s="4">
        <f t="shared" si="6"/>
        <v>7.5362381829744196E-2</v>
      </c>
      <c r="BH9" s="31">
        <v>13.069441989999911</v>
      </c>
      <c r="BI9" s="20">
        <v>572.39165977498874</v>
      </c>
      <c r="BJ9" s="21">
        <v>594.25018331951583</v>
      </c>
      <c r="BK9" s="4">
        <f t="shared" si="7"/>
        <v>3.1709702019767971E-2</v>
      </c>
      <c r="BL9" s="4">
        <f t="shared" si="7"/>
        <v>7.1108687710057975E-2</v>
      </c>
      <c r="BM9" s="31">
        <v>31.150952080637222</v>
      </c>
      <c r="BN9" s="20">
        <v>570.82244706456186</v>
      </c>
      <c r="BO9" s="21">
        <v>595.69453789096474</v>
      </c>
      <c r="BP9" s="4">
        <f t="shared" si="8"/>
        <v>2.8881268114010886E-2</v>
      </c>
      <c r="BQ9" s="4">
        <f t="shared" si="8"/>
        <v>7.3712070549539307E-2</v>
      </c>
      <c r="BR9" s="31">
        <v>34.764437577500942</v>
      </c>
      <c r="BS9" s="20">
        <v>573.25389109171238</v>
      </c>
      <c r="BT9" s="21">
        <v>586.41645340339505</v>
      </c>
      <c r="BU9" s="4">
        <f t="shared" si="9"/>
        <v>3.3263834403874953E-2</v>
      </c>
      <c r="BV9" s="4">
        <f t="shared" si="9"/>
        <v>5.6988748994246753E-2</v>
      </c>
      <c r="BW9" s="31">
        <v>22.643138594226912</v>
      </c>
    </row>
    <row r="10" spans="1:75" x14ac:dyDescent="0.3">
      <c r="A10" s="17" t="s">
        <v>198</v>
      </c>
      <c r="B10" s="2">
        <f t="shared" si="10"/>
        <v>550.07484223769256</v>
      </c>
      <c r="C10" s="20">
        <v>550.01998278110693</v>
      </c>
      <c r="D10" s="21">
        <v>550.07485083138454</v>
      </c>
      <c r="E10" s="5">
        <v>9.9746516668899548E-5</v>
      </c>
      <c r="F10" s="5">
        <f t="shared" si="11"/>
        <v>1.5622768600337512E-8</v>
      </c>
      <c r="G10" s="39">
        <v>1618.8043940067289</v>
      </c>
      <c r="H10" s="20">
        <v>546.08543925154549</v>
      </c>
      <c r="I10" s="21">
        <v>550.07484223769256</v>
      </c>
      <c r="J10" s="5">
        <v>7.2524730815138518E-3</v>
      </c>
      <c r="K10" s="83">
        <f t="shared" si="12"/>
        <v>0</v>
      </c>
      <c r="L10" s="31">
        <v>3600.0164270401001</v>
      </c>
      <c r="M10" s="20">
        <v>740.54395302239129</v>
      </c>
      <c r="N10" s="4">
        <f t="shared" si="0"/>
        <v>0.34626035615421802</v>
      </c>
      <c r="O10" s="21">
        <f t="shared" si="13"/>
        <v>34.025527500007229</v>
      </c>
      <c r="P10" s="21">
        <v>0.14002274691361</v>
      </c>
      <c r="Q10" s="44">
        <v>1</v>
      </c>
      <c r="R10" s="44">
        <v>0</v>
      </c>
      <c r="S10" s="44">
        <v>1</v>
      </c>
      <c r="T10" s="44">
        <v>0</v>
      </c>
      <c r="U10" s="44">
        <v>0</v>
      </c>
      <c r="V10" s="20">
        <v>776.33625798382877</v>
      </c>
      <c r="W10" s="4">
        <f t="shared" si="1"/>
        <v>0.41132842001228354</v>
      </c>
      <c r="X10" s="21">
        <f t="shared" si="14"/>
        <v>34.519233899991384</v>
      </c>
      <c r="Y10" s="21">
        <v>0.1420544604937917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20">
        <v>597.03136282732203</v>
      </c>
      <c r="AF10" s="21">
        <v>628.58085219540885</v>
      </c>
      <c r="AG10" s="4">
        <f t="shared" si="15"/>
        <v>8.5363875938429312E-2</v>
      </c>
      <c r="AH10" s="4">
        <f t="shared" si="15"/>
        <v>0.14271877920894463</v>
      </c>
      <c r="AI10" s="31">
        <v>11.03125641000006</v>
      </c>
      <c r="AJ10" s="20">
        <v>597.03136282732203</v>
      </c>
      <c r="AK10" s="21">
        <v>628.58085219540885</v>
      </c>
      <c r="AL10" s="4">
        <f t="shared" si="16"/>
        <v>8.5363875938429312E-2</v>
      </c>
      <c r="AM10" s="4">
        <f t="shared" si="16"/>
        <v>0.14271877920894463</v>
      </c>
      <c r="AN10" s="31">
        <v>11.133581259999479</v>
      </c>
      <c r="AO10" s="20">
        <v>590.06526082663504</v>
      </c>
      <c r="AP10" s="21">
        <v>617.68218112789964</v>
      </c>
      <c r="AQ10" s="4">
        <f t="shared" si="2"/>
        <v>7.2699959202392014E-2</v>
      </c>
      <c r="AR10" s="4">
        <f t="shared" si="3"/>
        <v>0.12290570973066479</v>
      </c>
      <c r="AS10" s="31">
        <v>11.0864453599992</v>
      </c>
      <c r="AT10" s="20">
        <v>581.92350062364608</v>
      </c>
      <c r="AU10" s="21">
        <v>622.68910883870046</v>
      </c>
      <c r="AV10" s="4">
        <f t="shared" si="4"/>
        <v>5.7898772931323055E-2</v>
      </c>
      <c r="AW10" s="4">
        <f t="shared" si="4"/>
        <v>0.13200797605215797</v>
      </c>
      <c r="AX10" s="31">
        <v>11.163472330000509</v>
      </c>
      <c r="AY10" s="20">
        <v>581.1140588138818</v>
      </c>
      <c r="AZ10" s="21">
        <v>643.64180593784999</v>
      </c>
      <c r="BA10" s="4">
        <f t="shared" si="5"/>
        <v>5.6427260788590825E-2</v>
      </c>
      <c r="BB10" s="4">
        <f t="shared" si="5"/>
        <v>0.17009860570886873</v>
      </c>
      <c r="BC10" s="31">
        <v>11.09153735999935</v>
      </c>
      <c r="BD10" s="20">
        <v>586.8339268981465</v>
      </c>
      <c r="BE10" s="21">
        <v>616.67602234440551</v>
      </c>
      <c r="BF10" s="4">
        <f t="shared" si="6"/>
        <v>6.6825605968305654E-2</v>
      </c>
      <c r="BG10" s="4">
        <f t="shared" si="6"/>
        <v>0.12107657902655716</v>
      </c>
      <c r="BH10" s="31">
        <v>13.01098348999985</v>
      </c>
      <c r="BI10" s="20">
        <v>569.28286309108398</v>
      </c>
      <c r="BJ10" s="21">
        <v>577.84005469542831</v>
      </c>
      <c r="BK10" s="4">
        <f t="shared" si="7"/>
        <v>3.4918922623789893E-2</v>
      </c>
      <c r="BL10" s="4">
        <f t="shared" si="7"/>
        <v>5.0475335946627661E-2</v>
      </c>
      <c r="BM10" s="31">
        <v>41.436858211085202</v>
      </c>
      <c r="BN10" s="20">
        <v>567.31537705767312</v>
      </c>
      <c r="BO10" s="21">
        <v>575.80314142731845</v>
      </c>
      <c r="BP10" s="4">
        <f t="shared" si="8"/>
        <v>3.1342162004440031E-2</v>
      </c>
      <c r="BQ10" s="4">
        <f t="shared" si="8"/>
        <v>4.6772361166280065E-2</v>
      </c>
      <c r="BR10" s="31">
        <v>43.615578805468978</v>
      </c>
      <c r="BS10" s="20">
        <v>569.76006089044313</v>
      </c>
      <c r="BT10" s="21">
        <v>581.41535547830074</v>
      </c>
      <c r="BU10" s="4">
        <f t="shared" si="9"/>
        <v>3.5786436937692914E-2</v>
      </c>
      <c r="BV10" s="4">
        <f t="shared" si="9"/>
        <v>5.6974998371340971E-2</v>
      </c>
      <c r="BW10" s="31">
        <v>25.816706577269361</v>
      </c>
    </row>
    <row r="11" spans="1:75" x14ac:dyDescent="0.3">
      <c r="A11" s="17" t="s">
        <v>199</v>
      </c>
      <c r="B11" s="2">
        <f t="shared" si="10"/>
        <v>542.76496838898561</v>
      </c>
      <c r="C11" s="20">
        <v>528.34085746312519</v>
      </c>
      <c r="D11" s="21">
        <v>542.76496838898561</v>
      </c>
      <c r="E11" s="5">
        <v>2.6575242998218659E-2</v>
      </c>
      <c r="F11" s="5">
        <f t="shared" si="11"/>
        <v>0</v>
      </c>
      <c r="G11" s="39">
        <v>3600.007802009583</v>
      </c>
      <c r="H11" s="20">
        <v>542.7164717234009</v>
      </c>
      <c r="I11" s="21">
        <v>542.76496838898584</v>
      </c>
      <c r="J11" s="5">
        <v>8.9351134301562254E-5</v>
      </c>
      <c r="K11" s="5">
        <f t="shared" si="12"/>
        <v>4.1891737434365741E-16</v>
      </c>
      <c r="L11" s="31">
        <v>1906.770544052124</v>
      </c>
      <c r="M11" s="20">
        <v>621.44277927200426</v>
      </c>
      <c r="N11" s="4">
        <f t="shared" si="0"/>
        <v>0.14495742257748717</v>
      </c>
      <c r="O11" s="21">
        <f t="shared" si="13"/>
        <v>33.818312199991851</v>
      </c>
      <c r="P11" s="21">
        <v>0.13917000905346441</v>
      </c>
      <c r="Q11" s="44">
        <v>0.5</v>
      </c>
      <c r="R11" s="44">
        <v>0</v>
      </c>
      <c r="S11" s="44">
        <v>0</v>
      </c>
      <c r="T11" s="44">
        <v>0.5</v>
      </c>
      <c r="U11" s="44">
        <v>0</v>
      </c>
      <c r="V11" s="20">
        <v>603.30246786488533</v>
      </c>
      <c r="W11" s="4">
        <f t="shared" si="1"/>
        <v>0.11153538456172812</v>
      </c>
      <c r="X11" s="21">
        <f t="shared" si="14"/>
        <v>34.264433299991644</v>
      </c>
      <c r="Y11" s="21">
        <v>0.14100589835387509</v>
      </c>
      <c r="Z11" s="44">
        <v>0.5</v>
      </c>
      <c r="AA11" s="44">
        <v>1</v>
      </c>
      <c r="AB11" s="44">
        <v>0</v>
      </c>
      <c r="AC11" s="44">
        <v>0.5</v>
      </c>
      <c r="AD11" s="44">
        <v>0</v>
      </c>
      <c r="AE11" s="20">
        <v>582.03368027984413</v>
      </c>
      <c r="AF11" s="21">
        <v>628.23046038040877</v>
      </c>
      <c r="AG11" s="4">
        <f t="shared" si="15"/>
        <v>7.2349385420754822E-2</v>
      </c>
      <c r="AH11" s="4">
        <f t="shared" si="15"/>
        <v>0.1574631690860569</v>
      </c>
      <c r="AI11" s="31">
        <v>10.944278199999831</v>
      </c>
      <c r="AJ11" s="20">
        <v>582.03368027984413</v>
      </c>
      <c r="AK11" s="21">
        <v>628.23046038040877</v>
      </c>
      <c r="AL11" s="4">
        <f t="shared" si="16"/>
        <v>7.2349385420754822E-2</v>
      </c>
      <c r="AM11" s="4">
        <f t="shared" si="16"/>
        <v>0.1574631690860569</v>
      </c>
      <c r="AN11" s="31">
        <v>10.87423548000006</v>
      </c>
      <c r="AO11" s="20">
        <v>585.6046914655891</v>
      </c>
      <c r="AP11" s="21">
        <v>634.50708064270998</v>
      </c>
      <c r="AQ11" s="4">
        <f t="shared" si="2"/>
        <v>7.8928681052792951E-2</v>
      </c>
      <c r="AR11" s="4">
        <f t="shared" si="3"/>
        <v>0.16902732784326488</v>
      </c>
      <c r="AS11" s="31">
        <v>10.920405759999269</v>
      </c>
      <c r="AT11" s="20">
        <v>558.72817848563045</v>
      </c>
      <c r="AU11" s="21">
        <v>568.15610403302378</v>
      </c>
      <c r="AV11" s="4">
        <f t="shared" si="4"/>
        <v>2.9410907163051142E-2</v>
      </c>
      <c r="AW11" s="4">
        <f t="shared" si="4"/>
        <v>4.6781087805654036E-2</v>
      </c>
      <c r="AX11" s="31">
        <v>11.07688702999803</v>
      </c>
      <c r="AY11" s="20">
        <v>585.85286267765548</v>
      </c>
      <c r="AZ11" s="21">
        <v>605.18505594763724</v>
      </c>
      <c r="BA11" s="4">
        <f t="shared" si="5"/>
        <v>7.9385916184977312E-2</v>
      </c>
      <c r="BB11" s="4">
        <f t="shared" si="5"/>
        <v>0.11500389891397111</v>
      </c>
      <c r="BC11" s="31">
        <v>11.212920420000589</v>
      </c>
      <c r="BD11" s="20">
        <v>556.08257505664801</v>
      </c>
      <c r="BE11" s="21">
        <v>567.65393671761217</v>
      </c>
      <c r="BF11" s="4">
        <f t="shared" si="6"/>
        <v>2.4536599528873829E-2</v>
      </c>
      <c r="BG11" s="4">
        <f t="shared" si="6"/>
        <v>4.5855885656181997E-2</v>
      </c>
      <c r="BH11" s="31">
        <v>12.658727089999591</v>
      </c>
      <c r="BI11" s="20">
        <v>547.12490985103693</v>
      </c>
      <c r="BJ11" s="21">
        <v>548.46937308373924</v>
      </c>
      <c r="BK11" s="4">
        <f t="shared" si="7"/>
        <v>8.0328350501181704E-3</v>
      </c>
      <c r="BL11" s="4">
        <f t="shared" si="7"/>
        <v>1.0509898440360349E-2</v>
      </c>
      <c r="BM11" s="31">
        <v>107.8082495735958</v>
      </c>
      <c r="BN11" s="20">
        <v>547.12490985103693</v>
      </c>
      <c r="BO11" s="21">
        <v>548.09215617354539</v>
      </c>
      <c r="BP11" s="4">
        <f t="shared" si="8"/>
        <v>8.0328350501181704E-3</v>
      </c>
      <c r="BQ11" s="4">
        <f t="shared" si="8"/>
        <v>9.8149071786481357E-3</v>
      </c>
      <c r="BR11" s="31">
        <v>104.02964657712729</v>
      </c>
      <c r="BS11" s="20">
        <v>547.12490985103693</v>
      </c>
      <c r="BT11" s="21">
        <v>547.90664365291684</v>
      </c>
      <c r="BU11" s="4">
        <f t="shared" si="9"/>
        <v>8.0328350501181704E-3</v>
      </c>
      <c r="BV11" s="4">
        <f t="shared" si="9"/>
        <v>9.4731155534826771E-3</v>
      </c>
      <c r="BW11" s="31">
        <v>21.054136297944929</v>
      </c>
    </row>
    <row r="12" spans="1:75" x14ac:dyDescent="0.3">
      <c r="A12" s="17" t="s">
        <v>200</v>
      </c>
      <c r="B12" s="2">
        <f t="shared" si="10"/>
        <v>680.80741798525014</v>
      </c>
      <c r="C12" s="20">
        <v>661.10982463877428</v>
      </c>
      <c r="D12" s="21">
        <v>681.12907310676519</v>
      </c>
      <c r="E12" s="5">
        <v>2.9391269963967612E-2</v>
      </c>
      <c r="F12" s="5">
        <f t="shared" si="11"/>
        <v>4.7246124677510347E-4</v>
      </c>
      <c r="G12" s="39">
        <v>3600.0115239620209</v>
      </c>
      <c r="H12" s="20">
        <v>673.1813596459333</v>
      </c>
      <c r="I12" s="21">
        <v>680.80741798525014</v>
      </c>
      <c r="J12" s="5">
        <v>1.120149125561061E-2</v>
      </c>
      <c r="K12" s="5">
        <f t="shared" si="12"/>
        <v>0</v>
      </c>
      <c r="L12" s="31">
        <v>3600.0155191421509</v>
      </c>
      <c r="M12" s="20">
        <v>825.01877165871667</v>
      </c>
      <c r="N12" s="4">
        <f t="shared" si="0"/>
        <v>0.21182400465059403</v>
      </c>
      <c r="O12" s="21">
        <f t="shared" si="13"/>
        <v>33.62073409998083</v>
      </c>
      <c r="P12" s="21">
        <v>0.13835693045259601</v>
      </c>
      <c r="Q12" s="44">
        <v>0.5</v>
      </c>
      <c r="R12" s="44">
        <v>0</v>
      </c>
      <c r="S12" s="44">
        <v>0</v>
      </c>
      <c r="T12" s="44">
        <v>0.5</v>
      </c>
      <c r="U12" s="44">
        <v>0</v>
      </c>
      <c r="V12" s="20">
        <v>825.01877165871667</v>
      </c>
      <c r="W12" s="4">
        <f t="shared" si="1"/>
        <v>0.21182400465059403</v>
      </c>
      <c r="X12" s="21">
        <f t="shared" si="14"/>
        <v>35.003937300018144</v>
      </c>
      <c r="Y12" s="21">
        <v>0.14404912469143269</v>
      </c>
      <c r="Z12" s="44">
        <v>0.5</v>
      </c>
      <c r="AA12" s="44">
        <v>0</v>
      </c>
      <c r="AB12" s="44">
        <v>0</v>
      </c>
      <c r="AC12" s="44">
        <v>0.5</v>
      </c>
      <c r="AD12" s="44">
        <v>0</v>
      </c>
      <c r="AE12" s="20">
        <v>759.90010186474547</v>
      </c>
      <c r="AF12" s="21">
        <v>777.95992342062334</v>
      </c>
      <c r="AG12" s="4">
        <f t="shared" si="15"/>
        <v>0.11617482681601582</v>
      </c>
      <c r="AH12" s="4">
        <f t="shared" si="15"/>
        <v>0.14270189023921304</v>
      </c>
      <c r="AI12" s="31">
        <v>11.144732630000361</v>
      </c>
      <c r="AJ12" s="20">
        <v>759.90010186474547</v>
      </c>
      <c r="AK12" s="21">
        <v>777.95992342062334</v>
      </c>
      <c r="AL12" s="4">
        <f t="shared" si="16"/>
        <v>0.11617482681601582</v>
      </c>
      <c r="AM12" s="4">
        <f t="shared" si="16"/>
        <v>0.14270189023921304</v>
      </c>
      <c r="AN12" s="31">
        <v>11.1665954300006</v>
      </c>
      <c r="AO12" s="20">
        <v>738.20169828369785</v>
      </c>
      <c r="AP12" s="21">
        <v>765.89726085677557</v>
      </c>
      <c r="AQ12" s="4">
        <f t="shared" si="2"/>
        <v>8.4303253434425962E-2</v>
      </c>
      <c r="AR12" s="4">
        <f t="shared" si="3"/>
        <v>0.12498371877811844</v>
      </c>
      <c r="AS12" s="31">
        <v>11.0692209199995</v>
      </c>
      <c r="AT12" s="20">
        <v>740.61575825557213</v>
      </c>
      <c r="AU12" s="21">
        <v>771.85752477727294</v>
      </c>
      <c r="AV12" s="4">
        <f t="shared" si="4"/>
        <v>8.7849131326030519E-2</v>
      </c>
      <c r="AW12" s="4">
        <f t="shared" si="4"/>
        <v>0.13373841762986699</v>
      </c>
      <c r="AX12" s="31">
        <v>11.152974449999601</v>
      </c>
      <c r="AY12" s="20">
        <v>742.05367889585352</v>
      </c>
      <c r="AZ12" s="21">
        <v>779.10746844858443</v>
      </c>
      <c r="BA12" s="4">
        <f t="shared" si="5"/>
        <v>8.9961212661067533E-2</v>
      </c>
      <c r="BB12" s="4">
        <f t="shared" si="5"/>
        <v>0.14438745505188369</v>
      </c>
      <c r="BC12" s="31">
        <v>11.23462258999934</v>
      </c>
      <c r="BD12" s="20">
        <v>747.69820883253647</v>
      </c>
      <c r="BE12" s="21">
        <v>769.37514909507843</v>
      </c>
      <c r="BF12" s="4">
        <f t="shared" si="6"/>
        <v>9.8252147494573172E-2</v>
      </c>
      <c r="BG12" s="4">
        <f t="shared" si="6"/>
        <v>0.13009219460612154</v>
      </c>
      <c r="BH12" s="31">
        <v>12.848765450000061</v>
      </c>
      <c r="BI12" s="20">
        <v>706.05997758977935</v>
      </c>
      <c r="BJ12" s="21">
        <v>733.3039305579041</v>
      </c>
      <c r="BK12" s="4">
        <f t="shared" si="7"/>
        <v>3.7092074700449743E-2</v>
      </c>
      <c r="BL12" s="4">
        <f t="shared" si="7"/>
        <v>7.7109195913302023E-2</v>
      </c>
      <c r="BM12" s="31">
        <v>37.967958788014947</v>
      </c>
      <c r="BN12" s="20">
        <v>701.33850609272667</v>
      </c>
      <c r="BO12" s="21">
        <v>719.55035242039025</v>
      </c>
      <c r="BP12" s="4">
        <f t="shared" si="8"/>
        <v>3.0156968865344157E-2</v>
      </c>
      <c r="BQ12" s="4">
        <f t="shared" si="8"/>
        <v>5.6907332986755869E-2</v>
      </c>
      <c r="BR12" s="31">
        <v>40.342696651816368</v>
      </c>
      <c r="BS12" s="20">
        <v>701.33850609272667</v>
      </c>
      <c r="BT12" s="21">
        <v>719.89563244790759</v>
      </c>
      <c r="BU12" s="4">
        <f t="shared" si="9"/>
        <v>3.0156968865344157E-2</v>
      </c>
      <c r="BV12" s="4">
        <f t="shared" si="9"/>
        <v>5.741449553874324E-2</v>
      </c>
      <c r="BW12" s="31">
        <v>21.950732718268409</v>
      </c>
    </row>
    <row r="13" spans="1:75" x14ac:dyDescent="0.3">
      <c r="A13" s="17" t="s">
        <v>201</v>
      </c>
      <c r="B13" s="2">
        <f t="shared" si="10"/>
        <v>665.07361628003082</v>
      </c>
      <c r="C13" s="20">
        <v>634.34627586386136</v>
      </c>
      <c r="D13" s="21">
        <v>666.09378460268067</v>
      </c>
      <c r="E13" s="5">
        <v>4.7662220354978482E-2</v>
      </c>
      <c r="F13" s="5">
        <f t="shared" si="11"/>
        <v>1.5339178967224395E-3</v>
      </c>
      <c r="G13" s="39">
        <v>3600.0089800357819</v>
      </c>
      <c r="H13" s="20">
        <v>653.0750498992295</v>
      </c>
      <c r="I13" s="21">
        <v>665.07361628003082</v>
      </c>
      <c r="J13" s="5">
        <v>1.804095980819825E-2</v>
      </c>
      <c r="K13" s="83">
        <f t="shared" si="12"/>
        <v>0</v>
      </c>
      <c r="L13" s="31">
        <v>3600.0176620483398</v>
      </c>
      <c r="M13" s="20">
        <v>873.17557533196953</v>
      </c>
      <c r="N13" s="4">
        <f t="shared" si="0"/>
        <v>0.31290063830214682</v>
      </c>
      <c r="O13" s="21">
        <f t="shared" si="13"/>
        <v>35.23034809996534</v>
      </c>
      <c r="P13" s="21">
        <v>0.1449808563784582</v>
      </c>
      <c r="Q13" s="44">
        <v>1</v>
      </c>
      <c r="R13" s="44">
        <v>0.5</v>
      </c>
      <c r="S13" s="44">
        <v>0</v>
      </c>
      <c r="T13" s="44">
        <v>0</v>
      </c>
      <c r="U13" s="44">
        <v>0</v>
      </c>
      <c r="V13" s="20">
        <v>976.16244293767591</v>
      </c>
      <c r="W13" s="4">
        <f t="shared" si="1"/>
        <v>0.4677509662729733</v>
      </c>
      <c r="X13" s="21">
        <f t="shared" si="14"/>
        <v>33.8692826000024</v>
      </c>
      <c r="Y13" s="21">
        <v>0.1393797637860181</v>
      </c>
      <c r="Z13" s="44">
        <v>0</v>
      </c>
      <c r="AA13" s="44">
        <v>1</v>
      </c>
      <c r="AB13" s="44">
        <v>1</v>
      </c>
      <c r="AC13" s="44">
        <v>0</v>
      </c>
      <c r="AD13" s="44">
        <v>0</v>
      </c>
      <c r="AE13" s="20">
        <v>743.46140285904471</v>
      </c>
      <c r="AF13" s="21">
        <v>770.03103088103103</v>
      </c>
      <c r="AG13" s="4">
        <f t="shared" si="15"/>
        <v>0.1178633231873816</v>
      </c>
      <c r="AH13" s="4">
        <f t="shared" si="15"/>
        <v>0.15781322853860985</v>
      </c>
      <c r="AI13" s="31">
        <v>10.990997149998289</v>
      </c>
      <c r="AJ13" s="20">
        <v>743.46140285904471</v>
      </c>
      <c r="AK13" s="21">
        <v>770.03103088103103</v>
      </c>
      <c r="AL13" s="4">
        <f t="shared" si="16"/>
        <v>0.1178633231873816</v>
      </c>
      <c r="AM13" s="4">
        <f t="shared" si="16"/>
        <v>0.15781322853860985</v>
      </c>
      <c r="AN13" s="31">
        <v>11.097886659999491</v>
      </c>
      <c r="AO13" s="20">
        <v>746.36380863579222</v>
      </c>
      <c r="AP13" s="21">
        <v>781.04386570932172</v>
      </c>
      <c r="AQ13" s="4">
        <f t="shared" si="2"/>
        <v>0.12222736004841601</v>
      </c>
      <c r="AR13" s="4">
        <f t="shared" si="3"/>
        <v>0.17437204933485342</v>
      </c>
      <c r="AS13" s="31">
        <v>11.019601449999749</v>
      </c>
      <c r="AT13" s="20">
        <v>745.99603816267847</v>
      </c>
      <c r="AU13" s="21">
        <v>769.60365174089907</v>
      </c>
      <c r="AV13" s="4">
        <f t="shared" si="4"/>
        <v>0.12167438295819433</v>
      </c>
      <c r="AW13" s="4">
        <f t="shared" si="4"/>
        <v>0.15717062427696069</v>
      </c>
      <c r="AX13" s="31">
        <v>11.13954708000019</v>
      </c>
      <c r="AY13" s="20">
        <v>745.60047879148362</v>
      </c>
      <c r="AZ13" s="21">
        <v>780.42588059889601</v>
      </c>
      <c r="BA13" s="4">
        <f t="shared" si="5"/>
        <v>0.12107962267675761</v>
      </c>
      <c r="BB13" s="4">
        <f t="shared" si="5"/>
        <v>0.17344285128023459</v>
      </c>
      <c r="BC13" s="31">
        <v>11.194037109999771</v>
      </c>
      <c r="BD13" s="20">
        <v>747.4167663030513</v>
      </c>
      <c r="BE13" s="21">
        <v>775.78971665595031</v>
      </c>
      <c r="BF13" s="4">
        <f t="shared" si="6"/>
        <v>0.123810579772495</v>
      </c>
      <c r="BG13" s="4">
        <f t="shared" si="6"/>
        <v>0.16647194786524538</v>
      </c>
      <c r="BH13" s="31">
        <v>12.760652479999409</v>
      </c>
      <c r="BI13" s="20">
        <v>693.63250069179765</v>
      </c>
      <c r="BJ13" s="21">
        <v>713.59916910395339</v>
      </c>
      <c r="BK13" s="4">
        <f t="shared" si="7"/>
        <v>4.2940937232641689E-2</v>
      </c>
      <c r="BL13" s="4">
        <f t="shared" si="7"/>
        <v>7.2962679072042402E-2</v>
      </c>
      <c r="BM13" s="31">
        <v>49.040798870660367</v>
      </c>
      <c r="BN13" s="20">
        <v>703.25946994389165</v>
      </c>
      <c r="BO13" s="21">
        <v>716.20426321134289</v>
      </c>
      <c r="BP13" s="4">
        <f t="shared" si="8"/>
        <v>5.7415980320263647E-2</v>
      </c>
      <c r="BQ13" s="4">
        <f t="shared" si="8"/>
        <v>7.6879680203376752E-2</v>
      </c>
      <c r="BR13" s="31">
        <v>46.575475267134607</v>
      </c>
      <c r="BS13" s="20">
        <v>698.70200132242576</v>
      </c>
      <c r="BT13" s="21">
        <v>714.82466128336193</v>
      </c>
      <c r="BU13" s="4">
        <f t="shared" si="9"/>
        <v>5.0563402635770215E-2</v>
      </c>
      <c r="BV13" s="4">
        <f t="shared" si="9"/>
        <v>7.4805320472047299E-2</v>
      </c>
      <c r="BW13" s="31">
        <v>24.839033475006001</v>
      </c>
    </row>
    <row r="14" spans="1:75" x14ac:dyDescent="0.3">
      <c r="A14" s="17" t="s">
        <v>202</v>
      </c>
      <c r="B14" s="2">
        <f t="shared" si="10"/>
        <v>650.93694123291834</v>
      </c>
      <c r="C14" s="20">
        <v>619.74257114603279</v>
      </c>
      <c r="D14" s="21">
        <v>650.93694123291834</v>
      </c>
      <c r="E14" s="5">
        <v>4.7922261145290863E-2</v>
      </c>
      <c r="F14" s="5">
        <f t="shared" si="11"/>
        <v>0</v>
      </c>
      <c r="G14" s="39">
        <v>3600.01478099823</v>
      </c>
      <c r="H14" s="20">
        <v>631.16131863949056</v>
      </c>
      <c r="I14" s="21">
        <v>650.93694123291868</v>
      </c>
      <c r="J14" s="5">
        <v>3.0380243216756621E-2</v>
      </c>
      <c r="K14" s="5">
        <f t="shared" si="12"/>
        <v>5.2395323042944303E-16</v>
      </c>
      <c r="L14" s="31">
        <v>3600.0031630992889</v>
      </c>
      <c r="M14" s="20">
        <v>846.14588394163036</v>
      </c>
      <c r="N14" s="4">
        <f t="shared" si="0"/>
        <v>0.29988917565344064</v>
      </c>
      <c r="O14" s="21">
        <f t="shared" si="13"/>
        <v>35.854439499997163</v>
      </c>
      <c r="P14" s="21">
        <v>0.1475491337448443</v>
      </c>
      <c r="Q14" s="44">
        <v>1</v>
      </c>
      <c r="R14" s="44">
        <v>0.5</v>
      </c>
      <c r="S14" s="44">
        <v>0.5</v>
      </c>
      <c r="T14" s="44">
        <v>0</v>
      </c>
      <c r="U14" s="44">
        <v>0</v>
      </c>
      <c r="V14" s="20">
        <v>870.06342840087734</v>
      </c>
      <c r="W14" s="4">
        <f t="shared" si="1"/>
        <v>0.33663243439974183</v>
      </c>
      <c r="X14" s="21">
        <f t="shared" si="14"/>
        <v>34.930566099992582</v>
      </c>
      <c r="Y14" s="21">
        <v>0.14374718559667729</v>
      </c>
      <c r="Z14" s="44">
        <v>1</v>
      </c>
      <c r="AA14" s="44">
        <v>0.5</v>
      </c>
      <c r="AB14" s="44">
        <v>0</v>
      </c>
      <c r="AC14" s="44">
        <v>0</v>
      </c>
      <c r="AD14" s="44">
        <v>0</v>
      </c>
      <c r="AE14" s="20">
        <v>763.93065510601616</v>
      </c>
      <c r="AF14" s="21">
        <v>786.19526717919291</v>
      </c>
      <c r="AG14" s="4">
        <f t="shared" si="15"/>
        <v>0.17358626729507795</v>
      </c>
      <c r="AH14" s="4">
        <f t="shared" si="15"/>
        <v>0.2077902134269507</v>
      </c>
      <c r="AI14" s="31">
        <v>11.090684730000071</v>
      </c>
      <c r="AJ14" s="20">
        <v>763.93065510601616</v>
      </c>
      <c r="AK14" s="21">
        <v>786.19526717919291</v>
      </c>
      <c r="AL14" s="4">
        <f t="shared" si="16"/>
        <v>0.17358626729507795</v>
      </c>
      <c r="AM14" s="4">
        <f t="shared" si="16"/>
        <v>0.2077902134269507</v>
      </c>
      <c r="AN14" s="31">
        <v>10.97244510000019</v>
      </c>
      <c r="AO14" s="20">
        <v>730.34851691461643</v>
      </c>
      <c r="AP14" s="21">
        <v>781.00463269719762</v>
      </c>
      <c r="AQ14" s="4">
        <f t="shared" si="2"/>
        <v>0.12199580428065308</v>
      </c>
      <c r="AR14" s="4">
        <f t="shared" si="3"/>
        <v>0.19981611616314526</v>
      </c>
      <c r="AS14" s="31">
        <v>10.94741224000099</v>
      </c>
      <c r="AT14" s="20">
        <v>729.49970832594488</v>
      </c>
      <c r="AU14" s="21">
        <v>767.07797472291691</v>
      </c>
      <c r="AV14" s="4">
        <f t="shared" si="4"/>
        <v>0.12069182453253209</v>
      </c>
      <c r="AW14" s="4">
        <f t="shared" si="4"/>
        <v>0.17842132798611743</v>
      </c>
      <c r="AX14" s="31">
        <v>11.21032459000053</v>
      </c>
      <c r="AY14" s="20">
        <v>730.27403877648942</v>
      </c>
      <c r="AZ14" s="21">
        <v>784.34998950927172</v>
      </c>
      <c r="BA14" s="4">
        <f t="shared" si="5"/>
        <v>0.12188138745559789</v>
      </c>
      <c r="BB14" s="4">
        <f t="shared" si="5"/>
        <v>0.20495541092453609</v>
      </c>
      <c r="BC14" s="31">
        <v>11.21113186999937</v>
      </c>
      <c r="BD14" s="20">
        <v>728.62680516708542</v>
      </c>
      <c r="BE14" s="21">
        <v>763.60601704194573</v>
      </c>
      <c r="BF14" s="4">
        <f t="shared" si="6"/>
        <v>0.11935082957039933</v>
      </c>
      <c r="BG14" s="4">
        <f t="shared" si="6"/>
        <v>0.17308754300474111</v>
      </c>
      <c r="BH14" s="31">
        <v>12.759383900000829</v>
      </c>
      <c r="BI14" s="20">
        <v>675.83482681953114</v>
      </c>
      <c r="BJ14" s="21">
        <v>701.32711463242117</v>
      </c>
      <c r="BK14" s="4">
        <f t="shared" si="7"/>
        <v>3.8249304977920798E-2</v>
      </c>
      <c r="BL14" s="4">
        <f t="shared" si="7"/>
        <v>7.7411758662921257E-2</v>
      </c>
      <c r="BM14" s="31">
        <v>158.5180122451857</v>
      </c>
      <c r="BN14" s="20">
        <v>667.07748384232241</v>
      </c>
      <c r="BO14" s="21">
        <v>696.91163737886654</v>
      </c>
      <c r="BP14" s="4">
        <f t="shared" si="8"/>
        <v>2.4795862067426674E-2</v>
      </c>
      <c r="BQ14" s="4">
        <f t="shared" si="8"/>
        <v>7.0628494457341803E-2</v>
      </c>
      <c r="BR14" s="31">
        <v>125.14809367395939</v>
      </c>
      <c r="BS14" s="20">
        <v>670.76707725322149</v>
      </c>
      <c r="BT14" s="21">
        <v>699.03703875790904</v>
      </c>
      <c r="BU14" s="4">
        <f t="shared" si="9"/>
        <v>3.0463989311688984E-2</v>
      </c>
      <c r="BV14" s="4">
        <f t="shared" si="9"/>
        <v>7.3893636200590918E-2</v>
      </c>
      <c r="BW14" s="31">
        <v>22.749434745684269</v>
      </c>
    </row>
    <row r="15" spans="1:75" x14ac:dyDescent="0.3">
      <c r="A15" s="17" t="s">
        <v>203</v>
      </c>
      <c r="B15" s="2">
        <f t="shared" si="10"/>
        <v>639.78703757891628</v>
      </c>
      <c r="C15" s="20">
        <v>604.87912889394329</v>
      </c>
      <c r="D15" s="21">
        <v>643.69692586811925</v>
      </c>
      <c r="E15" s="5">
        <v>6.030446226198527E-2</v>
      </c>
      <c r="F15" s="5">
        <f t="shared" si="11"/>
        <v>6.1112339881076319E-3</v>
      </c>
      <c r="G15" s="39">
        <v>3600.0262260437012</v>
      </c>
      <c r="H15" s="20">
        <v>621.04251113051407</v>
      </c>
      <c r="I15" s="21">
        <v>639.78703757891628</v>
      </c>
      <c r="J15" s="5">
        <v>2.9298071619792539E-2</v>
      </c>
      <c r="K15" s="83">
        <f t="shared" si="12"/>
        <v>0</v>
      </c>
      <c r="L15" s="31">
        <v>3600.0168371200562</v>
      </c>
      <c r="M15" s="20">
        <v>802.37593498106651</v>
      </c>
      <c r="N15" s="4">
        <f t="shared" si="0"/>
        <v>0.25412971481482266</v>
      </c>
      <c r="O15" s="21">
        <f t="shared" si="13"/>
        <v>35.688478900006878</v>
      </c>
      <c r="P15" s="21">
        <v>0.14686616831278551</v>
      </c>
      <c r="Q15" s="44">
        <v>1</v>
      </c>
      <c r="R15" s="44">
        <v>0.5</v>
      </c>
      <c r="S15" s="44">
        <v>0.5</v>
      </c>
      <c r="T15" s="44">
        <v>0</v>
      </c>
      <c r="U15" s="44">
        <v>0</v>
      </c>
      <c r="V15" s="20">
        <v>837.23952376133536</v>
      </c>
      <c r="W15" s="4">
        <f t="shared" si="1"/>
        <v>0.30862220486619935</v>
      </c>
      <c r="X15" s="21">
        <f t="shared" si="14"/>
        <v>36.797182800002716</v>
      </c>
      <c r="Y15" s="21">
        <v>0.15142873580248031</v>
      </c>
      <c r="Z15" s="44">
        <v>0.5</v>
      </c>
      <c r="AA15" s="44">
        <v>0</v>
      </c>
      <c r="AB15" s="44">
        <v>0</v>
      </c>
      <c r="AC15" s="44">
        <v>0</v>
      </c>
      <c r="AD15" s="44">
        <v>0</v>
      </c>
      <c r="AE15" s="20">
        <v>743.95564095248767</v>
      </c>
      <c r="AF15" s="21">
        <v>768.19696673980729</v>
      </c>
      <c r="AG15" s="4">
        <f t="shared" si="15"/>
        <v>0.16281762095050639</v>
      </c>
      <c r="AH15" s="4">
        <f t="shared" si="15"/>
        <v>0.20070730042737375</v>
      </c>
      <c r="AI15" s="31">
        <v>10.89016355000058</v>
      </c>
      <c r="AJ15" s="20">
        <v>743.95564095248767</v>
      </c>
      <c r="AK15" s="21">
        <v>768.19696673980729</v>
      </c>
      <c r="AL15" s="4">
        <f t="shared" si="16"/>
        <v>0.16281762095050639</v>
      </c>
      <c r="AM15" s="4">
        <f t="shared" si="16"/>
        <v>0.20070730042737375</v>
      </c>
      <c r="AN15" s="31">
        <v>10.92280667000086</v>
      </c>
      <c r="AO15" s="20">
        <v>736.53348440107595</v>
      </c>
      <c r="AP15" s="21">
        <v>766.33791220662272</v>
      </c>
      <c r="AQ15" s="4">
        <f t="shared" si="2"/>
        <v>0.15121664106898416</v>
      </c>
      <c r="AR15" s="4">
        <f t="shared" si="3"/>
        <v>0.1978015608234274</v>
      </c>
      <c r="AS15" s="31">
        <v>10.871583850000031</v>
      </c>
      <c r="AT15" s="20">
        <v>711.98560085674092</v>
      </c>
      <c r="AU15" s="21">
        <v>734.32872620129888</v>
      </c>
      <c r="AV15" s="4">
        <f t="shared" si="4"/>
        <v>0.11284780565582982</v>
      </c>
      <c r="AW15" s="4">
        <f t="shared" si="4"/>
        <v>0.14777055968521571</v>
      </c>
      <c r="AX15" s="31">
        <v>11.07347383000088</v>
      </c>
      <c r="AY15" s="20">
        <v>750.75966188720122</v>
      </c>
      <c r="AZ15" s="21">
        <v>785.28585122681318</v>
      </c>
      <c r="BA15" s="4">
        <f t="shared" si="5"/>
        <v>0.17345244243807723</v>
      </c>
      <c r="BB15" s="4">
        <f t="shared" si="5"/>
        <v>0.22741757038169119</v>
      </c>
      <c r="BC15" s="31">
        <v>11.179592500001309</v>
      </c>
      <c r="BD15" s="20">
        <v>697.46525038615925</v>
      </c>
      <c r="BE15" s="21">
        <v>737.86282175780514</v>
      </c>
      <c r="BF15" s="4">
        <f t="shared" si="6"/>
        <v>9.0152205998903959E-2</v>
      </c>
      <c r="BG15" s="4">
        <f t="shared" si="6"/>
        <v>0.15329442207836452</v>
      </c>
      <c r="BH15" s="31">
        <v>12.61163865999915</v>
      </c>
      <c r="BI15" s="20">
        <v>684.12446304191565</v>
      </c>
      <c r="BJ15" s="21">
        <v>714.17385381709732</v>
      </c>
      <c r="BK15" s="4">
        <f t="shared" si="7"/>
        <v>6.9300287218667572E-2</v>
      </c>
      <c r="BL15" s="4">
        <f t="shared" si="7"/>
        <v>0.11626808901861441</v>
      </c>
      <c r="BM15" s="31">
        <v>219.74356433972719</v>
      </c>
      <c r="BN15" s="20">
        <v>674.58191909728328</v>
      </c>
      <c r="BO15" s="21">
        <v>698.18057211847952</v>
      </c>
      <c r="BP15" s="4">
        <f t="shared" si="8"/>
        <v>5.4385099219949613E-2</v>
      </c>
      <c r="BQ15" s="4">
        <f t="shared" si="8"/>
        <v>9.1270268245096361E-2</v>
      </c>
      <c r="BR15" s="31">
        <v>203.7325510006398</v>
      </c>
      <c r="BS15" s="20">
        <v>661.89152286289084</v>
      </c>
      <c r="BT15" s="21">
        <v>688.81667974759705</v>
      </c>
      <c r="BU15" s="4">
        <f t="shared" si="9"/>
        <v>3.4549754817825636E-2</v>
      </c>
      <c r="BV15" s="4">
        <f t="shared" si="9"/>
        <v>7.6634316247198228E-2</v>
      </c>
      <c r="BW15" s="31">
        <v>23.32756796162575</v>
      </c>
    </row>
    <row r="16" spans="1:75" x14ac:dyDescent="0.3">
      <c r="A16" s="17" t="s">
        <v>204</v>
      </c>
      <c r="B16" s="2">
        <f t="shared" si="10"/>
        <v>663.26009005132369</v>
      </c>
      <c r="C16" s="20">
        <v>621.64806937069807</v>
      </c>
      <c r="D16" s="21">
        <v>663.5774177313715</v>
      </c>
      <c r="E16" s="5">
        <v>6.3186822276162638E-2</v>
      </c>
      <c r="F16" s="5">
        <f t="shared" si="11"/>
        <v>4.7843626475890555E-4</v>
      </c>
      <c r="G16" s="39">
        <v>3600.0160160064702</v>
      </c>
      <c r="H16" s="20">
        <v>642.72601770310143</v>
      </c>
      <c r="I16" s="21">
        <v>663.26009005132369</v>
      </c>
      <c r="J16" s="5">
        <v>3.095930639612748E-2</v>
      </c>
      <c r="K16" s="83">
        <f t="shared" si="12"/>
        <v>0</v>
      </c>
      <c r="L16" s="31">
        <v>3600.0517690181732</v>
      </c>
      <c r="M16" s="20">
        <v>746.4396814561328</v>
      </c>
      <c r="N16" s="4">
        <f t="shared" si="0"/>
        <v>0.12541021637284494</v>
      </c>
      <c r="O16" s="21">
        <f t="shared" si="13"/>
        <v>33.505581099987467</v>
      </c>
      <c r="P16" s="21">
        <v>0.13788304979418711</v>
      </c>
      <c r="Q16" s="44">
        <v>0.5</v>
      </c>
      <c r="R16" s="44">
        <v>0</v>
      </c>
      <c r="S16" s="44">
        <v>0</v>
      </c>
      <c r="T16" s="44">
        <v>0.5</v>
      </c>
      <c r="U16" s="44">
        <v>0</v>
      </c>
      <c r="V16" s="20">
        <v>746.4396814561328</v>
      </c>
      <c r="W16" s="4">
        <f t="shared" si="1"/>
        <v>0.12541021637284494</v>
      </c>
      <c r="X16" s="21">
        <f t="shared" si="14"/>
        <v>34.531393400025983</v>
      </c>
      <c r="Y16" s="21">
        <v>0.14210449958858429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704.91259623623728</v>
      </c>
      <c r="AF16" s="21">
        <v>741.06456227916522</v>
      </c>
      <c r="AG16" s="4">
        <f t="shared" si="15"/>
        <v>6.2799657042066984E-2</v>
      </c>
      <c r="AH16" s="4">
        <f t="shared" si="15"/>
        <v>0.11730612680437466</v>
      </c>
      <c r="AI16" s="31">
        <v>11.08567001000047</v>
      </c>
      <c r="AJ16" s="20">
        <v>704.91259623623728</v>
      </c>
      <c r="AK16" s="21">
        <v>741.06456227916522</v>
      </c>
      <c r="AL16" s="4">
        <f t="shared" si="16"/>
        <v>6.2799657042066984E-2</v>
      </c>
      <c r="AM16" s="4">
        <f t="shared" si="16"/>
        <v>0.11730612680437466</v>
      </c>
      <c r="AN16" s="31">
        <v>11.015403480000529</v>
      </c>
      <c r="AO16" s="20">
        <v>720.42443462867436</v>
      </c>
      <c r="AP16" s="21">
        <v>736.79646948325137</v>
      </c>
      <c r="AQ16" s="4">
        <f t="shared" si="2"/>
        <v>8.61869203873359E-2</v>
      </c>
      <c r="AR16" s="4">
        <f t="shared" si="3"/>
        <v>0.11087110552096896</v>
      </c>
      <c r="AS16" s="31">
        <v>11.04747674000027</v>
      </c>
      <c r="AT16" s="20">
        <v>699.64293746455212</v>
      </c>
      <c r="AU16" s="21">
        <v>712.88515181635523</v>
      </c>
      <c r="AV16" s="4">
        <f t="shared" si="4"/>
        <v>5.4854570565844078E-2</v>
      </c>
      <c r="AW16" s="4">
        <f t="shared" si="4"/>
        <v>7.4819912292915916E-2</v>
      </c>
      <c r="AX16" s="31">
        <v>11.105975169999869</v>
      </c>
      <c r="AY16" s="20">
        <v>708.45679787439246</v>
      </c>
      <c r="AZ16" s="21">
        <v>722.47018113146885</v>
      </c>
      <c r="BA16" s="4">
        <f t="shared" si="5"/>
        <v>6.8143264612184659E-2</v>
      </c>
      <c r="BB16" s="4">
        <f t="shared" si="5"/>
        <v>8.9271300909366386E-2</v>
      </c>
      <c r="BC16" s="31">
        <v>11.258199079999761</v>
      </c>
      <c r="BD16" s="20">
        <v>709.70416926297935</v>
      </c>
      <c r="BE16" s="21">
        <v>716.22695762349667</v>
      </c>
      <c r="BF16" s="4">
        <f t="shared" si="6"/>
        <v>7.0023931649591309E-2</v>
      </c>
      <c r="BG16" s="4">
        <f t="shared" si="6"/>
        <v>7.9858366825711402E-2</v>
      </c>
      <c r="BH16" s="31">
        <v>12.643800389999891</v>
      </c>
      <c r="BI16" s="20">
        <v>692.49873814220916</v>
      </c>
      <c r="BJ16" s="21">
        <v>703.35881291827968</v>
      </c>
      <c r="BK16" s="4">
        <f t="shared" si="7"/>
        <v>4.4083231494635784E-2</v>
      </c>
      <c r="BL16" s="4">
        <f t="shared" si="7"/>
        <v>6.0457011462657306E-2</v>
      </c>
      <c r="BM16" s="31">
        <v>37.832651355117562</v>
      </c>
      <c r="BN16" s="20">
        <v>681.72108792136146</v>
      </c>
      <c r="BO16" s="21">
        <v>695.36746682558328</v>
      </c>
      <c r="BP16" s="4">
        <f t="shared" si="8"/>
        <v>2.7833723371791061E-2</v>
      </c>
      <c r="BQ16" s="4">
        <f t="shared" si="8"/>
        <v>4.8408425677738419E-2</v>
      </c>
      <c r="BR16" s="31">
        <v>43.271498592756693</v>
      </c>
      <c r="BS16" s="20">
        <v>679.90213142551954</v>
      </c>
      <c r="BT16" s="21">
        <v>698.19284205299368</v>
      </c>
      <c r="BU16" s="4">
        <f t="shared" si="9"/>
        <v>2.5091275087738323E-2</v>
      </c>
      <c r="BV16" s="4">
        <f t="shared" si="9"/>
        <v>5.2668255674733676E-2</v>
      </c>
      <c r="BW16" s="31">
        <v>23.100044268742199</v>
      </c>
    </row>
    <row r="17" spans="1:75" x14ac:dyDescent="0.3">
      <c r="A17" s="17" t="s">
        <v>205</v>
      </c>
      <c r="B17" s="2">
        <f t="shared" si="10"/>
        <v>656.37951138224048</v>
      </c>
      <c r="C17" s="20">
        <v>613.84131806440587</v>
      </c>
      <c r="D17" s="21">
        <v>656.37951138224048</v>
      </c>
      <c r="E17" s="5">
        <v>6.4807314335953048E-2</v>
      </c>
      <c r="F17" s="5">
        <f t="shared" si="11"/>
        <v>0</v>
      </c>
      <c r="G17" s="39">
        <v>3600.008713960648</v>
      </c>
      <c r="H17" s="20">
        <v>626.50244246795</v>
      </c>
      <c r="I17" s="21">
        <v>657.68069143732703</v>
      </c>
      <c r="J17" s="5">
        <v>4.7406362046661661E-2</v>
      </c>
      <c r="K17" s="83">
        <f t="shared" si="12"/>
        <v>1.9823593401726539E-3</v>
      </c>
      <c r="L17" s="31">
        <v>3600.0028159618382</v>
      </c>
      <c r="M17" s="20">
        <v>734.19552773211728</v>
      </c>
      <c r="N17" s="4">
        <f t="shared" si="0"/>
        <v>0.11855339022695499</v>
      </c>
      <c r="O17" s="21">
        <f t="shared" si="13"/>
        <v>34.955623200001362</v>
      </c>
      <c r="P17" s="21">
        <v>0.14385030123457351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734.19552773211728</v>
      </c>
      <c r="W17" s="4">
        <f t="shared" si="1"/>
        <v>0.11855339022695499</v>
      </c>
      <c r="X17" s="21">
        <f t="shared" si="14"/>
        <v>34.817064600005324</v>
      </c>
      <c r="Y17" s="21">
        <v>0.14328010123458981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701.5054104227363</v>
      </c>
      <c r="AF17" s="21">
        <v>726.12112657116961</v>
      </c>
      <c r="AG17" s="4">
        <f t="shared" si="15"/>
        <v>6.874970692712086E-2</v>
      </c>
      <c r="AH17" s="4">
        <f t="shared" si="15"/>
        <v>0.10625196853275228</v>
      </c>
      <c r="AI17" s="31">
        <v>11.115836239999769</v>
      </c>
      <c r="AJ17" s="20">
        <v>701.5054104227363</v>
      </c>
      <c r="AK17" s="21">
        <v>726.12112657116961</v>
      </c>
      <c r="AL17" s="4">
        <f t="shared" si="16"/>
        <v>6.874970692712086E-2</v>
      </c>
      <c r="AM17" s="4">
        <f t="shared" si="16"/>
        <v>0.10625196853275228</v>
      </c>
      <c r="AN17" s="31">
        <v>11.029646299999881</v>
      </c>
      <c r="AO17" s="20">
        <v>708.34607694792692</v>
      </c>
      <c r="AP17" s="21">
        <v>731.86974039816744</v>
      </c>
      <c r="AQ17" s="4">
        <f t="shared" si="2"/>
        <v>7.9171522974951419E-2</v>
      </c>
      <c r="AR17" s="4">
        <f t="shared" si="3"/>
        <v>0.11501003262115149</v>
      </c>
      <c r="AS17" s="31">
        <v>11.07297621999969</v>
      </c>
      <c r="AT17" s="20">
        <v>713.47006404126785</v>
      </c>
      <c r="AU17" s="21">
        <v>731.64334271849305</v>
      </c>
      <c r="AV17" s="4">
        <f t="shared" si="4"/>
        <v>8.6977962701490955E-2</v>
      </c>
      <c r="AW17" s="4">
        <f t="shared" si="4"/>
        <v>0.11466511375066812</v>
      </c>
      <c r="AX17" s="31">
        <v>11.15626155999926</v>
      </c>
      <c r="AY17" s="20">
        <v>711.02397204803106</v>
      </c>
      <c r="AZ17" s="21">
        <v>736.74470040459551</v>
      </c>
      <c r="BA17" s="4">
        <f t="shared" si="5"/>
        <v>8.3251319881568558E-2</v>
      </c>
      <c r="BB17" s="4">
        <f t="shared" si="5"/>
        <v>0.12243707737482168</v>
      </c>
      <c r="BC17" s="31">
        <v>11.249224349999711</v>
      </c>
      <c r="BD17" s="20">
        <v>709.62594328242881</v>
      </c>
      <c r="BE17" s="21">
        <v>724.42256316748387</v>
      </c>
      <c r="BF17" s="4">
        <f t="shared" si="6"/>
        <v>8.112141067300993E-2</v>
      </c>
      <c r="BG17" s="4">
        <f t="shared" si="6"/>
        <v>0.10366419214084631</v>
      </c>
      <c r="BH17" s="31">
        <v>12.95351012000028</v>
      </c>
      <c r="BI17" s="20">
        <v>679.43843391301789</v>
      </c>
      <c r="BJ17" s="21">
        <v>692.95389453157088</v>
      </c>
      <c r="BK17" s="4">
        <f t="shared" si="7"/>
        <v>3.5130472738581747E-2</v>
      </c>
      <c r="BL17" s="4">
        <f t="shared" si="7"/>
        <v>5.5721396715004146E-2</v>
      </c>
      <c r="BM17" s="31">
        <v>102.8284379215911</v>
      </c>
      <c r="BN17" s="20">
        <v>668.70465923979998</v>
      </c>
      <c r="BO17" s="21">
        <v>687.21647506428667</v>
      </c>
      <c r="BP17" s="4">
        <f t="shared" si="8"/>
        <v>1.8777471940896691E-2</v>
      </c>
      <c r="BQ17" s="4">
        <f t="shared" si="8"/>
        <v>4.6980387332791661E-2</v>
      </c>
      <c r="BR17" s="31">
        <v>112.6507156537846</v>
      </c>
      <c r="BS17" s="20">
        <v>670.4196798205694</v>
      </c>
      <c r="BT17" s="21">
        <v>686.57088434470813</v>
      </c>
      <c r="BU17" s="4">
        <f t="shared" si="9"/>
        <v>2.1390320987872323E-2</v>
      </c>
      <c r="BV17" s="4">
        <f t="shared" si="9"/>
        <v>4.5996824152674996E-2</v>
      </c>
      <c r="BW17" s="31">
        <v>23.165626207413151</v>
      </c>
    </row>
    <row r="18" spans="1:75" x14ac:dyDescent="0.3">
      <c r="A18" s="17" t="s">
        <v>206</v>
      </c>
      <c r="B18" s="2">
        <f t="shared" si="10"/>
        <v>646.03545006182253</v>
      </c>
      <c r="C18" s="20">
        <v>612.35558423137081</v>
      </c>
      <c r="D18" s="21">
        <v>647.75562484885302</v>
      </c>
      <c r="E18" s="5">
        <v>5.4650302150192773E-2</v>
      </c>
      <c r="F18" s="5">
        <f t="shared" si="11"/>
        <v>2.6626631508625022E-3</v>
      </c>
      <c r="G18" s="39">
        <v>3600.012313842773</v>
      </c>
      <c r="H18" s="20">
        <v>625.97438821470064</v>
      </c>
      <c r="I18" s="21">
        <v>646.03545006182253</v>
      </c>
      <c r="J18" s="5">
        <v>3.1052571256270721E-2</v>
      </c>
      <c r="K18" s="83">
        <f t="shared" si="12"/>
        <v>0</v>
      </c>
      <c r="L18" s="31">
        <v>3600.016783952713</v>
      </c>
      <c r="M18" s="20">
        <v>757.92442689876134</v>
      </c>
      <c r="N18" s="4">
        <f t="shared" si="0"/>
        <v>0.17319324632453462</v>
      </c>
      <c r="O18" s="21">
        <f t="shared" si="13"/>
        <v>35.454199000017987</v>
      </c>
      <c r="P18" s="21">
        <v>0.14590205349801641</v>
      </c>
      <c r="Q18" s="44">
        <v>0.5</v>
      </c>
      <c r="R18" s="44">
        <v>0.5</v>
      </c>
      <c r="S18" s="44">
        <v>0</v>
      </c>
      <c r="T18" s="44">
        <v>0.5</v>
      </c>
      <c r="U18" s="44">
        <v>0</v>
      </c>
      <c r="V18" s="20">
        <v>749.75855150855602</v>
      </c>
      <c r="W18" s="4">
        <f t="shared" si="1"/>
        <v>0.16055326598069453</v>
      </c>
      <c r="X18" s="21">
        <f t="shared" si="14"/>
        <v>34.999280899997757</v>
      </c>
      <c r="Y18" s="21">
        <v>0.14402996255143111</v>
      </c>
      <c r="Z18" s="44">
        <v>0.5</v>
      </c>
      <c r="AA18" s="44">
        <v>1</v>
      </c>
      <c r="AB18" s="44">
        <v>0</v>
      </c>
      <c r="AC18" s="44">
        <v>0</v>
      </c>
      <c r="AD18" s="44">
        <v>0</v>
      </c>
      <c r="AE18" s="20">
        <v>690.50189253139797</v>
      </c>
      <c r="AF18" s="21">
        <v>714.16985025642111</v>
      </c>
      <c r="AG18" s="4">
        <f t="shared" si="15"/>
        <v>6.8829725157218871E-2</v>
      </c>
      <c r="AH18" s="4">
        <f t="shared" si="15"/>
        <v>0.10546542018410668</v>
      </c>
      <c r="AI18" s="31">
        <v>10.946971399999891</v>
      </c>
      <c r="AJ18" s="20">
        <v>690.50189253139797</v>
      </c>
      <c r="AK18" s="21">
        <v>714.16985025642111</v>
      </c>
      <c r="AL18" s="4">
        <f t="shared" si="16"/>
        <v>6.8829725157218871E-2</v>
      </c>
      <c r="AM18" s="4">
        <f t="shared" si="16"/>
        <v>0.10546542018410668</v>
      </c>
      <c r="AN18" s="31">
        <v>10.920806109998381</v>
      </c>
      <c r="AO18" s="20">
        <v>707.16558588215707</v>
      </c>
      <c r="AP18" s="21">
        <v>716.48492313274539</v>
      </c>
      <c r="AQ18" s="4">
        <f t="shared" si="2"/>
        <v>9.462350063682215E-2</v>
      </c>
      <c r="AR18" s="4">
        <f t="shared" si="3"/>
        <v>0.10904892767754647</v>
      </c>
      <c r="AS18" s="31">
        <v>10.92121679000047</v>
      </c>
      <c r="AT18" s="20">
        <v>691.87861789048907</v>
      </c>
      <c r="AU18" s="21">
        <v>729.08956857973885</v>
      </c>
      <c r="AV18" s="4">
        <f t="shared" si="4"/>
        <v>7.0960762020535501E-2</v>
      </c>
      <c r="AW18" s="4">
        <f t="shared" si="4"/>
        <v>0.12855969205709755</v>
      </c>
      <c r="AX18" s="31">
        <v>11.138172520000079</v>
      </c>
      <c r="AY18" s="20">
        <v>688.44069773544174</v>
      </c>
      <c r="AZ18" s="21">
        <v>709.61988599616211</v>
      </c>
      <c r="BA18" s="4">
        <f t="shared" si="5"/>
        <v>6.5639196222995549E-2</v>
      </c>
      <c r="BB18" s="4">
        <f t="shared" si="5"/>
        <v>9.8422518343621632E-2</v>
      </c>
      <c r="BC18" s="31">
        <v>11.126304700000761</v>
      </c>
      <c r="BD18" s="20">
        <v>706.28048360167861</v>
      </c>
      <c r="BE18" s="21">
        <v>723.41127933004839</v>
      </c>
      <c r="BF18" s="4">
        <f t="shared" si="6"/>
        <v>9.3253448450995868E-2</v>
      </c>
      <c r="BG18" s="4">
        <f t="shared" si="6"/>
        <v>0.11977025294946486</v>
      </c>
      <c r="BH18" s="31">
        <v>12.72863870999972</v>
      </c>
      <c r="BI18" s="20">
        <v>674.85185328712839</v>
      </c>
      <c r="BJ18" s="21">
        <v>691.55489582108839</v>
      </c>
      <c r="BK18" s="4">
        <f t="shared" si="7"/>
        <v>4.460498757854274E-2</v>
      </c>
      <c r="BL18" s="4">
        <f t="shared" si="7"/>
        <v>7.0459671764002835E-2</v>
      </c>
      <c r="BM18" s="31">
        <v>151.75413912385699</v>
      </c>
      <c r="BN18" s="20">
        <v>690.28999568032339</v>
      </c>
      <c r="BO18" s="21">
        <v>707.05562872149653</v>
      </c>
      <c r="BP18" s="4">
        <f t="shared" si="8"/>
        <v>6.8501729455041363E-2</v>
      </c>
      <c r="BQ18" s="4">
        <f t="shared" si="8"/>
        <v>9.4453297653920784E-2</v>
      </c>
      <c r="BR18" s="31">
        <v>137.29800181090829</v>
      </c>
      <c r="BS18" s="20">
        <v>682.85418288241476</v>
      </c>
      <c r="BT18" s="21">
        <v>707.92679368106542</v>
      </c>
      <c r="BU18" s="4">
        <f t="shared" si="9"/>
        <v>5.6991814949270747E-2</v>
      </c>
      <c r="BV18" s="4">
        <f t="shared" si="9"/>
        <v>9.5801776223456744E-2</v>
      </c>
      <c r="BW18" s="31">
        <v>21.945647525275131</v>
      </c>
    </row>
    <row r="19" spans="1:75" x14ac:dyDescent="0.3">
      <c r="A19" s="17" t="s">
        <v>207</v>
      </c>
      <c r="B19" s="2">
        <f t="shared" si="10"/>
        <v>648.98446640407508</v>
      </c>
      <c r="C19" s="20">
        <v>606.02589282077952</v>
      </c>
      <c r="D19" s="21">
        <v>657.69502658059298</v>
      </c>
      <c r="E19" s="5">
        <v>7.8560931239570725E-2</v>
      </c>
      <c r="F19" s="5">
        <f t="shared" si="11"/>
        <v>1.3421831534399891E-2</v>
      </c>
      <c r="G19" s="39">
        <v>3600.019073009491</v>
      </c>
      <c r="H19" s="20">
        <v>614.54571965488083</v>
      </c>
      <c r="I19" s="21">
        <v>648.98446640407508</v>
      </c>
      <c r="J19" s="5">
        <v>5.3065594836212232E-2</v>
      </c>
      <c r="K19" s="5">
        <f t="shared" si="12"/>
        <v>0</v>
      </c>
      <c r="L19" s="31">
        <v>3600.004048109055</v>
      </c>
      <c r="M19" s="20">
        <v>731.95172029332639</v>
      </c>
      <c r="N19" s="4">
        <f t="shared" si="0"/>
        <v>0.12784166368258448</v>
      </c>
      <c r="O19" s="21">
        <f t="shared" si="13"/>
        <v>34.345695700012577</v>
      </c>
      <c r="P19" s="21">
        <v>0.1413403115226855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731.95172029332639</v>
      </c>
      <c r="W19" s="4">
        <f t="shared" si="1"/>
        <v>0.12784166368258448</v>
      </c>
      <c r="X19" s="21">
        <f t="shared" si="14"/>
        <v>33.931597499986317</v>
      </c>
      <c r="Y19" s="21">
        <v>0.1396362037036474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698.10797626683859</v>
      </c>
      <c r="AF19" s="21">
        <v>719.21532806146593</v>
      </c>
      <c r="AG19" s="4">
        <f t="shared" si="15"/>
        <v>7.5692890054748857E-2</v>
      </c>
      <c r="AH19" s="4">
        <f t="shared" si="15"/>
        <v>0.10821655261878523</v>
      </c>
      <c r="AI19" s="31">
        <v>11.0610035600017</v>
      </c>
      <c r="AJ19" s="20">
        <v>698.10797626683859</v>
      </c>
      <c r="AK19" s="21">
        <v>719.21532806146593</v>
      </c>
      <c r="AL19" s="4">
        <f t="shared" si="16"/>
        <v>7.5692890054748857E-2</v>
      </c>
      <c r="AM19" s="4">
        <f t="shared" si="16"/>
        <v>0.10821655261878523</v>
      </c>
      <c r="AN19" s="31">
        <v>11.036079249999601</v>
      </c>
      <c r="AO19" s="20">
        <v>698.9546081672903</v>
      </c>
      <c r="AP19" s="21">
        <v>723.70299106241839</v>
      </c>
      <c r="AQ19" s="4">
        <f t="shared" si="2"/>
        <v>7.6997438844865165E-2</v>
      </c>
      <c r="AR19" s="4">
        <f t="shared" si="3"/>
        <v>0.11513145310294925</v>
      </c>
      <c r="AS19" s="31">
        <v>10.98461608999933</v>
      </c>
      <c r="AT19" s="20">
        <v>689.28266807533248</v>
      </c>
      <c r="AU19" s="21">
        <v>715.94796553615731</v>
      </c>
      <c r="AV19" s="4">
        <f t="shared" si="4"/>
        <v>6.2094246869333639E-2</v>
      </c>
      <c r="AW19" s="4">
        <f t="shared" si="4"/>
        <v>0.10318197522217576</v>
      </c>
      <c r="AX19" s="31">
        <v>11.04229965999984</v>
      </c>
      <c r="AY19" s="20">
        <v>687.66716588673785</v>
      </c>
      <c r="AZ19" s="21">
        <v>713.49285574362455</v>
      </c>
      <c r="BA19" s="4">
        <f t="shared" si="5"/>
        <v>5.960496974141425E-2</v>
      </c>
      <c r="BB19" s="4">
        <f t="shared" si="5"/>
        <v>9.9398972824389323E-2</v>
      </c>
      <c r="BC19" s="31">
        <v>11.26225167000011</v>
      </c>
      <c r="BD19" s="20">
        <v>687.80478252561011</v>
      </c>
      <c r="BE19" s="21">
        <v>710.27723360808841</v>
      </c>
      <c r="BF19" s="4">
        <f t="shared" si="6"/>
        <v>5.981701894443258E-2</v>
      </c>
      <c r="BG19" s="4">
        <f t="shared" si="6"/>
        <v>9.4444120586779673E-2</v>
      </c>
      <c r="BH19" s="31">
        <v>12.78017219000067</v>
      </c>
      <c r="BI19" s="20">
        <v>665.29937775280052</v>
      </c>
      <c r="BJ19" s="21">
        <v>677.73530218931967</v>
      </c>
      <c r="BK19" s="4">
        <f t="shared" si="7"/>
        <v>2.5139139984542164E-2</v>
      </c>
      <c r="BL19" s="4">
        <f t="shared" si="7"/>
        <v>4.4301269558189318E-2</v>
      </c>
      <c r="BM19" s="31">
        <v>197.02289623431861</v>
      </c>
      <c r="BN19" s="20">
        <v>661.91815411441451</v>
      </c>
      <c r="BO19" s="21">
        <v>675.67681813371325</v>
      </c>
      <c r="BP19" s="4">
        <f t="shared" si="8"/>
        <v>1.9929117536515224E-2</v>
      </c>
      <c r="BQ19" s="4">
        <f t="shared" si="8"/>
        <v>4.112941543506652E-2</v>
      </c>
      <c r="BR19" s="31">
        <v>201.1179831173271</v>
      </c>
      <c r="BS19" s="20">
        <v>661.36862602433507</v>
      </c>
      <c r="BT19" s="21">
        <v>674.60411709405048</v>
      </c>
      <c r="BU19" s="4">
        <f t="shared" si="9"/>
        <v>1.9082366776632963E-2</v>
      </c>
      <c r="BV19" s="4">
        <f t="shared" si="9"/>
        <v>3.9476523732424627E-2</v>
      </c>
      <c r="BW19" s="31">
        <v>21.803272968344391</v>
      </c>
    </row>
    <row r="20" spans="1:75" x14ac:dyDescent="0.3">
      <c r="A20" s="22" t="s">
        <v>208</v>
      </c>
      <c r="B20" s="6">
        <f t="shared" si="10"/>
        <v>847.72948938535706</v>
      </c>
      <c r="C20" s="23">
        <v>847.64495667348638</v>
      </c>
      <c r="D20" s="24">
        <v>847.72948938535706</v>
      </c>
      <c r="E20" s="7">
        <v>9.9716611170338383E-5</v>
      </c>
      <c r="F20" s="7">
        <f t="shared" si="11"/>
        <v>0</v>
      </c>
      <c r="G20" s="40">
        <v>14.303053855896</v>
      </c>
      <c r="H20" s="23">
        <v>847.65413495906546</v>
      </c>
      <c r="I20" s="24">
        <v>847.72948938535706</v>
      </c>
      <c r="J20" s="7">
        <v>8.8889707430411609E-5</v>
      </c>
      <c r="K20" s="84">
        <f t="shared" si="12"/>
        <v>0</v>
      </c>
      <c r="L20" s="32">
        <v>6.8379459381103516</v>
      </c>
      <c r="M20" s="23">
        <v>1072.603163934627</v>
      </c>
      <c r="N20" s="8">
        <f t="shared" si="0"/>
        <v>0.26526583935674303</v>
      </c>
      <c r="O20" s="24">
        <f t="shared" si="13"/>
        <v>33.703840100000896</v>
      </c>
      <c r="P20" s="24">
        <v>0.13869893045267859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1072.603163934627</v>
      </c>
      <c r="W20" s="8">
        <f t="shared" si="1"/>
        <v>0.26526583935674303</v>
      </c>
      <c r="X20" s="24">
        <f t="shared" si="14"/>
        <v>33.784347199973119</v>
      </c>
      <c r="Y20" s="24">
        <v>0.13903023539083589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888.02564865589932</v>
      </c>
      <c r="AF20" s="24">
        <v>916.85238978827806</v>
      </c>
      <c r="AG20" s="8">
        <f t="shared" si="15"/>
        <v>4.753421908179558E-2</v>
      </c>
      <c r="AH20" s="8">
        <f t="shared" si="15"/>
        <v>8.1538865013458819E-2</v>
      </c>
      <c r="AI20" s="32">
        <v>11.4722050700002</v>
      </c>
      <c r="AJ20" s="23">
        <v>888.02564865589932</v>
      </c>
      <c r="AK20" s="24">
        <v>916.85238978827806</v>
      </c>
      <c r="AL20" s="8">
        <f t="shared" si="16"/>
        <v>4.753421908179558E-2</v>
      </c>
      <c r="AM20" s="8">
        <f t="shared" si="16"/>
        <v>8.1538865013458819E-2</v>
      </c>
      <c r="AN20" s="32">
        <v>11.45172935999944</v>
      </c>
      <c r="AO20" s="23">
        <v>896.85859466041961</v>
      </c>
      <c r="AP20" s="24">
        <v>914.21081165213911</v>
      </c>
      <c r="AQ20" s="8">
        <f t="shared" si="2"/>
        <v>5.7953752807022703E-2</v>
      </c>
      <c r="AR20" s="8">
        <f t="shared" si="3"/>
        <v>7.842280243782021E-2</v>
      </c>
      <c r="AS20" s="32">
        <v>11.47463982000045</v>
      </c>
      <c r="AT20" s="23">
        <v>888.60315002409811</v>
      </c>
      <c r="AU20" s="24">
        <v>909.36051858497353</v>
      </c>
      <c r="AV20" s="8">
        <f t="shared" si="4"/>
        <v>4.8215452158419478E-2</v>
      </c>
      <c r="AW20" s="8">
        <f t="shared" si="4"/>
        <v>7.2701292064644124E-2</v>
      </c>
      <c r="AX20" s="32">
        <v>11.861288939998481</v>
      </c>
      <c r="AY20" s="23">
        <v>906.35701123162664</v>
      </c>
      <c r="AZ20" s="24">
        <v>919.42454125203835</v>
      </c>
      <c r="BA20" s="8">
        <f t="shared" si="5"/>
        <v>6.9158289973818468E-2</v>
      </c>
      <c r="BB20" s="8">
        <f t="shared" si="5"/>
        <v>8.4573030388105902E-2</v>
      </c>
      <c r="BC20" s="32">
        <v>11.805792700000159</v>
      </c>
      <c r="BD20" s="23">
        <v>888.72019391690219</v>
      </c>
      <c r="BE20" s="24">
        <v>906.85243516010325</v>
      </c>
      <c r="BF20" s="8">
        <f t="shared" si="6"/>
        <v>4.8353519660222374E-2</v>
      </c>
      <c r="BG20" s="8">
        <f t="shared" si="6"/>
        <v>6.9742702731284079E-2</v>
      </c>
      <c r="BH20" s="32">
        <v>13.90530117999988</v>
      </c>
      <c r="BI20" s="23">
        <v>882.3693720286476</v>
      </c>
      <c r="BJ20" s="24">
        <v>904.42490604265254</v>
      </c>
      <c r="BK20" s="8">
        <f t="shared" si="7"/>
        <v>4.0861953107713712E-2</v>
      </c>
      <c r="BL20" s="8">
        <f t="shared" si="7"/>
        <v>6.6879136997348376E-2</v>
      </c>
      <c r="BM20" s="32">
        <v>34.45148473717272</v>
      </c>
      <c r="BN20" s="23">
        <v>886.31409484278367</v>
      </c>
      <c r="BO20" s="24">
        <v>909.4569264116268</v>
      </c>
      <c r="BP20" s="8">
        <f t="shared" si="8"/>
        <v>4.5515233267869729E-2</v>
      </c>
      <c r="BQ20" s="8">
        <f t="shared" si="8"/>
        <v>7.2815016817481454E-2</v>
      </c>
      <c r="BR20" s="32">
        <v>38.812268825620407</v>
      </c>
      <c r="BS20" s="23">
        <v>886.31409484278367</v>
      </c>
      <c r="BT20" s="24">
        <v>909.57236094664711</v>
      </c>
      <c r="BU20" s="8">
        <f t="shared" si="9"/>
        <v>4.5515233267869729E-2</v>
      </c>
      <c r="BV20" s="8">
        <f t="shared" si="9"/>
        <v>7.2951185886112074E-2</v>
      </c>
      <c r="BW20" s="32">
        <v>21.174235705798491</v>
      </c>
    </row>
    <row r="21" spans="1:75" x14ac:dyDescent="0.3">
      <c r="A21" s="22" t="s">
        <v>209</v>
      </c>
      <c r="B21" s="6">
        <f t="shared" si="10"/>
        <v>756.82288729072638</v>
      </c>
      <c r="C21" s="23">
        <v>735.93576299218341</v>
      </c>
      <c r="D21" s="24">
        <v>758.35472891143718</v>
      </c>
      <c r="E21" s="7">
        <v>2.9562637463119129E-2</v>
      </c>
      <c r="F21" s="7">
        <f t="shared" si="11"/>
        <v>2.0240424099679088E-3</v>
      </c>
      <c r="G21" s="40">
        <v>3600.0089290142059</v>
      </c>
      <c r="H21" s="23">
        <v>740.09206667778926</v>
      </c>
      <c r="I21" s="24">
        <v>756.82288729072638</v>
      </c>
      <c r="J21" s="7">
        <v>2.2106652552263701E-2</v>
      </c>
      <c r="K21" s="84">
        <f t="shared" si="12"/>
        <v>0</v>
      </c>
      <c r="L21" s="32">
        <v>3600.016957044601</v>
      </c>
      <c r="M21" s="23">
        <v>951.216284927228</v>
      </c>
      <c r="N21" s="8">
        <f t="shared" si="0"/>
        <v>0.25685454404317881</v>
      </c>
      <c r="O21" s="24">
        <f t="shared" si="13"/>
        <v>34.367851800014243</v>
      </c>
      <c r="P21" s="24">
        <v>0.14143148888894749</v>
      </c>
      <c r="Q21" s="45">
        <v>1</v>
      </c>
      <c r="R21" s="45">
        <v>0.5</v>
      </c>
      <c r="S21" s="45">
        <v>0</v>
      </c>
      <c r="T21" s="45">
        <v>0</v>
      </c>
      <c r="U21" s="45">
        <v>0</v>
      </c>
      <c r="V21" s="23">
        <v>1053.227298490747</v>
      </c>
      <c r="W21" s="8">
        <f t="shared" si="1"/>
        <v>0.39164303323474892</v>
      </c>
      <c r="X21" s="24">
        <f t="shared" si="14"/>
        <v>35.517748100004603</v>
      </c>
      <c r="Y21" s="24">
        <v>0.14616357242800249</v>
      </c>
      <c r="Z21" s="45">
        <v>1</v>
      </c>
      <c r="AA21" s="45">
        <v>1</v>
      </c>
      <c r="AB21" s="45">
        <v>0</v>
      </c>
      <c r="AC21" s="45">
        <v>0</v>
      </c>
      <c r="AD21" s="45">
        <v>0</v>
      </c>
      <c r="AE21" s="23">
        <v>877.47437532465381</v>
      </c>
      <c r="AF21" s="24">
        <v>897.77234625280164</v>
      </c>
      <c r="AG21" s="8">
        <f t="shared" si="15"/>
        <v>0.15941839241389152</v>
      </c>
      <c r="AH21" s="8">
        <f t="shared" si="15"/>
        <v>0.18623836742919594</v>
      </c>
      <c r="AI21" s="32">
        <v>11.24270776000048</v>
      </c>
      <c r="AJ21" s="23">
        <v>877.47437532465381</v>
      </c>
      <c r="AK21" s="24">
        <v>897.77234625280164</v>
      </c>
      <c r="AL21" s="8">
        <f t="shared" si="16"/>
        <v>0.15941839241389152</v>
      </c>
      <c r="AM21" s="8">
        <f t="shared" si="16"/>
        <v>0.18623836742919594</v>
      </c>
      <c r="AN21" s="32">
        <v>11.237496949999329</v>
      </c>
      <c r="AO21" s="23">
        <v>891.80350716706744</v>
      </c>
      <c r="AP21" s="24">
        <v>902.99464068672989</v>
      </c>
      <c r="AQ21" s="8">
        <f t="shared" si="2"/>
        <v>0.17835166211680584</v>
      </c>
      <c r="AR21" s="8">
        <f t="shared" si="3"/>
        <v>0.19313865350884005</v>
      </c>
      <c r="AS21" s="32">
        <v>11.284239110000639</v>
      </c>
      <c r="AT21" s="23">
        <v>880.90279341973428</v>
      </c>
      <c r="AU21" s="24">
        <v>908.29765255087023</v>
      </c>
      <c r="AV21" s="8">
        <f t="shared" si="4"/>
        <v>0.16394840617623099</v>
      </c>
      <c r="AW21" s="8">
        <f t="shared" si="4"/>
        <v>0.20014559258691689</v>
      </c>
      <c r="AX21" s="32">
        <v>11.6213952399994</v>
      </c>
      <c r="AY21" s="23">
        <v>884.13144525398388</v>
      </c>
      <c r="AZ21" s="24">
        <v>895.3889218980637</v>
      </c>
      <c r="BA21" s="8">
        <f t="shared" si="5"/>
        <v>0.16821446615997107</v>
      </c>
      <c r="BB21" s="8">
        <f t="shared" si="5"/>
        <v>0.18308911759179988</v>
      </c>
      <c r="BC21" s="32">
        <v>11.58636172000115</v>
      </c>
      <c r="BD21" s="23">
        <v>884.75756304369281</v>
      </c>
      <c r="BE21" s="24">
        <v>912.54937002337124</v>
      </c>
      <c r="BF21" s="8">
        <f t="shared" si="6"/>
        <v>0.16904176380149763</v>
      </c>
      <c r="BG21" s="8">
        <f t="shared" si="6"/>
        <v>0.2057634426069147</v>
      </c>
      <c r="BH21" s="32">
        <v>13.67355827000029</v>
      </c>
      <c r="BI21" s="23">
        <v>800.40314051483642</v>
      </c>
      <c r="BJ21" s="24">
        <v>841.28816409396643</v>
      </c>
      <c r="BK21" s="8">
        <f t="shared" si="7"/>
        <v>5.7583159753688967E-2</v>
      </c>
      <c r="BL21" s="8">
        <f t="shared" si="7"/>
        <v>0.11160507725342284</v>
      </c>
      <c r="BM21" s="32">
        <v>63.70061551891267</v>
      </c>
      <c r="BN21" s="23">
        <v>810.04836575524871</v>
      </c>
      <c r="BO21" s="24">
        <v>835.2921162213612</v>
      </c>
      <c r="BP21" s="8">
        <f t="shared" si="8"/>
        <v>7.032752227546768E-2</v>
      </c>
      <c r="BQ21" s="8">
        <f t="shared" si="8"/>
        <v>0.10368242061433799</v>
      </c>
      <c r="BR21" s="32">
        <v>70.382239693216974</v>
      </c>
      <c r="BS21" s="23">
        <v>791.36358221989371</v>
      </c>
      <c r="BT21" s="24">
        <v>816.92473430100972</v>
      </c>
      <c r="BU21" s="8">
        <f t="shared" si="9"/>
        <v>4.5639072904911829E-2</v>
      </c>
      <c r="BV21" s="8">
        <f t="shared" si="9"/>
        <v>7.9413358157594635E-2</v>
      </c>
      <c r="BW21" s="32">
        <v>26.353617158252749</v>
      </c>
    </row>
    <row r="22" spans="1:75" x14ac:dyDescent="0.3">
      <c r="A22" s="22" t="s">
        <v>210</v>
      </c>
      <c r="B22" s="6">
        <f t="shared" si="10"/>
        <v>683.50111821430551</v>
      </c>
      <c r="C22" s="23">
        <v>661.55534560191188</v>
      </c>
      <c r="D22" s="24">
        <v>690.21430580415017</v>
      </c>
      <c r="E22" s="7">
        <v>4.1521828743964311E-2</v>
      </c>
      <c r="F22" s="7">
        <f t="shared" si="11"/>
        <v>9.8217653357807778E-3</v>
      </c>
      <c r="G22" s="40">
        <v>3600.0132777690892</v>
      </c>
      <c r="H22" s="23">
        <v>671.37895493690814</v>
      </c>
      <c r="I22" s="24">
        <v>683.50111821430551</v>
      </c>
      <c r="J22" s="7">
        <v>1.773539640881272E-2</v>
      </c>
      <c r="K22" s="7">
        <f t="shared" si="12"/>
        <v>0</v>
      </c>
      <c r="L22" s="32">
        <v>3600.020206212997</v>
      </c>
      <c r="M22" s="23">
        <v>872.23722446062857</v>
      </c>
      <c r="N22" s="8">
        <f t="shared" si="0"/>
        <v>0.27613137889138989</v>
      </c>
      <c r="O22" s="24">
        <f t="shared" si="13"/>
        <v>35.255846499983811</v>
      </c>
      <c r="P22" s="24">
        <v>0.14508578806577699</v>
      </c>
      <c r="Q22" s="45">
        <v>0</v>
      </c>
      <c r="R22" s="45">
        <v>0.5</v>
      </c>
      <c r="S22" s="45">
        <v>0</v>
      </c>
      <c r="T22" s="45">
        <v>1</v>
      </c>
      <c r="U22" s="45">
        <v>0</v>
      </c>
      <c r="V22" s="23">
        <v>870.75310072630475</v>
      </c>
      <c r="W22" s="8">
        <f t="shared" si="1"/>
        <v>0.27396002365176542</v>
      </c>
      <c r="X22" s="24">
        <f t="shared" si="14"/>
        <v>34.010377999988123</v>
      </c>
      <c r="Y22" s="24">
        <v>0.13996040329213219</v>
      </c>
      <c r="Z22" s="45">
        <v>1</v>
      </c>
      <c r="AA22" s="45">
        <v>0.5</v>
      </c>
      <c r="AB22" s="45">
        <v>0</v>
      </c>
      <c r="AC22" s="45">
        <v>0</v>
      </c>
      <c r="AD22" s="45">
        <v>0</v>
      </c>
      <c r="AE22" s="23">
        <v>819.36615179551802</v>
      </c>
      <c r="AF22" s="24">
        <v>851.19079524446204</v>
      </c>
      <c r="AG22" s="8">
        <f t="shared" si="15"/>
        <v>0.19877807067261194</v>
      </c>
      <c r="AH22" s="8">
        <f t="shared" si="15"/>
        <v>0.24533928703475649</v>
      </c>
      <c r="AI22" s="32">
        <v>11.325802950000799</v>
      </c>
      <c r="AJ22" s="23">
        <v>819.36615179551802</v>
      </c>
      <c r="AK22" s="24">
        <v>851.19079524446204</v>
      </c>
      <c r="AL22" s="8">
        <f t="shared" si="16"/>
        <v>0.19877807067261194</v>
      </c>
      <c r="AM22" s="8">
        <f t="shared" si="16"/>
        <v>0.24533928703475649</v>
      </c>
      <c r="AN22" s="32">
        <v>11.37835165999932</v>
      </c>
      <c r="AO22" s="23">
        <v>813.73950503561639</v>
      </c>
      <c r="AP22" s="24">
        <v>850.26654218394435</v>
      </c>
      <c r="AQ22" s="8">
        <f t="shared" si="2"/>
        <v>0.19054597476236437</v>
      </c>
      <c r="AR22" s="8">
        <f t="shared" si="3"/>
        <v>0.24398705360618164</v>
      </c>
      <c r="AS22" s="32">
        <v>11.76482692000063</v>
      </c>
      <c r="AT22" s="23">
        <v>806.16887175806414</v>
      </c>
      <c r="AU22" s="24">
        <v>828.59328227642675</v>
      </c>
      <c r="AV22" s="8">
        <f t="shared" si="4"/>
        <v>0.17946971888537172</v>
      </c>
      <c r="AW22" s="8">
        <f t="shared" si="4"/>
        <v>0.21227787372343249</v>
      </c>
      <c r="AX22" s="32">
        <v>11.571214060000781</v>
      </c>
      <c r="AY22" s="23">
        <v>818.32365928912623</v>
      </c>
      <c r="AZ22" s="24">
        <v>837.47643220598638</v>
      </c>
      <c r="BA22" s="8">
        <f t="shared" si="5"/>
        <v>0.19725284638458829</v>
      </c>
      <c r="BB22" s="8">
        <f t="shared" si="5"/>
        <v>0.22527441417206773</v>
      </c>
      <c r="BC22" s="32">
        <v>11.63115378000148</v>
      </c>
      <c r="BD22" s="23">
        <v>804.41744033893985</v>
      </c>
      <c r="BE22" s="24">
        <v>828.42044970284007</v>
      </c>
      <c r="BF22" s="8">
        <f t="shared" si="6"/>
        <v>0.1769072776947852</v>
      </c>
      <c r="BG22" s="8">
        <f t="shared" si="6"/>
        <v>0.21202501009383343</v>
      </c>
      <c r="BH22" s="32">
        <v>13.29395917999973</v>
      </c>
      <c r="BI22" s="23">
        <v>758.6202205270589</v>
      </c>
      <c r="BJ22" s="24">
        <v>778.98668446094541</v>
      </c>
      <c r="BK22" s="8">
        <f t="shared" si="7"/>
        <v>0.1099034080719682</v>
      </c>
      <c r="BL22" s="8">
        <f t="shared" si="7"/>
        <v>0.13970067305244888</v>
      </c>
      <c r="BM22" s="32">
        <v>53.629527041688561</v>
      </c>
      <c r="BN22" s="23">
        <v>741.23886863928794</v>
      </c>
      <c r="BO22" s="24">
        <v>767.28284044019506</v>
      </c>
      <c r="BP22" s="8">
        <f t="shared" si="8"/>
        <v>8.4473527381822511E-2</v>
      </c>
      <c r="BQ22" s="8">
        <f t="shared" si="8"/>
        <v>0.12257730088982907</v>
      </c>
      <c r="BR22" s="32">
        <v>57.470387035422029</v>
      </c>
      <c r="BS22" s="23">
        <v>731.8811558703436</v>
      </c>
      <c r="BT22" s="24">
        <v>757.79254914850947</v>
      </c>
      <c r="BU22" s="8">
        <f t="shared" si="9"/>
        <v>7.0782675209711918E-2</v>
      </c>
      <c r="BV22" s="8">
        <f t="shared" si="9"/>
        <v>0.10869247899446825</v>
      </c>
      <c r="BW22" s="32">
        <v>24.89073461391963</v>
      </c>
    </row>
    <row r="23" spans="1:75" x14ac:dyDescent="0.3">
      <c r="A23" s="22" t="s">
        <v>211</v>
      </c>
      <c r="B23" s="6">
        <f t="shared" si="10"/>
        <v>650.56712882365025</v>
      </c>
      <c r="C23" s="23">
        <v>636.60251161078497</v>
      </c>
      <c r="D23" s="24">
        <v>654.26214071098661</v>
      </c>
      <c r="E23" s="7">
        <v>2.699167199405459E-2</v>
      </c>
      <c r="F23" s="7">
        <f t="shared" si="11"/>
        <v>5.6796781202543252E-3</v>
      </c>
      <c r="G23" s="40">
        <v>3600.0058629512791</v>
      </c>
      <c r="H23" s="23">
        <v>643.83429434581512</v>
      </c>
      <c r="I23" s="24">
        <v>650.56712882365025</v>
      </c>
      <c r="J23" s="7">
        <v>1.03491771710158E-2</v>
      </c>
      <c r="K23" s="7">
        <f t="shared" si="12"/>
        <v>0</v>
      </c>
      <c r="L23" s="32">
        <v>3600.0151090621948</v>
      </c>
      <c r="M23" s="23">
        <v>762.03411450573753</v>
      </c>
      <c r="N23" s="8">
        <f t="shared" si="0"/>
        <v>0.17133817671304866</v>
      </c>
      <c r="O23" s="24">
        <f t="shared" si="13"/>
        <v>36.163797500015775</v>
      </c>
      <c r="P23" s="24">
        <v>0.14882221193422129</v>
      </c>
      <c r="Q23" s="45">
        <v>0</v>
      </c>
      <c r="R23" s="45">
        <v>0</v>
      </c>
      <c r="S23" s="45">
        <v>0.5</v>
      </c>
      <c r="T23" s="45">
        <v>0.5</v>
      </c>
      <c r="U23" s="45">
        <v>0</v>
      </c>
      <c r="V23" s="23">
        <v>761.60474929227996</v>
      </c>
      <c r="W23" s="8">
        <f t="shared" si="1"/>
        <v>0.1706781906878802</v>
      </c>
      <c r="X23" s="24">
        <f t="shared" si="14"/>
        <v>36.127527299988301</v>
      </c>
      <c r="Y23" s="24">
        <v>0.14867295185180371</v>
      </c>
      <c r="Z23" s="45">
        <v>1</v>
      </c>
      <c r="AA23" s="45">
        <v>0</v>
      </c>
      <c r="AB23" s="45">
        <v>0</v>
      </c>
      <c r="AC23" s="45">
        <v>1</v>
      </c>
      <c r="AD23" s="45">
        <v>0</v>
      </c>
      <c r="AE23" s="23">
        <v>750.36658172966543</v>
      </c>
      <c r="AF23" s="24">
        <v>757.21534535794831</v>
      </c>
      <c r="AG23" s="8">
        <f t="shared" si="15"/>
        <v>0.15340377416004966</v>
      </c>
      <c r="AH23" s="8">
        <f t="shared" si="15"/>
        <v>0.16393114839223191</v>
      </c>
      <c r="AI23" s="32">
        <v>11.080634719999219</v>
      </c>
      <c r="AJ23" s="23">
        <v>750.36658172966543</v>
      </c>
      <c r="AK23" s="24">
        <v>757.21534535794831</v>
      </c>
      <c r="AL23" s="8">
        <f t="shared" si="16"/>
        <v>0.15340377416004966</v>
      </c>
      <c r="AM23" s="8">
        <f t="shared" si="16"/>
        <v>0.16393114839223191</v>
      </c>
      <c r="AN23" s="32">
        <v>11.15037680999958</v>
      </c>
      <c r="AO23" s="23">
        <v>744.91968680926914</v>
      </c>
      <c r="AP23" s="24">
        <v>756.99743972501142</v>
      </c>
      <c r="AQ23" s="8">
        <f t="shared" si="2"/>
        <v>0.1450312409054948</v>
      </c>
      <c r="AR23" s="8">
        <f t="shared" si="3"/>
        <v>0.16359620120033966</v>
      </c>
      <c r="AS23" s="32">
        <v>11.201221600000281</v>
      </c>
      <c r="AT23" s="23">
        <v>746.83660451490368</v>
      </c>
      <c r="AU23" s="24">
        <v>763.70898291540936</v>
      </c>
      <c r="AV23" s="8">
        <f t="shared" si="4"/>
        <v>0.14797777420037661</v>
      </c>
      <c r="AW23" s="8">
        <f t="shared" si="4"/>
        <v>0.1739126510992666</v>
      </c>
      <c r="AX23" s="32">
        <v>11.151229980001521</v>
      </c>
      <c r="AY23" s="23">
        <v>730.38837568198028</v>
      </c>
      <c r="AZ23" s="24">
        <v>747.3697898408775</v>
      </c>
      <c r="BA23" s="8">
        <f t="shared" si="5"/>
        <v>0.12269486625102333</v>
      </c>
      <c r="BB23" s="8">
        <f t="shared" si="5"/>
        <v>0.14879734423758079</v>
      </c>
      <c r="BC23" s="32">
        <v>11.26398498999915</v>
      </c>
      <c r="BD23" s="23">
        <v>733.92534887434863</v>
      </c>
      <c r="BE23" s="24">
        <v>761.67656171704925</v>
      </c>
      <c r="BF23" s="8">
        <f t="shared" si="6"/>
        <v>0.12813161987053662</v>
      </c>
      <c r="BG23" s="8">
        <f t="shared" si="6"/>
        <v>0.17078857503038325</v>
      </c>
      <c r="BH23" s="32">
        <v>12.57587119000018</v>
      </c>
      <c r="BI23" s="23">
        <v>715.90924859299139</v>
      </c>
      <c r="BJ23" s="24">
        <v>730.82495895520231</v>
      </c>
      <c r="BK23" s="8">
        <f t="shared" si="7"/>
        <v>0.10043870474595325</v>
      </c>
      <c r="BL23" s="8">
        <f t="shared" si="7"/>
        <v>0.12336594730304551</v>
      </c>
      <c r="BM23" s="32">
        <v>135.2231607362628</v>
      </c>
      <c r="BN23" s="23">
        <v>704.11327248283476</v>
      </c>
      <c r="BO23" s="24">
        <v>726.71826668985864</v>
      </c>
      <c r="BP23" s="8">
        <f t="shared" si="8"/>
        <v>8.2306869324932197E-2</v>
      </c>
      <c r="BQ23" s="8">
        <f t="shared" si="8"/>
        <v>0.11705346687882033</v>
      </c>
      <c r="BR23" s="32">
        <v>116.241967975162</v>
      </c>
      <c r="BS23" s="23">
        <v>692.06246808412811</v>
      </c>
      <c r="BT23" s="24">
        <v>715.41876998931832</v>
      </c>
      <c r="BU23" s="8">
        <f t="shared" si="9"/>
        <v>6.3783332145153679E-2</v>
      </c>
      <c r="BV23" s="8">
        <f t="shared" si="9"/>
        <v>9.9684780082467797E-2</v>
      </c>
      <c r="BW23" s="32">
        <v>22.016574984928589</v>
      </c>
    </row>
    <row r="24" spans="1:75" x14ac:dyDescent="0.3">
      <c r="A24" s="22" t="s">
        <v>212</v>
      </c>
      <c r="B24" s="6">
        <f t="shared" si="10"/>
        <v>753.01743771434599</v>
      </c>
      <c r="C24" s="23">
        <v>752.94214836867661</v>
      </c>
      <c r="D24" s="24">
        <v>753.01743771434599</v>
      </c>
      <c r="E24" s="7">
        <v>9.9983535438293795E-5</v>
      </c>
      <c r="F24" s="7">
        <f t="shared" si="11"/>
        <v>0</v>
      </c>
      <c r="G24" s="40">
        <v>1374.569054841995</v>
      </c>
      <c r="H24" s="23">
        <v>752.94317450253709</v>
      </c>
      <c r="I24" s="24">
        <v>753.01743771434599</v>
      </c>
      <c r="J24" s="7">
        <v>9.8620839424946803E-5</v>
      </c>
      <c r="K24" s="84">
        <f t="shared" si="12"/>
        <v>0</v>
      </c>
      <c r="L24" s="32">
        <v>294.08859181404108</v>
      </c>
      <c r="M24" s="23">
        <v>925.14216470029112</v>
      </c>
      <c r="N24" s="8">
        <f t="shared" si="0"/>
        <v>0.2285800014251993</v>
      </c>
      <c r="O24" s="24">
        <f t="shared" si="13"/>
        <v>33.553616599985617</v>
      </c>
      <c r="P24" s="24">
        <v>0.138080726748912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946.92501683358557</v>
      </c>
      <c r="W24" s="8">
        <f t="shared" si="1"/>
        <v>0.25750742201643095</v>
      </c>
      <c r="X24" s="24">
        <f t="shared" si="14"/>
        <v>34.869723099995106</v>
      </c>
      <c r="Y24" s="24">
        <v>0.14349680288063829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23">
        <v>809.58590659987635</v>
      </c>
      <c r="AF24" s="24">
        <v>833.9223056104529</v>
      </c>
      <c r="AG24" s="8">
        <f t="shared" si="15"/>
        <v>7.5122389007662493E-2</v>
      </c>
      <c r="AH24" s="8">
        <f t="shared" si="15"/>
        <v>0.1074408955809571</v>
      </c>
      <c r="AI24" s="32">
        <v>11.338360380001539</v>
      </c>
      <c r="AJ24" s="23">
        <v>809.58590659987635</v>
      </c>
      <c r="AK24" s="24">
        <v>833.9223056104529</v>
      </c>
      <c r="AL24" s="8">
        <f t="shared" si="16"/>
        <v>7.5122389007662493E-2</v>
      </c>
      <c r="AM24" s="8">
        <f t="shared" si="16"/>
        <v>0.1074408955809571</v>
      </c>
      <c r="AN24" s="32">
        <v>11.20698377000153</v>
      </c>
      <c r="AO24" s="23">
        <v>808.86079720053363</v>
      </c>
      <c r="AP24" s="24">
        <v>834.51301242997783</v>
      </c>
      <c r="AQ24" s="8">
        <f t="shared" si="2"/>
        <v>7.4159450617359512E-2</v>
      </c>
      <c r="AR24" s="8">
        <f t="shared" si="3"/>
        <v>0.10822534862273249</v>
      </c>
      <c r="AS24" s="32">
        <v>11.35764322999821</v>
      </c>
      <c r="AT24" s="23">
        <v>808.53693428528516</v>
      </c>
      <c r="AU24" s="24">
        <v>832.55048220143578</v>
      </c>
      <c r="AV24" s="8">
        <f t="shared" si="4"/>
        <v>7.3729363744163723E-2</v>
      </c>
      <c r="AW24" s="8">
        <f t="shared" si="4"/>
        <v>0.10561912713269772</v>
      </c>
      <c r="AX24" s="32">
        <v>11.623165939999311</v>
      </c>
      <c r="AY24" s="23">
        <v>819.33418438753245</v>
      </c>
      <c r="AZ24" s="24">
        <v>843.07824693186615</v>
      </c>
      <c r="BA24" s="8">
        <f t="shared" si="5"/>
        <v>8.8068009254180693E-2</v>
      </c>
      <c r="BB24" s="8">
        <f t="shared" si="5"/>
        <v>0.11959989863034799</v>
      </c>
      <c r="BC24" s="32">
        <v>11.477687889998201</v>
      </c>
      <c r="BD24" s="23">
        <v>807.02514907498517</v>
      </c>
      <c r="BE24" s="24">
        <v>828.11353745834492</v>
      </c>
      <c r="BF24" s="8">
        <f t="shared" si="6"/>
        <v>7.1721727354110462E-2</v>
      </c>
      <c r="BG24" s="8">
        <f t="shared" si="6"/>
        <v>9.9726906686172026E-2</v>
      </c>
      <c r="BH24" s="32">
        <v>13.2441985700003</v>
      </c>
      <c r="BI24" s="23">
        <v>798.00227585579762</v>
      </c>
      <c r="BJ24" s="24">
        <v>818.73860413630621</v>
      </c>
      <c r="BK24" s="8">
        <f t="shared" si="7"/>
        <v>5.9739437479688809E-2</v>
      </c>
      <c r="BL24" s="8">
        <f t="shared" si="7"/>
        <v>8.7277084341426989E-2</v>
      </c>
      <c r="BM24" s="32">
        <v>32.289494241215287</v>
      </c>
      <c r="BN24" s="23">
        <v>791.81920455052295</v>
      </c>
      <c r="BO24" s="24">
        <v>814.69008621195189</v>
      </c>
      <c r="BP24" s="8">
        <f t="shared" si="8"/>
        <v>5.1528377555177224E-2</v>
      </c>
      <c r="BQ24" s="8">
        <f t="shared" si="8"/>
        <v>8.1900691018261876E-2</v>
      </c>
      <c r="BR24" s="32">
        <v>42.443311041966084</v>
      </c>
      <c r="BS24" s="23">
        <v>801.92903618735352</v>
      </c>
      <c r="BT24" s="24">
        <v>815.40283321434231</v>
      </c>
      <c r="BU24" s="8">
        <f t="shared" si="9"/>
        <v>6.4954137876899923E-2</v>
      </c>
      <c r="BV24" s="8">
        <f t="shared" si="9"/>
        <v>8.2847212262914374E-2</v>
      </c>
      <c r="BW24" s="32">
        <v>21.12925733127631</v>
      </c>
    </row>
    <row r="25" spans="1:75" x14ac:dyDescent="0.3">
      <c r="A25" s="22" t="s">
        <v>213</v>
      </c>
      <c r="B25" s="6">
        <f t="shared" si="10"/>
        <v>708.56862362845095</v>
      </c>
      <c r="C25" s="23">
        <v>689.2072201454863</v>
      </c>
      <c r="D25" s="24">
        <v>708.56862564267897</v>
      </c>
      <c r="E25" s="7">
        <v>2.7324672299212989E-2</v>
      </c>
      <c r="F25" s="7">
        <f t="shared" si="11"/>
        <v>2.8426717599541569E-9</v>
      </c>
      <c r="G25" s="40">
        <v>3600.0053520202641</v>
      </c>
      <c r="H25" s="23">
        <v>700.48821534213846</v>
      </c>
      <c r="I25" s="24">
        <v>708.56862362845095</v>
      </c>
      <c r="J25" s="7">
        <v>1.1403847160115509E-2</v>
      </c>
      <c r="K25" s="7">
        <f t="shared" si="12"/>
        <v>0</v>
      </c>
      <c r="L25" s="32">
        <v>3600.017586946487</v>
      </c>
      <c r="M25" s="23">
        <v>895.57165246232103</v>
      </c>
      <c r="N25" s="8">
        <f t="shared" si="0"/>
        <v>0.26391660962386621</v>
      </c>
      <c r="O25" s="24">
        <f t="shared" si="13"/>
        <v>33.617486099998139</v>
      </c>
      <c r="P25" s="24">
        <v>0.13834356419752319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895.64227224376293</v>
      </c>
      <c r="W25" s="8">
        <f t="shared" si="1"/>
        <v>0.26401627503253233</v>
      </c>
      <c r="X25" s="24">
        <f t="shared" si="14"/>
        <v>34.822769499993242</v>
      </c>
      <c r="Y25" s="24">
        <v>0.14330357818927261</v>
      </c>
      <c r="Z25" s="45">
        <v>0</v>
      </c>
      <c r="AA25" s="45">
        <v>0.5</v>
      </c>
      <c r="AB25" s="45">
        <v>0.5</v>
      </c>
      <c r="AC25" s="45">
        <v>0.5</v>
      </c>
      <c r="AD25" s="45">
        <v>0</v>
      </c>
      <c r="AE25" s="23">
        <v>814.09582782019527</v>
      </c>
      <c r="AF25" s="24">
        <v>831.59929408229198</v>
      </c>
      <c r="AG25" s="8">
        <f t="shared" si="15"/>
        <v>0.14893011159788408</v>
      </c>
      <c r="AH25" s="8">
        <f t="shared" si="15"/>
        <v>0.17363268193251821</v>
      </c>
      <c r="AI25" s="32">
        <v>11.218920540001269</v>
      </c>
      <c r="AJ25" s="23">
        <v>814.09582782019527</v>
      </c>
      <c r="AK25" s="24">
        <v>831.59929408229198</v>
      </c>
      <c r="AL25" s="8">
        <f t="shared" si="16"/>
        <v>0.14893011159788408</v>
      </c>
      <c r="AM25" s="8">
        <f t="shared" si="16"/>
        <v>0.17363268193251821</v>
      </c>
      <c r="AN25" s="32">
        <v>11.2148886700008</v>
      </c>
      <c r="AO25" s="23">
        <v>822.41944380383029</v>
      </c>
      <c r="AP25" s="24">
        <v>837.23959826932298</v>
      </c>
      <c r="AQ25" s="8">
        <f t="shared" si="2"/>
        <v>0.16067719678634657</v>
      </c>
      <c r="AR25" s="8">
        <f t="shared" si="3"/>
        <v>0.18159282015900083</v>
      </c>
      <c r="AS25" s="32">
        <v>11.36686697999685</v>
      </c>
      <c r="AT25" s="23">
        <v>821.20699597636678</v>
      </c>
      <c r="AU25" s="24">
        <v>837.76420782975947</v>
      </c>
      <c r="AV25" s="8">
        <f t="shared" si="4"/>
        <v>0.15896607412718225</v>
      </c>
      <c r="AW25" s="8">
        <f t="shared" si="4"/>
        <v>0.18233319948563548</v>
      </c>
      <c r="AX25" s="32">
        <v>11.41839834999992</v>
      </c>
      <c r="AY25" s="23">
        <v>811.5111914966858</v>
      </c>
      <c r="AZ25" s="24">
        <v>825.17342375042358</v>
      </c>
      <c r="BA25" s="8">
        <f t="shared" si="5"/>
        <v>0.14528242492743285</v>
      </c>
      <c r="BB25" s="8">
        <f t="shared" si="5"/>
        <v>0.16456387741932557</v>
      </c>
      <c r="BC25" s="32">
        <v>11.42395489999835</v>
      </c>
      <c r="BD25" s="23">
        <v>806.84896852527913</v>
      </c>
      <c r="BE25" s="24">
        <v>833.09192282447145</v>
      </c>
      <c r="BF25" s="8">
        <f t="shared" si="6"/>
        <v>0.13870264871954452</v>
      </c>
      <c r="BG25" s="8">
        <f t="shared" si="6"/>
        <v>0.17573922277049095</v>
      </c>
      <c r="BH25" s="32">
        <v>13.178798939999981</v>
      </c>
      <c r="BI25" s="23">
        <v>784.26137233215729</v>
      </c>
      <c r="BJ25" s="24">
        <v>821.50549188338334</v>
      </c>
      <c r="BK25" s="8">
        <f t="shared" si="7"/>
        <v>0.10682486661079847</v>
      </c>
      <c r="BL25" s="8">
        <f t="shared" si="7"/>
        <v>0.15938734017970377</v>
      </c>
      <c r="BM25" s="32">
        <v>65.204121343605223</v>
      </c>
      <c r="BN25" s="23">
        <v>774.94877891201065</v>
      </c>
      <c r="BO25" s="24">
        <v>806.55986944785832</v>
      </c>
      <c r="BP25" s="8">
        <f t="shared" si="8"/>
        <v>9.3682041611776443E-2</v>
      </c>
      <c r="BQ25" s="8">
        <f t="shared" si="8"/>
        <v>0.13829464437419206</v>
      </c>
      <c r="BR25" s="32">
        <v>63.65817753262818</v>
      </c>
      <c r="BS25" s="23">
        <v>783.02557649800042</v>
      </c>
      <c r="BT25" s="24">
        <v>805.43975623558345</v>
      </c>
      <c r="BU25" s="8">
        <f t="shared" si="9"/>
        <v>0.10508079300529702</v>
      </c>
      <c r="BV25" s="8">
        <f t="shared" si="9"/>
        <v>0.13671383317973221</v>
      </c>
      <c r="BW25" s="32">
        <v>22.906056426884611</v>
      </c>
    </row>
    <row r="26" spans="1:75" x14ac:dyDescent="0.3">
      <c r="A26" s="22" t="s">
        <v>214</v>
      </c>
      <c r="B26" s="6">
        <f t="shared" si="10"/>
        <v>673.9010520519995</v>
      </c>
      <c r="C26" s="23">
        <v>655.80006094768169</v>
      </c>
      <c r="D26" s="24">
        <v>673.90106153454235</v>
      </c>
      <c r="E26" s="7">
        <v>2.6860026820020332E-2</v>
      </c>
      <c r="F26" s="7">
        <f t="shared" si="11"/>
        <v>1.4071120413921227E-8</v>
      </c>
      <c r="G26" s="40">
        <v>3600.006813049316</v>
      </c>
      <c r="H26" s="23">
        <v>664.13661683902467</v>
      </c>
      <c r="I26" s="24">
        <v>673.9010520519995</v>
      </c>
      <c r="J26" s="7">
        <v>1.4489419749742841E-2</v>
      </c>
      <c r="K26" s="7">
        <f t="shared" si="12"/>
        <v>0</v>
      </c>
      <c r="L26" s="32">
        <v>3600.0509011745448</v>
      </c>
      <c r="M26" s="23">
        <v>769.28204250510908</v>
      </c>
      <c r="N26" s="8">
        <f t="shared" si="0"/>
        <v>0.14153560105401022</v>
      </c>
      <c r="O26" s="24">
        <f t="shared" si="13"/>
        <v>35.094164399999507</v>
      </c>
      <c r="P26" s="24">
        <v>0.14442042962962759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23">
        <v>769.28204250510908</v>
      </c>
      <c r="W26" s="8">
        <f t="shared" si="1"/>
        <v>0.14153560105401022</v>
      </c>
      <c r="X26" s="24">
        <f t="shared" si="14"/>
        <v>33.991577499997213</v>
      </c>
      <c r="Y26" s="24">
        <v>0.1398830349794124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767.10915054757572</v>
      </c>
      <c r="AF26" s="24">
        <v>785.23857174588829</v>
      </c>
      <c r="AG26" s="8">
        <f t="shared" si="15"/>
        <v>0.13831125238899925</v>
      </c>
      <c r="AH26" s="8">
        <f t="shared" si="15"/>
        <v>0.16521345285761296</v>
      </c>
      <c r="AI26" s="32">
        <v>11.10627945000015</v>
      </c>
      <c r="AJ26" s="23">
        <v>767.10915054757572</v>
      </c>
      <c r="AK26" s="24">
        <v>785.23857174588829</v>
      </c>
      <c r="AL26" s="8">
        <f t="shared" si="16"/>
        <v>0.13831125238899925</v>
      </c>
      <c r="AM26" s="8">
        <f t="shared" si="16"/>
        <v>0.16521345285761296</v>
      </c>
      <c r="AN26" s="32">
        <v>11.131706310001031</v>
      </c>
      <c r="AO26" s="23">
        <v>755.1886395226577</v>
      </c>
      <c r="AP26" s="24">
        <v>782.63863478306155</v>
      </c>
      <c r="AQ26" s="8">
        <f t="shared" si="2"/>
        <v>0.12062243740849048</v>
      </c>
      <c r="AR26" s="8">
        <f t="shared" si="3"/>
        <v>0.16135541323160252</v>
      </c>
      <c r="AS26" s="32">
        <v>11.4521286900017</v>
      </c>
      <c r="AT26" s="23">
        <v>741.74985017704978</v>
      </c>
      <c r="AU26" s="24">
        <v>755.33966137648258</v>
      </c>
      <c r="AV26" s="8">
        <f t="shared" si="4"/>
        <v>0.10068065321823379</v>
      </c>
      <c r="AW26" s="8">
        <f t="shared" si="4"/>
        <v>0.12084653834046712</v>
      </c>
      <c r="AX26" s="32">
        <v>11.33883038000058</v>
      </c>
      <c r="AY26" s="23">
        <v>766.61397357600163</v>
      </c>
      <c r="AZ26" s="24">
        <v>791.23327998155401</v>
      </c>
      <c r="BA26" s="8">
        <f t="shared" si="5"/>
        <v>0.13757646058229958</v>
      </c>
      <c r="BB26" s="8">
        <f t="shared" si="5"/>
        <v>0.17410898465328545</v>
      </c>
      <c r="BC26" s="32">
        <v>11.58276793999976</v>
      </c>
      <c r="BD26" s="23">
        <v>741.7085873470586</v>
      </c>
      <c r="BE26" s="24">
        <v>755.7443218392292</v>
      </c>
      <c r="BF26" s="8">
        <f t="shared" si="6"/>
        <v>0.10061942341325643</v>
      </c>
      <c r="BG26" s="8">
        <f t="shared" si="6"/>
        <v>0.12144701293761227</v>
      </c>
      <c r="BH26" s="32">
        <v>12.843442330000469</v>
      </c>
      <c r="BI26" s="23">
        <v>709.96693401386767</v>
      </c>
      <c r="BJ26" s="24">
        <v>736.98809228657376</v>
      </c>
      <c r="BK26" s="8">
        <f t="shared" si="7"/>
        <v>5.3518067455228219E-2</v>
      </c>
      <c r="BL26" s="8">
        <f t="shared" si="7"/>
        <v>9.3614693199360582E-2</v>
      </c>
      <c r="BM26" s="32">
        <v>62.555689530447133</v>
      </c>
      <c r="BN26" s="23">
        <v>697.55492866892223</v>
      </c>
      <c r="BO26" s="24">
        <v>731.84497434208356</v>
      </c>
      <c r="BP26" s="8">
        <f t="shared" si="8"/>
        <v>3.5099925344971195E-2</v>
      </c>
      <c r="BQ26" s="8">
        <f t="shared" si="8"/>
        <v>8.5982833998622388E-2</v>
      </c>
      <c r="BR26" s="32">
        <v>75.582659946754575</v>
      </c>
      <c r="BS26" s="23">
        <v>709.79920402643904</v>
      </c>
      <c r="BT26" s="24">
        <v>742.6698567162282</v>
      </c>
      <c r="BU26" s="8">
        <f t="shared" si="9"/>
        <v>5.3269173367709137E-2</v>
      </c>
      <c r="BV26" s="8">
        <f t="shared" si="9"/>
        <v>0.10204584850376872</v>
      </c>
      <c r="BW26" s="32">
        <v>24.6647163935937</v>
      </c>
    </row>
    <row r="27" spans="1:75" x14ac:dyDescent="0.3">
      <c r="A27" s="22" t="s">
        <v>215</v>
      </c>
      <c r="B27" s="6">
        <f t="shared" si="10"/>
        <v>646.40330037325737</v>
      </c>
      <c r="C27" s="23">
        <v>633.85500682925078</v>
      </c>
      <c r="D27" s="24">
        <v>653.23049986251283</v>
      </c>
      <c r="E27" s="7">
        <v>2.966103548033518E-2</v>
      </c>
      <c r="F27" s="7">
        <f t="shared" si="11"/>
        <v>1.0561826471667431E-2</v>
      </c>
      <c r="G27" s="40">
        <v>3600.0120139122009</v>
      </c>
      <c r="H27" s="23">
        <v>644.19744798030308</v>
      </c>
      <c r="I27" s="24">
        <v>646.40330037325737</v>
      </c>
      <c r="J27" s="7">
        <v>3.4125017488005238E-3</v>
      </c>
      <c r="K27" s="84">
        <f t="shared" si="12"/>
        <v>0</v>
      </c>
      <c r="L27" s="32">
        <v>3600.0172860622411</v>
      </c>
      <c r="M27" s="23">
        <v>784.35061446002669</v>
      </c>
      <c r="N27" s="8">
        <f t="shared" si="0"/>
        <v>0.21340750272641462</v>
      </c>
      <c r="O27" s="24">
        <f t="shared" si="13"/>
        <v>35.775611099994428</v>
      </c>
      <c r="P27" s="24">
        <v>0.14722473703701411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758.29717689487507</v>
      </c>
      <c r="W27" s="8">
        <f t="shared" si="1"/>
        <v>0.17310226673812773</v>
      </c>
      <c r="X27" s="24">
        <f t="shared" si="14"/>
        <v>34.843970599995387</v>
      </c>
      <c r="Y27" s="24">
        <v>0.14339082551438431</v>
      </c>
      <c r="Z27" s="45">
        <v>1</v>
      </c>
      <c r="AA27" s="45">
        <v>0</v>
      </c>
      <c r="AB27" s="45">
        <v>0</v>
      </c>
      <c r="AC27" s="45">
        <v>1</v>
      </c>
      <c r="AD27" s="45">
        <v>0</v>
      </c>
      <c r="AE27" s="23">
        <v>747.51128184515198</v>
      </c>
      <c r="AF27" s="24">
        <v>762.17611765686308</v>
      </c>
      <c r="AG27" s="8">
        <f t="shared" si="15"/>
        <v>0.15641625191813083</v>
      </c>
      <c r="AH27" s="8">
        <f t="shared" si="15"/>
        <v>0.17910307267421774</v>
      </c>
      <c r="AI27" s="32">
        <v>11.195148350000091</v>
      </c>
      <c r="AJ27" s="23">
        <v>747.51128184515198</v>
      </c>
      <c r="AK27" s="24">
        <v>762.17611765686308</v>
      </c>
      <c r="AL27" s="8">
        <f t="shared" si="16"/>
        <v>0.15641625191813083</v>
      </c>
      <c r="AM27" s="8">
        <f t="shared" si="16"/>
        <v>0.17910307267421774</v>
      </c>
      <c r="AN27" s="32">
        <v>11.11944734999997</v>
      </c>
      <c r="AO27" s="23">
        <v>754.07698077884709</v>
      </c>
      <c r="AP27" s="24">
        <v>760.48304915654114</v>
      </c>
      <c r="AQ27" s="8">
        <f t="shared" si="2"/>
        <v>0.16657353132852962</v>
      </c>
      <c r="AR27" s="8">
        <f t="shared" si="3"/>
        <v>0.17648385878817432</v>
      </c>
      <c r="AS27" s="32">
        <v>11.24826320999855</v>
      </c>
      <c r="AT27" s="23">
        <v>743.82889490327966</v>
      </c>
      <c r="AU27" s="24">
        <v>764.77315387383976</v>
      </c>
      <c r="AV27" s="8">
        <f t="shared" si="4"/>
        <v>0.15071951902746339</v>
      </c>
      <c r="AW27" s="8">
        <f t="shared" si="4"/>
        <v>0.18312074432824094</v>
      </c>
      <c r="AX27" s="32">
        <v>11.28272740999892</v>
      </c>
      <c r="AY27" s="23">
        <v>717.1438578111165</v>
      </c>
      <c r="AZ27" s="24">
        <v>756.30183463471099</v>
      </c>
      <c r="BA27" s="8">
        <f t="shared" si="5"/>
        <v>0.1094371847993519</v>
      </c>
      <c r="BB27" s="8">
        <f t="shared" si="5"/>
        <v>0.17001542875476364</v>
      </c>
      <c r="BC27" s="32">
        <v>11.25415468999927</v>
      </c>
      <c r="BD27" s="23">
        <v>757.79441679976094</v>
      </c>
      <c r="BE27" s="24">
        <v>767.10663164054654</v>
      </c>
      <c r="BF27" s="8">
        <f t="shared" si="6"/>
        <v>0.17232448590869229</v>
      </c>
      <c r="BG27" s="8">
        <f t="shared" si="6"/>
        <v>0.18673068531300901</v>
      </c>
      <c r="BH27" s="32">
        <v>12.69624451999989</v>
      </c>
      <c r="BI27" s="23">
        <v>711.08626566283601</v>
      </c>
      <c r="BJ27" s="24">
        <v>730.74877149748568</v>
      </c>
      <c r="BK27" s="8">
        <f t="shared" si="7"/>
        <v>0.10006595766486386</v>
      </c>
      <c r="BL27" s="8">
        <f t="shared" si="7"/>
        <v>0.13048428291675504</v>
      </c>
      <c r="BM27" s="32">
        <v>110.90136928893629</v>
      </c>
      <c r="BN27" s="23">
        <v>702.14405080430197</v>
      </c>
      <c r="BO27" s="24">
        <v>718.89837708067375</v>
      </c>
      <c r="BP27" s="8">
        <f t="shared" si="8"/>
        <v>8.6232156300652882E-2</v>
      </c>
      <c r="BQ27" s="8">
        <f t="shared" si="8"/>
        <v>0.11215146436528871</v>
      </c>
      <c r="BR27" s="32">
        <v>115.9369265845045</v>
      </c>
      <c r="BS27" s="23">
        <v>703.77829057263909</v>
      </c>
      <c r="BT27" s="24">
        <v>722.43989524833364</v>
      </c>
      <c r="BU27" s="8">
        <f t="shared" si="9"/>
        <v>8.8760360855600934E-2</v>
      </c>
      <c r="BV27" s="8">
        <f t="shared" si="9"/>
        <v>0.11763027019071516</v>
      </c>
      <c r="BW27" s="32">
        <v>23.061397188669069</v>
      </c>
    </row>
    <row r="28" spans="1:75" x14ac:dyDescent="0.3">
      <c r="A28" s="22" t="s">
        <v>216</v>
      </c>
      <c r="B28" s="6">
        <f t="shared" si="10"/>
        <v>688.27660559185108</v>
      </c>
      <c r="C28" s="23">
        <v>674.13162582698021</v>
      </c>
      <c r="D28" s="24">
        <v>697.0850354248937</v>
      </c>
      <c r="E28" s="7">
        <v>3.2927703840205699E-2</v>
      </c>
      <c r="F28" s="7">
        <f t="shared" si="11"/>
        <v>1.279780507063469E-2</v>
      </c>
      <c r="G28" s="40">
        <v>3600.0282590389252</v>
      </c>
      <c r="H28" s="23">
        <v>685.16826282798013</v>
      </c>
      <c r="I28" s="24">
        <v>688.27660559185108</v>
      </c>
      <c r="J28" s="7">
        <v>4.5161243875174164E-3</v>
      </c>
      <c r="K28" s="7">
        <f t="shared" si="12"/>
        <v>0</v>
      </c>
      <c r="L28" s="32">
        <v>3600.0182421207428</v>
      </c>
      <c r="M28" s="23">
        <v>799.15007728078842</v>
      </c>
      <c r="N28" s="8">
        <f t="shared" si="0"/>
        <v>0.16108853735279427</v>
      </c>
      <c r="O28" s="24">
        <f t="shared" si="13"/>
        <v>34.706133200003023</v>
      </c>
      <c r="P28" s="24">
        <v>0.14282359341565029</v>
      </c>
      <c r="Q28" s="45">
        <v>0</v>
      </c>
      <c r="R28" s="45">
        <v>0</v>
      </c>
      <c r="S28" s="45">
        <v>0</v>
      </c>
      <c r="T28" s="45">
        <v>0.5</v>
      </c>
      <c r="U28" s="45">
        <v>0</v>
      </c>
      <c r="V28" s="23">
        <v>799.15007728078842</v>
      </c>
      <c r="W28" s="8">
        <f t="shared" si="1"/>
        <v>0.16108853735279427</v>
      </c>
      <c r="X28" s="24">
        <f t="shared" si="14"/>
        <v>35.846358600012543</v>
      </c>
      <c r="Y28" s="24">
        <v>0.14751587901239729</v>
      </c>
      <c r="Z28" s="45">
        <v>0</v>
      </c>
      <c r="AA28" s="45">
        <v>0</v>
      </c>
      <c r="AB28" s="45">
        <v>0</v>
      </c>
      <c r="AC28" s="45">
        <v>0.5</v>
      </c>
      <c r="AD28" s="45">
        <v>0</v>
      </c>
      <c r="AE28" s="23">
        <v>745.62397453002802</v>
      </c>
      <c r="AF28" s="24">
        <v>783.11259386270478</v>
      </c>
      <c r="AG28" s="8">
        <f t="shared" si="15"/>
        <v>8.3320235603335333E-2</v>
      </c>
      <c r="AH28" s="8">
        <f t="shared" si="15"/>
        <v>0.13778760966211245</v>
      </c>
      <c r="AI28" s="32">
        <v>11.238396359999021</v>
      </c>
      <c r="AJ28" s="23">
        <v>745.62397453002802</v>
      </c>
      <c r="AK28" s="24">
        <v>783.11259386270478</v>
      </c>
      <c r="AL28" s="8">
        <f t="shared" si="16"/>
        <v>8.3320235603335333E-2</v>
      </c>
      <c r="AM28" s="8">
        <f t="shared" si="16"/>
        <v>0.13778760966211245</v>
      </c>
      <c r="AN28" s="32">
        <v>11.280491580001399</v>
      </c>
      <c r="AO28" s="23">
        <v>744.13374842349378</v>
      </c>
      <c r="AP28" s="24">
        <v>781.75557786101547</v>
      </c>
      <c r="AQ28" s="8">
        <f t="shared" si="2"/>
        <v>8.1155079771469185E-2</v>
      </c>
      <c r="AR28" s="8">
        <f t="shared" si="3"/>
        <v>0.13581599535666558</v>
      </c>
      <c r="AS28" s="32">
        <v>11.375694940000541</v>
      </c>
      <c r="AT28" s="23">
        <v>763.20432004528254</v>
      </c>
      <c r="AU28" s="24">
        <v>776.28975713463319</v>
      </c>
      <c r="AV28" s="8">
        <f t="shared" si="4"/>
        <v>0.10886279417996621</v>
      </c>
      <c r="AW28" s="8">
        <f t="shared" si="4"/>
        <v>0.12787468123676721</v>
      </c>
      <c r="AX28" s="32">
        <v>11.31333796000035</v>
      </c>
      <c r="AY28" s="23">
        <v>748.00982990409739</v>
      </c>
      <c r="AZ28" s="24">
        <v>776.02654818597318</v>
      </c>
      <c r="BA28" s="8">
        <f t="shared" si="5"/>
        <v>8.6786654997348819E-2</v>
      </c>
      <c r="BB28" s="8">
        <f t="shared" si="5"/>
        <v>0.12749226383870141</v>
      </c>
      <c r="BC28" s="32">
        <v>11.773896740000049</v>
      </c>
      <c r="BD28" s="23">
        <v>741.10295761797431</v>
      </c>
      <c r="BE28" s="24">
        <v>774.26243940520214</v>
      </c>
      <c r="BF28" s="8">
        <f t="shared" si="6"/>
        <v>7.6751630953223668E-2</v>
      </c>
      <c r="BG28" s="8">
        <f t="shared" si="6"/>
        <v>0.12492918270759994</v>
      </c>
      <c r="BH28" s="32">
        <v>13.1867548199989</v>
      </c>
      <c r="BI28" s="23">
        <v>735.83460242944159</v>
      </c>
      <c r="BJ28" s="24">
        <v>756.03161766346</v>
      </c>
      <c r="BK28" s="8">
        <f t="shared" si="7"/>
        <v>6.9097215350934743E-2</v>
      </c>
      <c r="BL28" s="8">
        <f t="shared" si="7"/>
        <v>9.8441544462122443E-2</v>
      </c>
      <c r="BM28" s="32">
        <v>40.053259619325402</v>
      </c>
      <c r="BN28" s="23">
        <v>728.5606736881266</v>
      </c>
      <c r="BO28" s="24">
        <v>751.38106364967962</v>
      </c>
      <c r="BP28" s="8">
        <f t="shared" si="8"/>
        <v>5.8528893425972443E-2</v>
      </c>
      <c r="BQ28" s="8">
        <f t="shared" si="8"/>
        <v>9.1684734807403231E-2</v>
      </c>
      <c r="BR28" s="32">
        <v>47.696327648498119</v>
      </c>
      <c r="BS28" s="23">
        <v>727.1915621130679</v>
      </c>
      <c r="BT28" s="24">
        <v>748.31006417985668</v>
      </c>
      <c r="BU28" s="8">
        <f t="shared" si="9"/>
        <v>5.6539705410666601E-2</v>
      </c>
      <c r="BV28" s="8">
        <f t="shared" si="9"/>
        <v>8.7222866650222192E-2</v>
      </c>
      <c r="BW28" s="32">
        <v>22.945310578448701</v>
      </c>
    </row>
    <row r="29" spans="1:75" x14ac:dyDescent="0.3">
      <c r="A29" s="22" t="s">
        <v>217</v>
      </c>
      <c r="B29" s="6">
        <f t="shared" si="10"/>
        <v>667.32017595973014</v>
      </c>
      <c r="C29" s="23">
        <v>644.68339102661923</v>
      </c>
      <c r="D29" s="24">
        <v>670.04348652982969</v>
      </c>
      <c r="E29" s="7">
        <v>3.7848432248102547E-2</v>
      </c>
      <c r="F29" s="7">
        <f t="shared" si="11"/>
        <v>4.0809654318977109E-3</v>
      </c>
      <c r="G29" s="40">
        <v>3600.0051867961879</v>
      </c>
      <c r="H29" s="23">
        <v>650.91869385576558</v>
      </c>
      <c r="I29" s="24">
        <v>667.32017595973014</v>
      </c>
      <c r="J29" s="7">
        <v>2.4578130101305679E-2</v>
      </c>
      <c r="K29" s="7">
        <f t="shared" si="12"/>
        <v>0</v>
      </c>
      <c r="L29" s="32">
        <v>3600.0186629295349</v>
      </c>
      <c r="M29" s="23">
        <v>803.9500117860174</v>
      </c>
      <c r="N29" s="8">
        <f t="shared" si="0"/>
        <v>0.20474405052984981</v>
      </c>
      <c r="O29" s="24">
        <f t="shared" si="13"/>
        <v>34.237945299990322</v>
      </c>
      <c r="P29" s="24">
        <v>0.14089689423864329</v>
      </c>
      <c r="Q29" s="45">
        <v>0.5</v>
      </c>
      <c r="R29" s="45">
        <v>0</v>
      </c>
      <c r="S29" s="45">
        <v>0.5</v>
      </c>
      <c r="T29" s="45">
        <v>1</v>
      </c>
      <c r="U29" s="45">
        <v>0</v>
      </c>
      <c r="V29" s="23">
        <v>775.09760810273281</v>
      </c>
      <c r="W29" s="8">
        <f t="shared" si="1"/>
        <v>0.16150782791483675</v>
      </c>
      <c r="X29" s="24">
        <f t="shared" si="14"/>
        <v>35.440951399979902</v>
      </c>
      <c r="Y29" s="24">
        <v>0.14584753662543171</v>
      </c>
      <c r="Z29" s="45">
        <v>0.5</v>
      </c>
      <c r="AA29" s="45">
        <v>0.5</v>
      </c>
      <c r="AB29" s="45">
        <v>0.5</v>
      </c>
      <c r="AC29" s="45">
        <v>0</v>
      </c>
      <c r="AD29" s="45">
        <v>0</v>
      </c>
      <c r="AE29" s="23">
        <v>735.09344674281738</v>
      </c>
      <c r="AF29" s="24">
        <v>739.50746206555937</v>
      </c>
      <c r="AG29" s="8">
        <f t="shared" si="15"/>
        <v>0.10156035022561204</v>
      </c>
      <c r="AH29" s="8">
        <f t="shared" si="15"/>
        <v>0.10817488921567602</v>
      </c>
      <c r="AI29" s="32">
        <v>11.247703580000961</v>
      </c>
      <c r="AJ29" s="23">
        <v>735.09344674281738</v>
      </c>
      <c r="AK29" s="24">
        <v>739.50746206555937</v>
      </c>
      <c r="AL29" s="8">
        <f t="shared" si="16"/>
        <v>0.10156035022561204</v>
      </c>
      <c r="AM29" s="8">
        <f t="shared" si="16"/>
        <v>0.10817488921567602</v>
      </c>
      <c r="AN29" s="32">
        <v>11.15727769000077</v>
      </c>
      <c r="AO29" s="23">
        <v>736.38617591802165</v>
      </c>
      <c r="AP29" s="24">
        <v>740.12750157383812</v>
      </c>
      <c r="AQ29" s="8">
        <f t="shared" si="2"/>
        <v>0.10349754502621145</v>
      </c>
      <c r="AR29" s="8">
        <f t="shared" si="3"/>
        <v>0.10910403766737241</v>
      </c>
      <c r="AS29" s="32">
        <v>11.311057010000511</v>
      </c>
      <c r="AT29" s="23">
        <v>750.72518823353209</v>
      </c>
      <c r="AU29" s="24">
        <v>785.55922643546091</v>
      </c>
      <c r="AV29" s="8">
        <f t="shared" si="4"/>
        <v>0.12498500012209295</v>
      </c>
      <c r="AW29" s="8">
        <f t="shared" si="4"/>
        <v>0.17718488775748628</v>
      </c>
      <c r="AX29" s="32">
        <v>11.49250126999832</v>
      </c>
      <c r="AY29" s="23">
        <v>735.09344674281738</v>
      </c>
      <c r="AZ29" s="24">
        <v>739.50746206555937</v>
      </c>
      <c r="BA29" s="8">
        <f t="shared" si="5"/>
        <v>0.10156035022561204</v>
      </c>
      <c r="BB29" s="8">
        <f t="shared" si="5"/>
        <v>0.10817488921567602</v>
      </c>
      <c r="BC29" s="32">
        <v>11.439689460000229</v>
      </c>
      <c r="BD29" s="23">
        <v>760.18643200319536</v>
      </c>
      <c r="BE29" s="24">
        <v>784.29180952737715</v>
      </c>
      <c r="BF29" s="8">
        <f t="shared" si="6"/>
        <v>0.13916296762630673</v>
      </c>
      <c r="BG29" s="8">
        <f t="shared" si="6"/>
        <v>0.17528562417496238</v>
      </c>
      <c r="BH29" s="32">
        <v>13.08022044999962</v>
      </c>
      <c r="BI29" s="23">
        <v>718.73229529996536</v>
      </c>
      <c r="BJ29" s="24">
        <v>734.61349585287815</v>
      </c>
      <c r="BK29" s="8">
        <f t="shared" si="7"/>
        <v>7.704265687201059E-2</v>
      </c>
      <c r="BL29" s="8">
        <f t="shared" si="7"/>
        <v>0.1008411289174162</v>
      </c>
      <c r="BM29" s="32">
        <v>80.708972044661635</v>
      </c>
      <c r="BN29" s="23">
        <v>718.86358600546725</v>
      </c>
      <c r="BO29" s="24">
        <v>734.98400030151674</v>
      </c>
      <c r="BP29" s="8">
        <f t="shared" si="8"/>
        <v>7.7239400070001088E-2</v>
      </c>
      <c r="BQ29" s="8">
        <f t="shared" si="8"/>
        <v>0.10139634133566168</v>
      </c>
      <c r="BR29" s="32">
        <v>83.11772786658257</v>
      </c>
      <c r="BS29" s="23">
        <v>714.83273295616993</v>
      </c>
      <c r="BT29" s="24">
        <v>734.70036948822894</v>
      </c>
      <c r="BU29" s="8">
        <f t="shared" si="9"/>
        <v>7.1199041641604691E-2</v>
      </c>
      <c r="BV29" s="8">
        <f t="shared" si="9"/>
        <v>0.1009713117568993</v>
      </c>
      <c r="BW29" s="32">
        <v>23.404228834016251</v>
      </c>
    </row>
    <row r="30" spans="1:75" x14ac:dyDescent="0.3">
      <c r="A30" s="22" t="s">
        <v>218</v>
      </c>
      <c r="B30" s="6">
        <f t="shared" si="10"/>
        <v>663.20899085166866</v>
      </c>
      <c r="C30" s="23">
        <v>645.63198706829166</v>
      </c>
      <c r="D30" s="24">
        <v>663.96278704759243</v>
      </c>
      <c r="E30" s="7">
        <v>2.7608173736375471E-2</v>
      </c>
      <c r="F30" s="7">
        <f t="shared" si="11"/>
        <v>1.1365892295214087E-3</v>
      </c>
      <c r="G30" s="40">
        <v>3600.0069601535802</v>
      </c>
      <c r="H30" s="23">
        <v>656.63644841576706</v>
      </c>
      <c r="I30" s="24">
        <v>663.20899085166866</v>
      </c>
      <c r="J30" s="7">
        <v>9.9102131101410102E-3</v>
      </c>
      <c r="K30" s="84">
        <f t="shared" si="12"/>
        <v>0</v>
      </c>
      <c r="L30" s="32">
        <v>3600.015225887299</v>
      </c>
      <c r="M30" s="23">
        <v>789.3951811168796</v>
      </c>
      <c r="N30" s="8">
        <f t="shared" si="0"/>
        <v>0.19026610315274414</v>
      </c>
      <c r="O30" s="24">
        <f t="shared" si="13"/>
        <v>34.482022200001673</v>
      </c>
      <c r="P30" s="24">
        <v>0.1419013259259328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23">
        <v>789.3951811168796</v>
      </c>
      <c r="W30" s="8">
        <f t="shared" si="1"/>
        <v>0.19026610315274414</v>
      </c>
      <c r="X30" s="24">
        <f t="shared" si="14"/>
        <v>35.197293400002323</v>
      </c>
      <c r="Y30" s="24">
        <v>0.14484482880659391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23">
        <v>772.93677963163861</v>
      </c>
      <c r="AF30" s="24">
        <v>813.56626016781138</v>
      </c>
      <c r="AG30" s="8">
        <f t="shared" si="15"/>
        <v>0.16544979078022082</v>
      </c>
      <c r="AH30" s="8">
        <f t="shared" si="15"/>
        <v>0.22671174756400608</v>
      </c>
      <c r="AI30" s="32">
        <v>11.11743993000127</v>
      </c>
      <c r="AJ30" s="23">
        <v>772.93677963163861</v>
      </c>
      <c r="AK30" s="24">
        <v>813.56626016781138</v>
      </c>
      <c r="AL30" s="8">
        <f t="shared" si="16"/>
        <v>0.16544979078022082</v>
      </c>
      <c r="AM30" s="8">
        <f t="shared" si="16"/>
        <v>0.22671174756400608</v>
      </c>
      <c r="AN30" s="32">
        <v>11.12404324000236</v>
      </c>
      <c r="AO30" s="23">
        <v>775.52726457142489</v>
      </c>
      <c r="AP30" s="24">
        <v>817.1891612996634</v>
      </c>
      <c r="AQ30" s="8">
        <f t="shared" si="2"/>
        <v>0.16935577663915749</v>
      </c>
      <c r="AR30" s="8">
        <f t="shared" si="3"/>
        <v>0.23217443154722472</v>
      </c>
      <c r="AS30" s="32">
        <v>11.36492638000054</v>
      </c>
      <c r="AT30" s="23">
        <v>742.83610704246314</v>
      </c>
      <c r="AU30" s="24">
        <v>758.57441530994242</v>
      </c>
      <c r="AV30" s="8">
        <f t="shared" si="4"/>
        <v>0.12006338467839565</v>
      </c>
      <c r="AW30" s="8">
        <f t="shared" si="4"/>
        <v>0.14379392585708012</v>
      </c>
      <c r="AX30" s="32">
        <v>11.475220969999651</v>
      </c>
      <c r="AY30" s="23">
        <v>755.30236740236603</v>
      </c>
      <c r="AZ30" s="24">
        <v>778.45928855488432</v>
      </c>
      <c r="BA30" s="8">
        <f t="shared" si="5"/>
        <v>0.13886026549856395</v>
      </c>
      <c r="BB30" s="8">
        <f t="shared" si="5"/>
        <v>0.17377674201191914</v>
      </c>
      <c r="BC30" s="32">
        <v>11.63095699000041</v>
      </c>
      <c r="BD30" s="23">
        <v>743.22822346467512</v>
      </c>
      <c r="BE30" s="24">
        <v>762.87084064863132</v>
      </c>
      <c r="BF30" s="8">
        <f t="shared" si="6"/>
        <v>0.12065462579186194</v>
      </c>
      <c r="BG30" s="8">
        <f t="shared" si="6"/>
        <v>0.15027216333267823</v>
      </c>
      <c r="BH30" s="32">
        <v>12.923768740000741</v>
      </c>
      <c r="BI30" s="23">
        <v>724.06758641097269</v>
      </c>
      <c r="BJ30" s="24">
        <v>775.22015228919315</v>
      </c>
      <c r="BK30" s="8">
        <f t="shared" si="7"/>
        <v>9.176382769050169E-2</v>
      </c>
      <c r="BL30" s="8">
        <f t="shared" si="7"/>
        <v>0.16889270649615873</v>
      </c>
      <c r="BM30" s="32">
        <v>40.434659328870467</v>
      </c>
      <c r="BN30" s="23">
        <v>725.09844631744875</v>
      </c>
      <c r="BO30" s="24">
        <v>755.89989986230444</v>
      </c>
      <c r="BP30" s="8">
        <f t="shared" si="8"/>
        <v>9.3318179215730962E-2</v>
      </c>
      <c r="BQ30" s="8">
        <f t="shared" si="8"/>
        <v>0.13976123708999408</v>
      </c>
      <c r="BR30" s="32">
        <v>62.1244664080441</v>
      </c>
      <c r="BS30" s="23">
        <v>719.83985391539966</v>
      </c>
      <c r="BT30" s="24">
        <v>741.64911359964196</v>
      </c>
      <c r="BU30" s="8">
        <f t="shared" si="9"/>
        <v>8.5389166680336651E-2</v>
      </c>
      <c r="BV30" s="8">
        <f t="shared" si="9"/>
        <v>0.11827361183273975</v>
      </c>
      <c r="BW30" s="32">
        <v>23.705076899286361</v>
      </c>
    </row>
    <row r="31" spans="1:75" x14ac:dyDescent="0.3">
      <c r="A31" s="22" t="s">
        <v>219</v>
      </c>
      <c r="B31" s="6">
        <f t="shared" si="10"/>
        <v>638.65479737281373</v>
      </c>
      <c r="C31" s="23">
        <v>628.50496321856099</v>
      </c>
      <c r="D31" s="24">
        <v>638.85267890543503</v>
      </c>
      <c r="E31" s="7">
        <v>1.6197342561983869E-2</v>
      </c>
      <c r="F31" s="7">
        <f t="shared" si="11"/>
        <v>3.0984114334583514E-4</v>
      </c>
      <c r="G31" s="40">
        <v>3600.014050006866</v>
      </c>
      <c r="H31" s="23">
        <v>633.5431222774572</v>
      </c>
      <c r="I31" s="24">
        <v>638.65479737281373</v>
      </c>
      <c r="J31" s="7">
        <v>8.003815388820272E-3</v>
      </c>
      <c r="K31" s="84">
        <f t="shared" si="12"/>
        <v>0</v>
      </c>
      <c r="L31" s="32">
        <v>3600.0175378322601</v>
      </c>
      <c r="M31" s="23">
        <v>743.35879648695482</v>
      </c>
      <c r="N31" s="8">
        <f t="shared" si="0"/>
        <v>0.16394459032462302</v>
      </c>
      <c r="O31" s="24">
        <f t="shared" si="13"/>
        <v>34.797654200003308</v>
      </c>
      <c r="P31" s="24">
        <v>0.1432002230452811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736.92789503760446</v>
      </c>
      <c r="W31" s="8">
        <f t="shared" si="1"/>
        <v>0.15387514204707986</v>
      </c>
      <c r="X31" s="24">
        <f t="shared" si="14"/>
        <v>37.509503200000843</v>
      </c>
      <c r="Y31" s="24">
        <v>0.15436009547325449</v>
      </c>
      <c r="Z31" s="45">
        <v>1</v>
      </c>
      <c r="AA31" s="45">
        <v>0</v>
      </c>
      <c r="AB31" s="45">
        <v>0</v>
      </c>
      <c r="AC31" s="45">
        <v>0</v>
      </c>
      <c r="AD31" s="45">
        <v>0</v>
      </c>
      <c r="AE31" s="23">
        <v>713.6387695875527</v>
      </c>
      <c r="AF31" s="24">
        <v>729.70324109368266</v>
      </c>
      <c r="AG31" s="8">
        <f t="shared" si="15"/>
        <v>0.11740923660668472</v>
      </c>
      <c r="AH31" s="8">
        <f t="shared" si="15"/>
        <v>0.14256284317507373</v>
      </c>
      <c r="AI31" s="32">
        <v>11.14728264000005</v>
      </c>
      <c r="AJ31" s="23">
        <v>713.6387695875527</v>
      </c>
      <c r="AK31" s="24">
        <v>729.70324109368266</v>
      </c>
      <c r="AL31" s="8">
        <f t="shared" si="16"/>
        <v>0.11740923660668472</v>
      </c>
      <c r="AM31" s="8">
        <f t="shared" si="16"/>
        <v>0.14256284317507373</v>
      </c>
      <c r="AN31" s="32">
        <v>11.170545039999711</v>
      </c>
      <c r="AO31" s="23">
        <v>713.62480106471094</v>
      </c>
      <c r="AP31" s="24">
        <v>729.74238180010093</v>
      </c>
      <c r="AQ31" s="8">
        <f t="shared" si="2"/>
        <v>0.1173873648178886</v>
      </c>
      <c r="AR31" s="8">
        <f t="shared" si="3"/>
        <v>0.14262412934497221</v>
      </c>
      <c r="AS31" s="32">
        <v>11.14688334000093</v>
      </c>
      <c r="AT31" s="23">
        <v>713.20387952407714</v>
      </c>
      <c r="AU31" s="24">
        <v>733.10337811820057</v>
      </c>
      <c r="AV31" s="8">
        <f t="shared" si="4"/>
        <v>0.11672828961424915</v>
      </c>
      <c r="AW31" s="8">
        <f t="shared" si="4"/>
        <v>0.14788674747909647</v>
      </c>
      <c r="AX31" s="32">
        <v>11.334348809999939</v>
      </c>
      <c r="AY31" s="23">
        <v>729.47823483053401</v>
      </c>
      <c r="AZ31" s="24">
        <v>757.26246861110951</v>
      </c>
      <c r="BA31" s="8">
        <f t="shared" si="5"/>
        <v>0.14221053036998052</v>
      </c>
      <c r="BB31" s="8">
        <f t="shared" si="5"/>
        <v>0.18571483644404341</v>
      </c>
      <c r="BC31" s="32">
        <v>11.37528822000022</v>
      </c>
      <c r="BD31" s="23">
        <v>701.57162788403195</v>
      </c>
      <c r="BE31" s="24">
        <v>732.64870402724773</v>
      </c>
      <c r="BF31" s="8">
        <f t="shared" si="6"/>
        <v>9.851461348139004E-2</v>
      </c>
      <c r="BG31" s="8">
        <f t="shared" si="6"/>
        <v>0.14717482283244357</v>
      </c>
      <c r="BH31" s="32">
        <v>12.56867601000085</v>
      </c>
      <c r="BI31" s="23">
        <v>710.46429019364427</v>
      </c>
      <c r="BJ31" s="24">
        <v>724.29853725191947</v>
      </c>
      <c r="BK31" s="8">
        <f t="shared" si="7"/>
        <v>0.1124386650131305</v>
      </c>
      <c r="BL31" s="8">
        <f t="shared" si="7"/>
        <v>0.13410020598202965</v>
      </c>
      <c r="BM31" s="32">
        <v>58.028315324150029</v>
      </c>
      <c r="BN31" s="23">
        <v>666.11186146557361</v>
      </c>
      <c r="BO31" s="24">
        <v>720.1211252447805</v>
      </c>
      <c r="BP31" s="8">
        <f t="shared" si="8"/>
        <v>4.2992026687512473E-2</v>
      </c>
      <c r="BQ31" s="8">
        <f t="shared" si="8"/>
        <v>0.12755925142516533</v>
      </c>
      <c r="BR31" s="32">
        <v>73.458213222585613</v>
      </c>
      <c r="BS31" s="23">
        <v>704.16295296790281</v>
      </c>
      <c r="BT31" s="24">
        <v>722.1101407078188</v>
      </c>
      <c r="BU31" s="8">
        <f t="shared" si="9"/>
        <v>0.10257208724425942</v>
      </c>
      <c r="BV31" s="8">
        <f t="shared" si="9"/>
        <v>0.13067363414212035</v>
      </c>
      <c r="BW31" s="32">
        <v>18.0327659020666</v>
      </c>
    </row>
    <row r="32" spans="1:75" x14ac:dyDescent="0.3">
      <c r="A32" s="22" t="s">
        <v>220</v>
      </c>
      <c r="B32" s="6">
        <f t="shared" si="10"/>
        <v>755.90058889236116</v>
      </c>
      <c r="C32" s="23">
        <v>755.82535285680501</v>
      </c>
      <c r="D32" s="24">
        <v>755.90059260916644</v>
      </c>
      <c r="E32" s="7">
        <v>9.9536570148343038E-5</v>
      </c>
      <c r="F32" s="7">
        <f t="shared" si="11"/>
        <v>4.9170556762958515E-9</v>
      </c>
      <c r="G32" s="40">
        <v>444.36997985839838</v>
      </c>
      <c r="H32" s="23">
        <v>755.8259940697825</v>
      </c>
      <c r="I32" s="24">
        <v>755.90058889236116</v>
      </c>
      <c r="J32" s="7">
        <v>9.8683376723113103E-5</v>
      </c>
      <c r="K32" s="84">
        <f t="shared" si="12"/>
        <v>0</v>
      </c>
      <c r="L32" s="32">
        <v>96.155025959014893</v>
      </c>
      <c r="M32" s="23">
        <v>930.71754356201177</v>
      </c>
      <c r="N32" s="8">
        <f t="shared" si="0"/>
        <v>0.23126976911846833</v>
      </c>
      <c r="O32" s="24">
        <f t="shared" si="13"/>
        <v>32.996100800031854</v>
      </c>
      <c r="P32" s="24">
        <v>0.13578642304539859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935.07995101386825</v>
      </c>
      <c r="W32" s="8">
        <f t="shared" si="1"/>
        <v>0.23704090822850504</v>
      </c>
      <c r="X32" s="24">
        <f t="shared" si="14"/>
        <v>35.089737300004344</v>
      </c>
      <c r="Y32" s="24">
        <v>0.144402211111129</v>
      </c>
      <c r="Z32" s="45">
        <v>1</v>
      </c>
      <c r="AA32" s="45">
        <v>0.5</v>
      </c>
      <c r="AB32" s="45">
        <v>0</v>
      </c>
      <c r="AC32" s="45">
        <v>0</v>
      </c>
      <c r="AD32" s="45">
        <v>0</v>
      </c>
      <c r="AE32" s="23">
        <v>838.86363895185241</v>
      </c>
      <c r="AF32" s="24">
        <v>858.48010605779166</v>
      </c>
      <c r="AG32" s="8">
        <f t="shared" si="15"/>
        <v>0.10975391642578153</v>
      </c>
      <c r="AH32" s="8">
        <f t="shared" si="15"/>
        <v>0.13570503671090225</v>
      </c>
      <c r="AI32" s="32">
        <v>11.39447376000026</v>
      </c>
      <c r="AJ32" s="23">
        <v>838.86363895185241</v>
      </c>
      <c r="AK32" s="24">
        <v>858.48010605779166</v>
      </c>
      <c r="AL32" s="8">
        <f t="shared" si="16"/>
        <v>0.10975391642578153</v>
      </c>
      <c r="AM32" s="8">
        <f t="shared" si="16"/>
        <v>0.13570503671090225</v>
      </c>
      <c r="AN32" s="32">
        <v>11.319830630001521</v>
      </c>
      <c r="AO32" s="23">
        <v>809.89314315785828</v>
      </c>
      <c r="AP32" s="24">
        <v>852.93143783953144</v>
      </c>
      <c r="AQ32" s="8">
        <f t="shared" si="2"/>
        <v>7.1428115097269165E-2</v>
      </c>
      <c r="AR32" s="8">
        <f t="shared" si="3"/>
        <v>0.12836456324151282</v>
      </c>
      <c r="AS32" s="32">
        <v>11.489028020000109</v>
      </c>
      <c r="AT32" s="23">
        <v>849.57611510255992</v>
      </c>
      <c r="AU32" s="24">
        <v>870.52264972450052</v>
      </c>
      <c r="AV32" s="8">
        <f t="shared" si="4"/>
        <v>0.1239257219622804</v>
      </c>
      <c r="AW32" s="8">
        <f t="shared" si="4"/>
        <v>0.1516364221915712</v>
      </c>
      <c r="AX32" s="32">
        <v>11.43591931999908</v>
      </c>
      <c r="AY32" s="23">
        <v>832.50643692696758</v>
      </c>
      <c r="AZ32" s="24">
        <v>864.46211109840749</v>
      </c>
      <c r="BA32" s="8">
        <f t="shared" si="5"/>
        <v>0.10134381314196192</v>
      </c>
      <c r="BB32" s="8">
        <f t="shared" si="5"/>
        <v>0.14361878241836545</v>
      </c>
      <c r="BC32" s="32">
        <v>11.582717019999841</v>
      </c>
      <c r="BD32" s="23">
        <v>837.67707371241181</v>
      </c>
      <c r="BE32" s="24">
        <v>858.0794869058102</v>
      </c>
      <c r="BF32" s="8">
        <f t="shared" si="6"/>
        <v>0.10818417927135056</v>
      </c>
      <c r="BG32" s="8">
        <f t="shared" si="6"/>
        <v>0.13517504750614651</v>
      </c>
      <c r="BH32" s="32">
        <v>13.339560970000459</v>
      </c>
      <c r="BI32" s="23">
        <v>810.48252955992859</v>
      </c>
      <c r="BJ32" s="24">
        <v>843.10057986908976</v>
      </c>
      <c r="BK32" s="8">
        <f t="shared" si="7"/>
        <v>7.2207829269649901E-2</v>
      </c>
      <c r="BL32" s="8">
        <f t="shared" si="7"/>
        <v>0.11535907268507992</v>
      </c>
      <c r="BM32" s="32">
        <v>41.427640119567513</v>
      </c>
      <c r="BN32" s="23">
        <v>818.13811981752679</v>
      </c>
      <c r="BO32" s="24">
        <v>845.51361756803612</v>
      </c>
      <c r="BP32" s="8">
        <f t="shared" si="8"/>
        <v>8.2335603172850727E-2</v>
      </c>
      <c r="BQ32" s="8">
        <f t="shared" si="8"/>
        <v>0.11855134126431498</v>
      </c>
      <c r="BR32" s="32">
        <v>43.194579972326757</v>
      </c>
      <c r="BS32" s="23">
        <v>816.47109041182409</v>
      </c>
      <c r="BT32" s="24">
        <v>837.2127630788782</v>
      </c>
      <c r="BU32" s="8">
        <f t="shared" si="9"/>
        <v>8.0130247825601394E-2</v>
      </c>
      <c r="BV32" s="8">
        <f t="shared" si="9"/>
        <v>0.1075699309953782</v>
      </c>
      <c r="BW32" s="32">
        <v>21.96650473419577</v>
      </c>
    </row>
    <row r="33" spans="1:75" x14ac:dyDescent="0.3">
      <c r="A33" s="22" t="s">
        <v>221</v>
      </c>
      <c r="B33" s="6">
        <f t="shared" si="10"/>
        <v>715.29446242210543</v>
      </c>
      <c r="C33" s="23">
        <v>697.6609316454543</v>
      </c>
      <c r="D33" s="24">
        <v>715.53404076025231</v>
      </c>
      <c r="E33" s="7">
        <v>2.4978698561713988E-2</v>
      </c>
      <c r="F33" s="7">
        <f t="shared" si="11"/>
        <v>3.3493665998144686E-4</v>
      </c>
      <c r="G33" s="40">
        <v>3600.013833045959</v>
      </c>
      <c r="H33" s="23">
        <v>703.15641765727537</v>
      </c>
      <c r="I33" s="24">
        <v>715.29446242210543</v>
      </c>
      <c r="J33" s="7">
        <v>1.6969297824183511E-2</v>
      </c>
      <c r="K33" s="7">
        <f t="shared" si="12"/>
        <v>0</v>
      </c>
      <c r="L33" s="32">
        <v>3600.0170819759369</v>
      </c>
      <c r="M33" s="23">
        <v>879.96562113321431</v>
      </c>
      <c r="N33" s="8">
        <f t="shared" si="0"/>
        <v>0.23021450236522886</v>
      </c>
      <c r="O33" s="24">
        <f t="shared" si="13"/>
        <v>35.054558700016052</v>
      </c>
      <c r="P33" s="24">
        <v>0.1442574432099426</v>
      </c>
      <c r="Q33" s="45">
        <v>0.5</v>
      </c>
      <c r="R33" s="45">
        <v>0</v>
      </c>
      <c r="S33" s="45">
        <v>0</v>
      </c>
      <c r="T33" s="45">
        <v>0.5</v>
      </c>
      <c r="U33" s="45">
        <v>0</v>
      </c>
      <c r="V33" s="23">
        <v>909.63703576593321</v>
      </c>
      <c r="W33" s="8">
        <f t="shared" si="1"/>
        <v>0.27169590085424633</v>
      </c>
      <c r="X33" s="24">
        <f t="shared" si="14"/>
        <v>34.804499699990622</v>
      </c>
      <c r="Y33" s="24">
        <v>0.14322839382712191</v>
      </c>
      <c r="Z33" s="45">
        <v>0.5</v>
      </c>
      <c r="AA33" s="45">
        <v>0.5</v>
      </c>
      <c r="AB33" s="45">
        <v>0</v>
      </c>
      <c r="AC33" s="45">
        <v>0.5</v>
      </c>
      <c r="AD33" s="45">
        <v>0</v>
      </c>
      <c r="AE33" s="23">
        <v>825.61897256436134</v>
      </c>
      <c r="AF33" s="24">
        <v>852.08953131452927</v>
      </c>
      <c r="AG33" s="8">
        <f t="shared" si="15"/>
        <v>0.15423649411275864</v>
      </c>
      <c r="AH33" s="8">
        <f t="shared" si="15"/>
        <v>0.19124301400183233</v>
      </c>
      <c r="AI33" s="32">
        <v>11.1856704699996</v>
      </c>
      <c r="AJ33" s="23">
        <v>825.61897256436134</v>
      </c>
      <c r="AK33" s="24">
        <v>852.08953131452927</v>
      </c>
      <c r="AL33" s="8">
        <f t="shared" si="16"/>
        <v>0.15423649411275864</v>
      </c>
      <c r="AM33" s="8">
        <f t="shared" si="16"/>
        <v>0.19124301400183233</v>
      </c>
      <c r="AN33" s="32">
        <v>11.167240010001111</v>
      </c>
      <c r="AO33" s="23">
        <v>839.04249194822944</v>
      </c>
      <c r="AP33" s="24">
        <v>863.00279829869521</v>
      </c>
      <c r="AQ33" s="8">
        <f t="shared" si="2"/>
        <v>0.17300291841641371</v>
      </c>
      <c r="AR33" s="8">
        <f t="shared" si="3"/>
        <v>0.2065000410829757</v>
      </c>
      <c r="AS33" s="32">
        <v>11.1650814399989</v>
      </c>
      <c r="AT33" s="23">
        <v>823.52267394884132</v>
      </c>
      <c r="AU33" s="24">
        <v>846.42352007574266</v>
      </c>
      <c r="AV33" s="8">
        <f t="shared" si="4"/>
        <v>0.15130581489510944</v>
      </c>
      <c r="AW33" s="8">
        <f t="shared" si="4"/>
        <v>0.18332178500251847</v>
      </c>
      <c r="AX33" s="32">
        <v>11.39981163000048</v>
      </c>
      <c r="AY33" s="23">
        <v>831.42621448021123</v>
      </c>
      <c r="AZ33" s="24">
        <v>852.97440291495582</v>
      </c>
      <c r="BA33" s="8">
        <f t="shared" si="5"/>
        <v>0.16235516722003476</v>
      </c>
      <c r="BB33" s="8">
        <f t="shared" si="5"/>
        <v>0.19248008718904844</v>
      </c>
      <c r="BC33" s="32">
        <v>11.470665990001001</v>
      </c>
      <c r="BD33" s="23">
        <v>836.66160901909052</v>
      </c>
      <c r="BE33" s="24">
        <v>849.1883406355222</v>
      </c>
      <c r="BF33" s="8">
        <f t="shared" si="6"/>
        <v>0.16967438303103291</v>
      </c>
      <c r="BG33" s="8">
        <f t="shared" si="6"/>
        <v>0.18718707504043849</v>
      </c>
      <c r="BH33" s="32">
        <v>13.197213379999811</v>
      </c>
      <c r="BI33" s="23">
        <v>796.14933314850316</v>
      </c>
      <c r="BJ33" s="24">
        <v>827.88521151056591</v>
      </c>
      <c r="BK33" s="8">
        <f t="shared" si="7"/>
        <v>0.11303718255081936</v>
      </c>
      <c r="BL33" s="8">
        <f t="shared" si="7"/>
        <v>0.1574047542703037</v>
      </c>
      <c r="BM33" s="32">
        <v>63.966297631710773</v>
      </c>
      <c r="BN33" s="23">
        <v>788.59692340220192</v>
      </c>
      <c r="BO33" s="24">
        <v>814.17994349811727</v>
      </c>
      <c r="BP33" s="8">
        <f t="shared" si="8"/>
        <v>0.1024787200670927</v>
      </c>
      <c r="BQ33" s="8">
        <f t="shared" si="8"/>
        <v>0.13824443815931306</v>
      </c>
      <c r="BR33" s="32">
        <v>69.69015631973744</v>
      </c>
      <c r="BS33" s="23">
        <v>791.11119924487502</v>
      </c>
      <c r="BT33" s="24">
        <v>811.06385232562673</v>
      </c>
      <c r="BU33" s="8">
        <f t="shared" si="9"/>
        <v>0.10599374216604666</v>
      </c>
      <c r="BV33" s="8">
        <f t="shared" si="9"/>
        <v>0.13388806279756493</v>
      </c>
      <c r="BW33" s="32">
        <v>22.81166222998872</v>
      </c>
    </row>
    <row r="34" spans="1:75" x14ac:dyDescent="0.3">
      <c r="A34" s="22" t="s">
        <v>222</v>
      </c>
      <c r="B34" s="6">
        <f t="shared" si="10"/>
        <v>669.84739217226161</v>
      </c>
      <c r="C34" s="23">
        <v>650.13070331205176</v>
      </c>
      <c r="D34" s="24">
        <v>670.77945283760334</v>
      </c>
      <c r="E34" s="7">
        <v>3.078321710391984E-2</v>
      </c>
      <c r="F34" s="7">
        <f t="shared" si="11"/>
        <v>1.3914522564895547E-3</v>
      </c>
      <c r="G34" s="40">
        <v>3600.0069890022278</v>
      </c>
      <c r="H34" s="23">
        <v>663.29709558813136</v>
      </c>
      <c r="I34" s="24">
        <v>669.84739217226161</v>
      </c>
      <c r="J34" s="7">
        <v>9.7787894088654462E-3</v>
      </c>
      <c r="K34" s="7">
        <f t="shared" si="12"/>
        <v>0</v>
      </c>
      <c r="L34" s="32">
        <v>3600.018306016922</v>
      </c>
      <c r="M34" s="23">
        <v>769.28204250510908</v>
      </c>
      <c r="N34" s="8">
        <f t="shared" si="0"/>
        <v>0.14844373732707808</v>
      </c>
      <c r="O34" s="24">
        <f t="shared" si="13"/>
        <v>34.5795951000473</v>
      </c>
      <c r="P34" s="24">
        <v>0.1423028604940218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23">
        <v>769.28204250510908</v>
      </c>
      <c r="W34" s="8">
        <f t="shared" si="1"/>
        <v>0.14844373732707808</v>
      </c>
      <c r="X34" s="24">
        <f t="shared" si="14"/>
        <v>35.918836300008486</v>
      </c>
      <c r="Y34" s="24">
        <v>0.1478141411522983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762.86872985499554</v>
      </c>
      <c r="AF34" s="24">
        <v>796.21734314637808</v>
      </c>
      <c r="AG34" s="8">
        <f t="shared" si="15"/>
        <v>0.1388694481306752</v>
      </c>
      <c r="AH34" s="8">
        <f t="shared" si="15"/>
        <v>0.18865483758070448</v>
      </c>
      <c r="AI34" s="32">
        <v>11.04089646999928</v>
      </c>
      <c r="AJ34" s="23">
        <v>762.86872985499554</v>
      </c>
      <c r="AK34" s="24">
        <v>796.21734314637808</v>
      </c>
      <c r="AL34" s="8">
        <f t="shared" si="16"/>
        <v>0.1388694481306752</v>
      </c>
      <c r="AM34" s="8">
        <f t="shared" si="16"/>
        <v>0.18865483758070448</v>
      </c>
      <c r="AN34" s="32">
        <v>11.143766229997709</v>
      </c>
      <c r="AO34" s="23">
        <v>762.23858119222416</v>
      </c>
      <c r="AP34" s="24">
        <v>806.72621159621133</v>
      </c>
      <c r="AQ34" s="8">
        <f t="shared" si="2"/>
        <v>0.13792871346463753</v>
      </c>
      <c r="AR34" s="8">
        <f t="shared" si="3"/>
        <v>0.20434328926781761</v>
      </c>
      <c r="AS34" s="32">
        <v>11.08110135999959</v>
      </c>
      <c r="AT34" s="23">
        <v>744.80857090822963</v>
      </c>
      <c r="AU34" s="24">
        <v>754.46029788895089</v>
      </c>
      <c r="AV34" s="8">
        <f t="shared" si="4"/>
        <v>0.11190784589438335</v>
      </c>
      <c r="AW34" s="8">
        <f t="shared" si="4"/>
        <v>0.12631669049616867</v>
      </c>
      <c r="AX34" s="32">
        <v>11.321522720000941</v>
      </c>
      <c r="AY34" s="23">
        <v>758.08604678496192</v>
      </c>
      <c r="AZ34" s="24">
        <v>787.2107701100274</v>
      </c>
      <c r="BA34" s="8">
        <f t="shared" si="5"/>
        <v>0.13172948890126959</v>
      </c>
      <c r="BB34" s="8">
        <f t="shared" si="5"/>
        <v>0.17520912868999269</v>
      </c>
      <c r="BC34" s="32">
        <v>11.51143139000123</v>
      </c>
      <c r="BD34" s="23">
        <v>744.80857090822963</v>
      </c>
      <c r="BE34" s="24">
        <v>756.06151490456841</v>
      </c>
      <c r="BF34" s="8">
        <f t="shared" si="6"/>
        <v>0.11190784589438335</v>
      </c>
      <c r="BG34" s="8">
        <f t="shared" si="6"/>
        <v>0.12870711111186278</v>
      </c>
      <c r="BH34" s="32">
        <v>12.937220949999761</v>
      </c>
      <c r="BI34" s="23">
        <v>743.68833287959092</v>
      </c>
      <c r="BJ34" s="24">
        <v>761.36434890714781</v>
      </c>
      <c r="BK34" s="8">
        <f t="shared" si="7"/>
        <v>0.11023546791436932</v>
      </c>
      <c r="BL34" s="8">
        <f t="shared" si="7"/>
        <v>0.13662359188725662</v>
      </c>
      <c r="BM34" s="32">
        <v>75.410600638017058</v>
      </c>
      <c r="BN34" s="23">
        <v>730.22191818920362</v>
      </c>
      <c r="BO34" s="24">
        <v>760.19823833704083</v>
      </c>
      <c r="BP34" s="8">
        <f t="shared" si="8"/>
        <v>9.0131762431965648E-2</v>
      </c>
      <c r="BQ34" s="8">
        <f t="shared" si="8"/>
        <v>0.13488273182907923</v>
      </c>
      <c r="BR34" s="32">
        <v>73.712000114098188</v>
      </c>
      <c r="BS34" s="23">
        <v>752.08253122000747</v>
      </c>
      <c r="BT34" s="24">
        <v>767.41281149117799</v>
      </c>
      <c r="BU34" s="8">
        <f t="shared" si="9"/>
        <v>0.12276697649156157</v>
      </c>
      <c r="BV34" s="8">
        <f t="shared" si="9"/>
        <v>0.1456532046837109</v>
      </c>
      <c r="BW34" s="32">
        <v>21.923150704288851</v>
      </c>
    </row>
    <row r="35" spans="1:75" x14ac:dyDescent="0.3">
      <c r="A35" s="22" t="s">
        <v>223</v>
      </c>
      <c r="B35" s="6">
        <f t="shared" si="10"/>
        <v>649.63866895289163</v>
      </c>
      <c r="C35" s="23">
        <v>632.96925750240496</v>
      </c>
      <c r="D35" s="24">
        <v>657.86359705882762</v>
      </c>
      <c r="E35" s="7">
        <v>3.7841187242638637E-2</v>
      </c>
      <c r="F35" s="7">
        <f t="shared" si="11"/>
        <v>1.2660773594640216E-2</v>
      </c>
      <c r="G35" s="40">
        <v>3600.0215358734131</v>
      </c>
      <c r="H35" s="23">
        <v>641.14027863967772</v>
      </c>
      <c r="I35" s="24">
        <v>649.63866895289163</v>
      </c>
      <c r="J35" s="7">
        <v>1.3081718683574779E-2</v>
      </c>
      <c r="K35" s="7">
        <f t="shared" si="12"/>
        <v>0</v>
      </c>
      <c r="L35" s="32">
        <v>3600.02043390274</v>
      </c>
      <c r="M35" s="23">
        <v>770.7485076396033</v>
      </c>
      <c r="N35" s="8">
        <f t="shared" ref="N35:N58" si="17">(M35-B35)/B35</f>
        <v>0.18642646208533181</v>
      </c>
      <c r="O35" s="24">
        <f t="shared" si="13"/>
        <v>35.872041299990087</v>
      </c>
      <c r="P35" s="24">
        <v>0.14762156913576169</v>
      </c>
      <c r="Q35" s="45">
        <v>0</v>
      </c>
      <c r="R35" s="45">
        <v>0</v>
      </c>
      <c r="S35" s="45">
        <v>1</v>
      </c>
      <c r="T35" s="45">
        <v>0</v>
      </c>
      <c r="U35" s="45">
        <v>0</v>
      </c>
      <c r="V35" s="23">
        <v>758.29717689487507</v>
      </c>
      <c r="W35" s="8">
        <f t="shared" ref="W35:W58" si="18">(V35-B35)/B35</f>
        <v>0.16725991406441781</v>
      </c>
      <c r="X35" s="24">
        <f t="shared" si="14"/>
        <v>36.14193300000079</v>
      </c>
      <c r="Y35" s="24">
        <v>0.14873223456790449</v>
      </c>
      <c r="Z35" s="45">
        <v>1</v>
      </c>
      <c r="AA35" s="45">
        <v>0</v>
      </c>
      <c r="AB35" s="45">
        <v>0</v>
      </c>
      <c r="AC35" s="45">
        <v>1</v>
      </c>
      <c r="AD35" s="45">
        <v>0</v>
      </c>
      <c r="AE35" s="23">
        <v>750.72981040948105</v>
      </c>
      <c r="AF35" s="24">
        <v>764.52887498504515</v>
      </c>
      <c r="AG35" s="8">
        <f t="shared" si="15"/>
        <v>0.15561133640571512</v>
      </c>
      <c r="AH35" s="8">
        <f t="shared" si="15"/>
        <v>0.17685247434137075</v>
      </c>
      <c r="AI35" s="32">
        <v>11.11357455000034</v>
      </c>
      <c r="AJ35" s="23">
        <v>750.72981040948105</v>
      </c>
      <c r="AK35" s="24">
        <v>764.52887498504515</v>
      </c>
      <c r="AL35" s="8">
        <f t="shared" si="16"/>
        <v>0.15561133640571512</v>
      </c>
      <c r="AM35" s="8">
        <f t="shared" si="16"/>
        <v>0.17685247434137075</v>
      </c>
      <c r="AN35" s="32">
        <v>11.128440259998751</v>
      </c>
      <c r="AO35" s="23">
        <v>731.72291093259423</v>
      </c>
      <c r="AP35" s="24">
        <v>760.80282335469906</v>
      </c>
      <c r="AQ35" s="8">
        <f t="shared" ref="AQ35:AQ58" si="19">(AO35-$B35)/$B35</f>
        <v>0.12635368844654615</v>
      </c>
      <c r="AR35" s="8">
        <f t="shared" ref="AR35:AR58" si="20">(AP35-$B35)/$B35</f>
        <v>0.1711168988462238</v>
      </c>
      <c r="AS35" s="32">
        <v>11.112040479999999</v>
      </c>
      <c r="AT35" s="23">
        <v>744.99911118624107</v>
      </c>
      <c r="AU35" s="24">
        <v>753.54244713097387</v>
      </c>
      <c r="AV35" s="8">
        <f t="shared" si="4"/>
        <v>0.14678997231961952</v>
      </c>
      <c r="AW35" s="8">
        <f t="shared" si="4"/>
        <v>0.15994087658845441</v>
      </c>
      <c r="AX35" s="32">
        <v>11.34408046000026</v>
      </c>
      <c r="AY35" s="23">
        <v>726.3567552030903</v>
      </c>
      <c r="AZ35" s="24">
        <v>754.03431615572777</v>
      </c>
      <c r="BA35" s="8">
        <f t="shared" si="5"/>
        <v>0.11809347244346666</v>
      </c>
      <c r="BB35" s="8">
        <f t="shared" si="5"/>
        <v>0.16069801905589207</v>
      </c>
      <c r="BC35" s="32">
        <v>11.53793643000172</v>
      </c>
      <c r="BD35" s="23">
        <v>721.63190700898338</v>
      </c>
      <c r="BE35" s="24">
        <v>748.66743930874418</v>
      </c>
      <c r="BF35" s="8">
        <f t="shared" si="6"/>
        <v>0.11082043218291292</v>
      </c>
      <c r="BG35" s="8">
        <f t="shared" si="6"/>
        <v>0.15243669302424728</v>
      </c>
      <c r="BH35" s="32">
        <v>12.60458879999933</v>
      </c>
      <c r="BI35" s="23">
        <v>680.47588535670309</v>
      </c>
      <c r="BJ35" s="24">
        <v>708.4901768667778</v>
      </c>
      <c r="BK35" s="8">
        <f t="shared" si="7"/>
        <v>4.7468258706822156E-2</v>
      </c>
      <c r="BL35" s="8">
        <f t="shared" si="7"/>
        <v>9.0591140470047612E-2</v>
      </c>
      <c r="BM35" s="32">
        <v>145.99842051453891</v>
      </c>
      <c r="BN35" s="23">
        <v>684.60229242142509</v>
      </c>
      <c r="BO35" s="24">
        <v>703.6465542030254</v>
      </c>
      <c r="BP35" s="8">
        <f t="shared" si="8"/>
        <v>5.3820108222450709E-2</v>
      </c>
      <c r="BQ35" s="8">
        <f t="shared" si="8"/>
        <v>8.3135268621225097E-2</v>
      </c>
      <c r="BR35" s="32">
        <v>162.23101157099009</v>
      </c>
      <c r="BS35" s="23">
        <v>676.37282106647785</v>
      </c>
      <c r="BT35" s="24">
        <v>709.20404835742306</v>
      </c>
      <c r="BU35" s="8">
        <f t="shared" si="9"/>
        <v>4.1152341126302075E-2</v>
      </c>
      <c r="BV35" s="8">
        <f t="shared" si="9"/>
        <v>9.169001515956679E-2</v>
      </c>
      <c r="BW35" s="32">
        <v>21.68067351463251</v>
      </c>
    </row>
    <row r="36" spans="1:75" x14ac:dyDescent="0.3">
      <c r="A36" s="22" t="s">
        <v>224</v>
      </c>
      <c r="B36" s="6">
        <f t="shared" si="10"/>
        <v>716.70021035835157</v>
      </c>
      <c r="C36" s="23">
        <v>699.72232811531796</v>
      </c>
      <c r="D36" s="24">
        <v>716.70021551382126</v>
      </c>
      <c r="E36" s="7">
        <v>2.368896650369923E-2</v>
      </c>
      <c r="F36" s="7">
        <f t="shared" si="11"/>
        <v>7.1933419570793187E-9</v>
      </c>
      <c r="G36" s="40">
        <v>3600.0141429901118</v>
      </c>
      <c r="H36" s="23">
        <v>708.45481739191155</v>
      </c>
      <c r="I36" s="24">
        <v>716.70021035835157</v>
      </c>
      <c r="J36" s="7">
        <v>1.1504661010658191E-2</v>
      </c>
      <c r="K36" s="84">
        <f t="shared" si="12"/>
        <v>0</v>
      </c>
      <c r="L36" s="32">
        <v>3600.0167880058289</v>
      </c>
      <c r="M36" s="23">
        <v>837.1163882994465</v>
      </c>
      <c r="N36" s="8">
        <f t="shared" si="17"/>
        <v>0.16801470991739573</v>
      </c>
      <c r="O36" s="24">
        <f t="shared" si="13"/>
        <v>34.552523100006503</v>
      </c>
      <c r="P36" s="24">
        <v>0.14219145308644651</v>
      </c>
      <c r="Q36" s="45">
        <v>0</v>
      </c>
      <c r="R36" s="45">
        <v>0.5</v>
      </c>
      <c r="S36" s="45">
        <v>0</v>
      </c>
      <c r="T36" s="45">
        <v>0.5</v>
      </c>
      <c r="U36" s="45">
        <v>0</v>
      </c>
      <c r="V36" s="23">
        <v>854.06169312825091</v>
      </c>
      <c r="W36" s="8">
        <f t="shared" si="18"/>
        <v>0.19165821466861063</v>
      </c>
      <c r="X36" s="24">
        <f t="shared" si="14"/>
        <v>33.712821400002206</v>
      </c>
      <c r="Y36" s="24">
        <v>0.1387358905349885</v>
      </c>
      <c r="Z36" s="45">
        <v>0.5</v>
      </c>
      <c r="AA36" s="45">
        <v>0.5</v>
      </c>
      <c r="AB36" s="45">
        <v>0</v>
      </c>
      <c r="AC36" s="45">
        <v>1</v>
      </c>
      <c r="AD36" s="45">
        <v>0</v>
      </c>
      <c r="AE36" s="23">
        <v>828.59992857361351</v>
      </c>
      <c r="AF36" s="24">
        <v>847.04422356300199</v>
      </c>
      <c r="AG36" s="8">
        <f t="shared" si="15"/>
        <v>0.15613183392162233</v>
      </c>
      <c r="AH36" s="8">
        <f t="shared" si="15"/>
        <v>0.18186685495666055</v>
      </c>
      <c r="AI36" s="32">
        <v>11.09148616999955</v>
      </c>
      <c r="AJ36" s="23">
        <v>828.59992857361351</v>
      </c>
      <c r="AK36" s="24">
        <v>847.04422356300199</v>
      </c>
      <c r="AL36" s="8">
        <f t="shared" si="16"/>
        <v>0.15613183392162233</v>
      </c>
      <c r="AM36" s="8">
        <f t="shared" si="16"/>
        <v>0.18186685495666055</v>
      </c>
      <c r="AN36" s="32">
        <v>11.0873700799988</v>
      </c>
      <c r="AO36" s="23">
        <v>814.74017106364101</v>
      </c>
      <c r="AP36" s="24">
        <v>844.13104556304029</v>
      </c>
      <c r="AQ36" s="8">
        <f t="shared" si="19"/>
        <v>0.13679354252773174</v>
      </c>
      <c r="AR36" s="8">
        <f t="shared" si="20"/>
        <v>0.1778021456711629</v>
      </c>
      <c r="AS36" s="32">
        <v>11.164814029998521</v>
      </c>
      <c r="AT36" s="23">
        <v>803.60955429452201</v>
      </c>
      <c r="AU36" s="24">
        <v>835.93833652209321</v>
      </c>
      <c r="AV36" s="8">
        <f t="shared" si="4"/>
        <v>0.12126317626266021</v>
      </c>
      <c r="AW36" s="8">
        <f t="shared" si="4"/>
        <v>0.16637099367408073</v>
      </c>
      <c r="AX36" s="32">
        <v>11.23245562000011</v>
      </c>
      <c r="AY36" s="23">
        <v>813.75512135694771</v>
      </c>
      <c r="AZ36" s="24">
        <v>838.39551467654178</v>
      </c>
      <c r="BA36" s="8">
        <f t="shared" si="5"/>
        <v>0.13541911889500979</v>
      </c>
      <c r="BB36" s="8">
        <f t="shared" si="5"/>
        <v>0.16979945388510811</v>
      </c>
      <c r="BC36" s="32">
        <v>11.36316061999969</v>
      </c>
      <c r="BD36" s="23">
        <v>807.89562824098368</v>
      </c>
      <c r="BE36" s="24">
        <v>834.42434106995768</v>
      </c>
      <c r="BF36" s="8">
        <f t="shared" si="6"/>
        <v>0.12724346465174641</v>
      </c>
      <c r="BG36" s="8">
        <f t="shared" si="6"/>
        <v>0.16425854075408156</v>
      </c>
      <c r="BH36" s="32">
        <v>12.735140919999679</v>
      </c>
      <c r="BI36" s="23">
        <v>764.02378736838295</v>
      </c>
      <c r="BJ36" s="24">
        <v>809.57691495254471</v>
      </c>
      <c r="BK36" s="8">
        <f t="shared" si="7"/>
        <v>6.6029807618403658E-2</v>
      </c>
      <c r="BL36" s="8">
        <f t="shared" si="7"/>
        <v>0.12958933631086086</v>
      </c>
      <c r="BM36" s="32">
        <v>43.20848851148039</v>
      </c>
      <c r="BN36" s="23">
        <v>770.72348994382435</v>
      </c>
      <c r="BO36" s="24">
        <v>791.52675500402131</v>
      </c>
      <c r="BP36" s="8">
        <f t="shared" si="8"/>
        <v>7.5377792282858444E-2</v>
      </c>
      <c r="BQ36" s="8">
        <f t="shared" si="8"/>
        <v>0.10440424540723424</v>
      </c>
      <c r="BR36" s="32">
        <v>43.358478520438076</v>
      </c>
      <c r="BS36" s="23">
        <v>770.72348994382435</v>
      </c>
      <c r="BT36" s="24">
        <v>792.90034606022164</v>
      </c>
      <c r="BU36" s="8">
        <f t="shared" si="9"/>
        <v>7.5377792282858444E-2</v>
      </c>
      <c r="BV36" s="8">
        <f t="shared" si="9"/>
        <v>0.10632079438593975</v>
      </c>
      <c r="BW36" s="32">
        <v>21.949246023222809</v>
      </c>
    </row>
    <row r="37" spans="1:75" x14ac:dyDescent="0.3">
      <c r="A37" s="22" t="s">
        <v>225</v>
      </c>
      <c r="B37" s="6">
        <f t="shared" si="10"/>
        <v>688.71207210264561</v>
      </c>
      <c r="C37" s="23">
        <v>667.54444502676267</v>
      </c>
      <c r="D37" s="24">
        <v>690.58164542104214</v>
      </c>
      <c r="E37" s="7">
        <v>3.335912639298505E-2</v>
      </c>
      <c r="F37" s="7">
        <f t="shared" si="11"/>
        <v>2.7145935059461131E-3</v>
      </c>
      <c r="G37" s="40">
        <v>3600.006869077682</v>
      </c>
      <c r="H37" s="23">
        <v>679.65365905422868</v>
      </c>
      <c r="I37" s="24">
        <v>688.71207210264561</v>
      </c>
      <c r="J37" s="7">
        <v>1.315268515732761E-2</v>
      </c>
      <c r="K37" s="7">
        <f t="shared" si="12"/>
        <v>0</v>
      </c>
      <c r="L37" s="32">
        <v>3600.0159349441528</v>
      </c>
      <c r="M37" s="23">
        <v>859.94023952622001</v>
      </c>
      <c r="N37" s="8">
        <f t="shared" si="17"/>
        <v>0.2486208306191191</v>
      </c>
      <c r="O37" s="24">
        <f t="shared" si="13"/>
        <v>34.454409399972072</v>
      </c>
      <c r="P37" s="24">
        <v>0.14178769300400029</v>
      </c>
      <c r="Q37" s="45">
        <v>0</v>
      </c>
      <c r="R37" s="45">
        <v>0</v>
      </c>
      <c r="S37" s="45">
        <v>0.5</v>
      </c>
      <c r="T37" s="45">
        <v>0</v>
      </c>
      <c r="U37" s="45">
        <v>0</v>
      </c>
      <c r="V37" s="23">
        <v>859.94023952622001</v>
      </c>
      <c r="W37" s="8">
        <f t="shared" si="18"/>
        <v>0.2486208306191191</v>
      </c>
      <c r="X37" s="24">
        <f t="shared" si="14"/>
        <v>35.80254870000136</v>
      </c>
      <c r="Y37" s="24">
        <v>0.14733559135803029</v>
      </c>
      <c r="Z37" s="45">
        <v>0</v>
      </c>
      <c r="AA37" s="45">
        <v>0</v>
      </c>
      <c r="AB37" s="45">
        <v>0.5</v>
      </c>
      <c r="AC37" s="45">
        <v>0</v>
      </c>
      <c r="AD37" s="45">
        <v>0</v>
      </c>
      <c r="AE37" s="23">
        <v>791.95242687905113</v>
      </c>
      <c r="AF37" s="24">
        <v>805.22241058808709</v>
      </c>
      <c r="AG37" s="8">
        <f t="shared" si="15"/>
        <v>0.14990350678943606</v>
      </c>
      <c r="AH37" s="8">
        <f t="shared" si="15"/>
        <v>0.16917133183063587</v>
      </c>
      <c r="AI37" s="32">
        <v>11.19358217999979</v>
      </c>
      <c r="AJ37" s="23">
        <v>791.95242687905113</v>
      </c>
      <c r="AK37" s="24">
        <v>805.22241058808709</v>
      </c>
      <c r="AL37" s="8">
        <f t="shared" si="16"/>
        <v>0.14990350678943606</v>
      </c>
      <c r="AM37" s="8">
        <f t="shared" si="16"/>
        <v>0.16917133183063587</v>
      </c>
      <c r="AN37" s="32">
        <v>11.152050679999229</v>
      </c>
      <c r="AO37" s="23">
        <v>794.97636880296443</v>
      </c>
      <c r="AP37" s="24">
        <v>811.12413585966647</v>
      </c>
      <c r="AQ37" s="8">
        <f t="shared" si="19"/>
        <v>0.15429422686884628</v>
      </c>
      <c r="AR37" s="8">
        <f t="shared" si="20"/>
        <v>0.17774055184381402</v>
      </c>
      <c r="AS37" s="32">
        <v>11.127662740000231</v>
      </c>
      <c r="AT37" s="23">
        <v>779.72957842465837</v>
      </c>
      <c r="AU37" s="24">
        <v>808.27028879465831</v>
      </c>
      <c r="AV37" s="8">
        <f t="shared" si="4"/>
        <v>0.13215610704214217</v>
      </c>
      <c r="AW37" s="8">
        <f t="shared" si="4"/>
        <v>0.1735968070473923</v>
      </c>
      <c r="AX37" s="32">
        <v>11.563536860001481</v>
      </c>
      <c r="AY37" s="23">
        <v>775.65147136708163</v>
      </c>
      <c r="AZ37" s="24">
        <v>789.93164865285394</v>
      </c>
      <c r="BA37" s="8">
        <f t="shared" si="5"/>
        <v>0.12623475438583365</v>
      </c>
      <c r="BB37" s="8">
        <f t="shared" si="5"/>
        <v>0.1469693659371816</v>
      </c>
      <c r="BC37" s="32">
        <v>11.90904665999842</v>
      </c>
      <c r="BD37" s="23">
        <v>807.81001694029271</v>
      </c>
      <c r="BE37" s="24">
        <v>816.76230089582828</v>
      </c>
      <c r="BF37" s="8">
        <f t="shared" si="6"/>
        <v>0.1729284989502794</v>
      </c>
      <c r="BG37" s="8">
        <f t="shared" si="6"/>
        <v>0.18592708619473433</v>
      </c>
      <c r="BH37" s="32">
        <v>13.08456405999932</v>
      </c>
      <c r="BI37" s="23">
        <v>761.83058930841162</v>
      </c>
      <c r="BJ37" s="24">
        <v>791.54213819351151</v>
      </c>
      <c r="BK37" s="8">
        <f t="shared" si="7"/>
        <v>0.10616703288289163</v>
      </c>
      <c r="BL37" s="8">
        <f t="shared" si="7"/>
        <v>0.14930777353288519</v>
      </c>
      <c r="BM37" s="32">
        <v>38.985271711088707</v>
      </c>
      <c r="BN37" s="23">
        <v>779.78973545849419</v>
      </c>
      <c r="BO37" s="24">
        <v>792.69098562356578</v>
      </c>
      <c r="BP37" s="8">
        <f t="shared" si="8"/>
        <v>0.13224345418802877</v>
      </c>
      <c r="BQ37" s="8">
        <f t="shared" si="8"/>
        <v>0.15097588343917276</v>
      </c>
      <c r="BR37" s="32">
        <v>43.999668170139188</v>
      </c>
      <c r="BS37" s="23">
        <v>745.8186632857969</v>
      </c>
      <c r="BT37" s="24">
        <v>779.16752415076417</v>
      </c>
      <c r="BU37" s="8">
        <f t="shared" si="9"/>
        <v>8.2917947131090991E-2</v>
      </c>
      <c r="BV37" s="8">
        <f t="shared" si="9"/>
        <v>0.13134001233920156</v>
      </c>
      <c r="BW37" s="32">
        <v>22.675803699856619</v>
      </c>
    </row>
    <row r="38" spans="1:75" x14ac:dyDescent="0.3">
      <c r="A38" s="22" t="s">
        <v>226</v>
      </c>
      <c r="B38" s="6">
        <f t="shared" si="10"/>
        <v>662.89463962274385</v>
      </c>
      <c r="C38" s="23">
        <v>648.56133560928595</v>
      </c>
      <c r="D38" s="24">
        <v>668.07956393240011</v>
      </c>
      <c r="E38" s="7">
        <v>2.9215424893742441E-2</v>
      </c>
      <c r="F38" s="7">
        <f t="shared" si="11"/>
        <v>7.8216416301194035E-3</v>
      </c>
      <c r="G38" s="40">
        <v>3600.0079400539398</v>
      </c>
      <c r="H38" s="23">
        <v>657.83504394846398</v>
      </c>
      <c r="I38" s="24">
        <v>662.89463962274385</v>
      </c>
      <c r="J38" s="7">
        <v>7.6325789527566567E-3</v>
      </c>
      <c r="K38" s="84">
        <f t="shared" si="12"/>
        <v>0</v>
      </c>
      <c r="L38" s="32">
        <v>3600.0165920257568</v>
      </c>
      <c r="M38" s="23">
        <v>795.50362099220899</v>
      </c>
      <c r="N38" s="8">
        <f t="shared" si="17"/>
        <v>0.20004533668417274</v>
      </c>
      <c r="O38" s="24">
        <f t="shared" si="13"/>
        <v>36.383188000047078</v>
      </c>
      <c r="P38" s="24">
        <v>0.14972505349813611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795.50362099220899</v>
      </c>
      <c r="W38" s="8">
        <f t="shared" si="18"/>
        <v>0.20004533668417274</v>
      </c>
      <c r="X38" s="24">
        <f t="shared" si="14"/>
        <v>35.672396900010433</v>
      </c>
      <c r="Y38" s="24">
        <v>0.1467999872428413</v>
      </c>
      <c r="Z38" s="45">
        <v>0</v>
      </c>
      <c r="AA38" s="45">
        <v>0</v>
      </c>
      <c r="AB38" s="45">
        <v>1</v>
      </c>
      <c r="AC38" s="45">
        <v>0</v>
      </c>
      <c r="AD38" s="45">
        <v>0</v>
      </c>
      <c r="AE38" s="23">
        <v>772.97678451541526</v>
      </c>
      <c r="AF38" s="24">
        <v>803.60002371171754</v>
      </c>
      <c r="AG38" s="8">
        <f t="shared" si="15"/>
        <v>0.16606280743998719</v>
      </c>
      <c r="AH38" s="8">
        <f t="shared" si="15"/>
        <v>0.21225904642862961</v>
      </c>
      <c r="AI38" s="32">
        <v>11.089841949998659</v>
      </c>
      <c r="AJ38" s="23">
        <v>772.97678451541526</v>
      </c>
      <c r="AK38" s="24">
        <v>803.60002371171754</v>
      </c>
      <c r="AL38" s="8">
        <f t="shared" si="16"/>
        <v>0.16606280743998719</v>
      </c>
      <c r="AM38" s="8">
        <f t="shared" si="16"/>
        <v>0.21225904642862961</v>
      </c>
      <c r="AN38" s="32">
        <v>10.945437789998691</v>
      </c>
      <c r="AO38" s="23">
        <v>793.6249604055082</v>
      </c>
      <c r="AP38" s="24">
        <v>813.43195748247547</v>
      </c>
      <c r="AQ38" s="8">
        <f t="shared" si="19"/>
        <v>0.19721131077053744</v>
      </c>
      <c r="AR38" s="8">
        <f t="shared" si="20"/>
        <v>0.22709086612225896</v>
      </c>
      <c r="AS38" s="32">
        <v>10.989935320000949</v>
      </c>
      <c r="AT38" s="23">
        <v>723.35485686200411</v>
      </c>
      <c r="AU38" s="24">
        <v>737.02141424118872</v>
      </c>
      <c r="AV38" s="8">
        <f t="shared" si="4"/>
        <v>9.1206375229807901E-2</v>
      </c>
      <c r="AW38" s="8">
        <f t="shared" si="4"/>
        <v>0.11182286020691121</v>
      </c>
      <c r="AX38" s="32">
        <v>11.42204308</v>
      </c>
      <c r="AY38" s="23">
        <v>782.72451804274601</v>
      </c>
      <c r="AZ38" s="24">
        <v>817.50147049389977</v>
      </c>
      <c r="BA38" s="8">
        <f t="shared" si="5"/>
        <v>0.1807676080895719</v>
      </c>
      <c r="BB38" s="8">
        <f t="shared" si="5"/>
        <v>0.23322987037448867</v>
      </c>
      <c r="BC38" s="32">
        <v>11.356248150001189</v>
      </c>
      <c r="BD38" s="23">
        <v>729.16834797601371</v>
      </c>
      <c r="BE38" s="24">
        <v>738.57205729567863</v>
      </c>
      <c r="BF38" s="8">
        <f t="shared" si="6"/>
        <v>9.9976232106789256E-2</v>
      </c>
      <c r="BG38" s="8">
        <f t="shared" si="6"/>
        <v>0.11416206007639935</v>
      </c>
      <c r="BH38" s="32">
        <v>12.877529300000971</v>
      </c>
      <c r="BI38" s="23">
        <v>718.38645921522709</v>
      </c>
      <c r="BJ38" s="24">
        <v>762.50745791121813</v>
      </c>
      <c r="BK38" s="8">
        <f t="shared" si="7"/>
        <v>8.3711371725775113E-2</v>
      </c>
      <c r="BL38" s="8">
        <f t="shared" si="7"/>
        <v>0.15026945812258241</v>
      </c>
      <c r="BM38" s="32">
        <v>64.269807328470051</v>
      </c>
      <c r="BN38" s="23">
        <v>690.34848492813035</v>
      </c>
      <c r="BO38" s="24">
        <v>756.25444224291471</v>
      </c>
      <c r="BP38" s="8">
        <f t="shared" si="8"/>
        <v>4.1415096252717616E-2</v>
      </c>
      <c r="BQ38" s="8">
        <f t="shared" si="8"/>
        <v>0.14083656291639696</v>
      </c>
      <c r="BR38" s="32">
        <v>81.488591736368832</v>
      </c>
      <c r="BS38" s="23">
        <v>743.19731967196992</v>
      </c>
      <c r="BT38" s="24">
        <v>769.22279330351671</v>
      </c>
      <c r="BU38" s="8">
        <f t="shared" si="9"/>
        <v>0.12113943189362138</v>
      </c>
      <c r="BV38" s="8">
        <f t="shared" si="9"/>
        <v>0.16039977897737212</v>
      </c>
      <c r="BW38" s="32">
        <v>21.666660103807221</v>
      </c>
    </row>
    <row r="39" spans="1:75" x14ac:dyDescent="0.3">
      <c r="A39" s="22" t="s">
        <v>227</v>
      </c>
      <c r="B39" s="6">
        <f t="shared" si="10"/>
        <v>644.39896776794387</v>
      </c>
      <c r="C39" s="23">
        <v>634.75898717735186</v>
      </c>
      <c r="D39" s="24">
        <v>654.44432748059819</v>
      </c>
      <c r="E39" s="7">
        <v>3.0079472732272891E-2</v>
      </c>
      <c r="F39" s="7">
        <f t="shared" si="11"/>
        <v>1.5588727194038239E-2</v>
      </c>
      <c r="G39" s="40">
        <v>3600.007195949554</v>
      </c>
      <c r="H39" s="23">
        <v>641.94400672493509</v>
      </c>
      <c r="I39" s="24">
        <v>644.39896776794387</v>
      </c>
      <c r="J39" s="7">
        <v>3.8096911475694701E-3</v>
      </c>
      <c r="K39" s="7">
        <f t="shared" si="12"/>
        <v>0</v>
      </c>
      <c r="L39" s="32">
        <v>3600.016900062561</v>
      </c>
      <c r="M39" s="23">
        <v>757.04464310352387</v>
      </c>
      <c r="N39" s="8">
        <f t="shared" si="17"/>
        <v>0.17480734912683024</v>
      </c>
      <c r="O39" s="24">
        <f t="shared" si="13"/>
        <v>36.928046899960457</v>
      </c>
      <c r="P39" s="24">
        <v>0.1519672711932529</v>
      </c>
      <c r="Q39" s="45">
        <v>0</v>
      </c>
      <c r="R39" s="45">
        <v>0</v>
      </c>
      <c r="S39" s="45">
        <v>0.5</v>
      </c>
      <c r="T39" s="45">
        <v>0</v>
      </c>
      <c r="U39" s="45">
        <v>0</v>
      </c>
      <c r="V39" s="23">
        <v>757.04464310352387</v>
      </c>
      <c r="W39" s="8">
        <f t="shared" si="18"/>
        <v>0.17480734912683024</v>
      </c>
      <c r="X39" s="24">
        <f t="shared" si="14"/>
        <v>35.513218399966711</v>
      </c>
      <c r="Y39" s="24">
        <v>0.14614493168710579</v>
      </c>
      <c r="Z39" s="45">
        <v>0</v>
      </c>
      <c r="AA39" s="45">
        <v>0</v>
      </c>
      <c r="AB39" s="45">
        <v>0.5</v>
      </c>
      <c r="AC39" s="45">
        <v>0</v>
      </c>
      <c r="AD39" s="45">
        <v>0</v>
      </c>
      <c r="AE39" s="23">
        <v>745.0994729389904</v>
      </c>
      <c r="AF39" s="24">
        <v>759.46584708477099</v>
      </c>
      <c r="AG39" s="8">
        <f t="shared" si="15"/>
        <v>0.15627043215145256</v>
      </c>
      <c r="AH39" s="8">
        <f t="shared" si="15"/>
        <v>0.178564654930149</v>
      </c>
      <c r="AI39" s="32">
        <v>11.126660949999501</v>
      </c>
      <c r="AJ39" s="23">
        <v>745.0994729389904</v>
      </c>
      <c r="AK39" s="24">
        <v>759.46584708477099</v>
      </c>
      <c r="AL39" s="8">
        <f t="shared" si="16"/>
        <v>0.15627043215145256</v>
      </c>
      <c r="AM39" s="8">
        <f t="shared" si="16"/>
        <v>0.178564654930149</v>
      </c>
      <c r="AN39" s="32">
        <v>11.10708550000054</v>
      </c>
      <c r="AO39" s="23">
        <v>729.38516866936698</v>
      </c>
      <c r="AP39" s="24">
        <v>758.51389704089922</v>
      </c>
      <c r="AQ39" s="8">
        <f t="shared" si="19"/>
        <v>0.13188444605334579</v>
      </c>
      <c r="AR39" s="8">
        <f t="shared" si="20"/>
        <v>0.17708738682221101</v>
      </c>
      <c r="AS39" s="32">
        <v>11.119833249999649</v>
      </c>
      <c r="AT39" s="23">
        <v>730.41158546529402</v>
      </c>
      <c r="AU39" s="24">
        <v>736.90977918987812</v>
      </c>
      <c r="AV39" s="8">
        <f t="shared" si="4"/>
        <v>0.1334772741726743</v>
      </c>
      <c r="AW39" s="8">
        <f t="shared" si="4"/>
        <v>0.14356138983644143</v>
      </c>
      <c r="AX39" s="32">
        <v>11.243388520000011</v>
      </c>
      <c r="AY39" s="23">
        <v>750.1487205777197</v>
      </c>
      <c r="AZ39" s="24">
        <v>760.94323501219958</v>
      </c>
      <c r="BA39" s="8">
        <f t="shared" si="5"/>
        <v>0.16410602452711817</v>
      </c>
      <c r="BB39" s="8">
        <f t="shared" si="5"/>
        <v>0.18085731522497528</v>
      </c>
      <c r="BC39" s="32">
        <v>11.38343437000003</v>
      </c>
      <c r="BD39" s="23">
        <v>726.04701490263164</v>
      </c>
      <c r="BE39" s="24">
        <v>737.1778861390959</v>
      </c>
      <c r="BF39" s="8">
        <f t="shared" si="6"/>
        <v>0.1267041867206874</v>
      </c>
      <c r="BG39" s="8">
        <f t="shared" si="6"/>
        <v>0.14397744722111797</v>
      </c>
      <c r="BH39" s="32">
        <v>12.621898330000111</v>
      </c>
      <c r="BI39" s="23">
        <v>709.63337630635033</v>
      </c>
      <c r="BJ39" s="24">
        <v>720.59402203443005</v>
      </c>
      <c r="BK39" s="8">
        <f t="shared" si="7"/>
        <v>0.10123295008426858</v>
      </c>
      <c r="BL39" s="8">
        <f t="shared" si="7"/>
        <v>0.11824204891328283</v>
      </c>
      <c r="BM39" s="32">
        <v>115.8599994538352</v>
      </c>
      <c r="BN39" s="23">
        <v>717.08939045277032</v>
      </c>
      <c r="BO39" s="24">
        <v>722.41205346088998</v>
      </c>
      <c r="BP39" s="8">
        <f t="shared" si="8"/>
        <v>0.11280344370601657</v>
      </c>
      <c r="BQ39" s="8">
        <f t="shared" si="8"/>
        <v>0.12106333125139268</v>
      </c>
      <c r="BR39" s="32">
        <v>106.1991795517504</v>
      </c>
      <c r="BS39" s="23">
        <v>710.49532372798217</v>
      </c>
      <c r="BT39" s="24">
        <v>717.25614804684801</v>
      </c>
      <c r="BU39" s="8">
        <f t="shared" si="9"/>
        <v>0.10257054909473477</v>
      </c>
      <c r="BV39" s="8">
        <f t="shared" si="9"/>
        <v>0.1130622237513281</v>
      </c>
      <c r="BW39" s="32">
        <v>20.19045155309141</v>
      </c>
    </row>
    <row r="40" spans="1:75" x14ac:dyDescent="0.3">
      <c r="A40" s="22" t="s">
        <v>228</v>
      </c>
      <c r="B40" s="6">
        <f t="shared" si="10"/>
        <v>679.90461329184234</v>
      </c>
      <c r="C40" s="23">
        <v>660.92994658216026</v>
      </c>
      <c r="D40" s="24">
        <v>682.32787925751677</v>
      </c>
      <c r="E40" s="7">
        <v>3.1360191083849298E-2</v>
      </c>
      <c r="F40" s="7">
        <f t="shared" si="11"/>
        <v>3.5641263764072577E-3</v>
      </c>
      <c r="G40" s="40">
        <v>3600.0067241191859</v>
      </c>
      <c r="H40" s="23">
        <v>669.43486161953069</v>
      </c>
      <c r="I40" s="24">
        <v>679.90461329184234</v>
      </c>
      <c r="J40" s="7">
        <v>1.5398853703346611E-2</v>
      </c>
      <c r="K40" s="7">
        <f t="shared" si="12"/>
        <v>0</v>
      </c>
      <c r="L40" s="32">
        <v>3600.0164380073552</v>
      </c>
      <c r="M40" s="23">
        <v>835.00533615936297</v>
      </c>
      <c r="N40" s="8">
        <f t="shared" si="17"/>
        <v>0.22812129795175426</v>
      </c>
      <c r="O40" s="24">
        <f t="shared" si="13"/>
        <v>33.490604699985852</v>
      </c>
      <c r="P40" s="24">
        <v>0.1378214185184603</v>
      </c>
      <c r="Q40" s="45">
        <v>0.5</v>
      </c>
      <c r="R40" s="45">
        <v>0</v>
      </c>
      <c r="S40" s="45">
        <v>0</v>
      </c>
      <c r="T40" s="45">
        <v>0</v>
      </c>
      <c r="U40" s="45">
        <v>0</v>
      </c>
      <c r="V40" s="23">
        <v>855.6538965991125</v>
      </c>
      <c r="W40" s="8">
        <f t="shared" si="18"/>
        <v>0.25849108811949112</v>
      </c>
      <c r="X40" s="24">
        <f t="shared" si="14"/>
        <v>35.252271199997267</v>
      </c>
      <c r="Y40" s="24">
        <v>0.1450710748971081</v>
      </c>
      <c r="Z40" s="45">
        <v>0</v>
      </c>
      <c r="AA40" s="45">
        <v>1</v>
      </c>
      <c r="AB40" s="45">
        <v>0</v>
      </c>
      <c r="AC40" s="45">
        <v>0</v>
      </c>
      <c r="AD40" s="45">
        <v>0</v>
      </c>
      <c r="AE40" s="23">
        <v>769.18119094910821</v>
      </c>
      <c r="AF40" s="24">
        <v>780.98445189017536</v>
      </c>
      <c r="AG40" s="8">
        <f t="shared" si="15"/>
        <v>0.13130750389385104</v>
      </c>
      <c r="AH40" s="8">
        <f t="shared" si="15"/>
        <v>0.14866767576254922</v>
      </c>
      <c r="AI40" s="32">
        <v>11.155208159999891</v>
      </c>
      <c r="AJ40" s="23">
        <v>769.18119094910821</v>
      </c>
      <c r="AK40" s="24">
        <v>780.98445189017536</v>
      </c>
      <c r="AL40" s="8">
        <f t="shared" si="16"/>
        <v>0.13130750389385104</v>
      </c>
      <c r="AM40" s="8">
        <f t="shared" si="16"/>
        <v>0.14866767576254922</v>
      </c>
      <c r="AN40" s="32">
        <v>11.15298699999985</v>
      </c>
      <c r="AO40" s="23">
        <v>760.71436370954495</v>
      </c>
      <c r="AP40" s="24">
        <v>776.9372338918954</v>
      </c>
      <c r="AQ40" s="8">
        <f t="shared" si="19"/>
        <v>0.11885454053099039</v>
      </c>
      <c r="AR40" s="8">
        <f t="shared" si="20"/>
        <v>0.142715049586526</v>
      </c>
      <c r="AS40" s="32">
        <v>11.20420724000069</v>
      </c>
      <c r="AT40" s="23">
        <v>757.33620248264765</v>
      </c>
      <c r="AU40" s="24">
        <v>789.51283390243827</v>
      </c>
      <c r="AV40" s="8">
        <f t="shared" si="4"/>
        <v>0.11388595940820388</v>
      </c>
      <c r="AW40" s="8">
        <f t="shared" si="4"/>
        <v>0.1612111735496457</v>
      </c>
      <c r="AX40" s="32">
        <v>11.29932609999887</v>
      </c>
      <c r="AY40" s="23">
        <v>752.83134707611828</v>
      </c>
      <c r="AZ40" s="24">
        <v>773.63124870603713</v>
      </c>
      <c r="BA40" s="8">
        <f t="shared" si="5"/>
        <v>0.10726024262608269</v>
      </c>
      <c r="BB40" s="8">
        <f t="shared" si="5"/>
        <v>0.13785262459156686</v>
      </c>
      <c r="BC40" s="32">
        <v>11.348846199999389</v>
      </c>
      <c r="BD40" s="23">
        <v>759.89134447590129</v>
      </c>
      <c r="BE40" s="24">
        <v>801.99583269483389</v>
      </c>
      <c r="BF40" s="8">
        <f t="shared" si="6"/>
        <v>0.11764404832729887</v>
      </c>
      <c r="BG40" s="8">
        <f t="shared" si="6"/>
        <v>0.17957110014575692</v>
      </c>
      <c r="BH40" s="32">
        <v>12.704871280000591</v>
      </c>
      <c r="BI40" s="23">
        <v>738.40723385162778</v>
      </c>
      <c r="BJ40" s="24">
        <v>778.75593480013276</v>
      </c>
      <c r="BK40" s="8">
        <f t="shared" si="7"/>
        <v>8.60453355016048E-2</v>
      </c>
      <c r="BL40" s="8">
        <f t="shared" si="7"/>
        <v>0.14538998497111164</v>
      </c>
      <c r="BM40" s="32">
        <v>60.654290713369853</v>
      </c>
      <c r="BN40" s="23">
        <v>734.22434018595766</v>
      </c>
      <c r="BO40" s="24">
        <v>757.77916483574927</v>
      </c>
      <c r="BP40" s="8">
        <f t="shared" si="8"/>
        <v>7.9893158293366531E-2</v>
      </c>
      <c r="BQ40" s="8">
        <f t="shared" si="8"/>
        <v>0.11453746602316411</v>
      </c>
      <c r="BR40" s="32">
        <v>75.033914511092007</v>
      </c>
      <c r="BS40" s="23">
        <v>737.11317936459216</v>
      </c>
      <c r="BT40" s="24">
        <v>753.66898808061092</v>
      </c>
      <c r="BU40" s="8">
        <f t="shared" si="9"/>
        <v>8.414204721419298E-2</v>
      </c>
      <c r="BV40" s="8">
        <f t="shared" si="9"/>
        <v>0.10849224045065561</v>
      </c>
      <c r="BW40" s="32">
        <v>22.989048272650692</v>
      </c>
    </row>
    <row r="41" spans="1:75" x14ac:dyDescent="0.3">
      <c r="A41" s="22" t="s">
        <v>229</v>
      </c>
      <c r="B41" s="6">
        <f t="shared" si="10"/>
        <v>675.11751839348869</v>
      </c>
      <c r="C41" s="23">
        <v>658.3166855817941</v>
      </c>
      <c r="D41" s="24">
        <v>677.68581722203385</v>
      </c>
      <c r="E41" s="7">
        <v>2.8581285232786378E-2</v>
      </c>
      <c r="F41" s="7">
        <f t="shared" si="11"/>
        <v>3.8042248328212297E-3</v>
      </c>
      <c r="G41" s="40">
        <v>3600.008975982666</v>
      </c>
      <c r="H41" s="23">
        <v>667.08226517749313</v>
      </c>
      <c r="I41" s="24">
        <v>675.11751839348869</v>
      </c>
      <c r="J41" s="7">
        <v>1.1902006683393669E-2</v>
      </c>
      <c r="K41" s="84">
        <f t="shared" si="12"/>
        <v>0</v>
      </c>
      <c r="L41" s="32">
        <v>3600.016001939774</v>
      </c>
      <c r="M41" s="23">
        <v>832.03895810929544</v>
      </c>
      <c r="N41" s="8">
        <f t="shared" si="17"/>
        <v>0.23243573961644098</v>
      </c>
      <c r="O41" s="24">
        <f t="shared" si="13"/>
        <v>36.267791800011764</v>
      </c>
      <c r="P41" s="24">
        <v>0.14925017201650931</v>
      </c>
      <c r="Q41" s="45">
        <v>0</v>
      </c>
      <c r="R41" s="45">
        <v>0.5</v>
      </c>
      <c r="S41" s="45">
        <v>1</v>
      </c>
      <c r="T41" s="45">
        <v>0</v>
      </c>
      <c r="U41" s="45">
        <v>0</v>
      </c>
      <c r="V41" s="23">
        <v>808.00769068802617</v>
      </c>
      <c r="W41" s="8">
        <f t="shared" si="18"/>
        <v>0.19684005921037756</v>
      </c>
      <c r="X41" s="24">
        <f t="shared" si="14"/>
        <v>34.977352999998395</v>
      </c>
      <c r="Y41" s="24">
        <v>0.14393972427982879</v>
      </c>
      <c r="Z41" s="45">
        <v>0</v>
      </c>
      <c r="AA41" s="45">
        <v>0.5</v>
      </c>
      <c r="AB41" s="45">
        <v>1</v>
      </c>
      <c r="AC41" s="45">
        <v>0</v>
      </c>
      <c r="AD41" s="45">
        <v>0</v>
      </c>
      <c r="AE41" s="23">
        <v>788.8517248378223</v>
      </c>
      <c r="AF41" s="24">
        <v>811.78546586497441</v>
      </c>
      <c r="AG41" s="8">
        <f t="shared" si="15"/>
        <v>0.16846579054114283</v>
      </c>
      <c r="AH41" s="8">
        <f t="shared" si="15"/>
        <v>0.20243578895227174</v>
      </c>
      <c r="AI41" s="32">
        <v>11.09927944999872</v>
      </c>
      <c r="AJ41" s="23">
        <v>788.8517248378223</v>
      </c>
      <c r="AK41" s="24">
        <v>811.78546586497441</v>
      </c>
      <c r="AL41" s="8">
        <f t="shared" si="16"/>
        <v>0.16846579054114283</v>
      </c>
      <c r="AM41" s="8">
        <f t="shared" si="16"/>
        <v>0.20243578895227174</v>
      </c>
      <c r="AN41" s="32">
        <v>11.140688250000681</v>
      </c>
      <c r="AO41" s="23">
        <v>795.80280987610172</v>
      </c>
      <c r="AP41" s="24">
        <v>813.37432004699474</v>
      </c>
      <c r="AQ41" s="8">
        <f t="shared" si="19"/>
        <v>0.17876190173496911</v>
      </c>
      <c r="AR41" s="8">
        <f t="shared" si="20"/>
        <v>0.20478923726124346</v>
      </c>
      <c r="AS41" s="32">
        <v>11.319455519998881</v>
      </c>
      <c r="AT41" s="23">
        <v>782.08010934988522</v>
      </c>
      <c r="AU41" s="24">
        <v>810.38050662946466</v>
      </c>
      <c r="AV41" s="8">
        <f t="shared" si="4"/>
        <v>0.15843551388049443</v>
      </c>
      <c r="AW41" s="8">
        <f t="shared" si="4"/>
        <v>0.20035473017771499</v>
      </c>
      <c r="AX41" s="32">
        <v>11.42320174999913</v>
      </c>
      <c r="AY41" s="23">
        <v>749.57679733657847</v>
      </c>
      <c r="AZ41" s="24">
        <v>783.93984322027245</v>
      </c>
      <c r="BA41" s="8">
        <f t="shared" si="5"/>
        <v>0.11029084109722594</v>
      </c>
      <c r="BB41" s="8">
        <f t="shared" si="5"/>
        <v>0.16119019557622744</v>
      </c>
      <c r="BC41" s="32">
        <v>11.6812901499994</v>
      </c>
      <c r="BD41" s="23">
        <v>813.38725134128129</v>
      </c>
      <c r="BE41" s="24">
        <v>823.8734519089121</v>
      </c>
      <c r="BF41" s="8">
        <f t="shared" si="6"/>
        <v>0.20480839139949972</v>
      </c>
      <c r="BG41" s="8">
        <f t="shared" si="6"/>
        <v>0.22034079913879792</v>
      </c>
      <c r="BH41" s="32">
        <v>12.97547072000016</v>
      </c>
      <c r="BI41" s="23">
        <v>740.01782564743587</v>
      </c>
      <c r="BJ41" s="24">
        <v>788.45384000870911</v>
      </c>
      <c r="BK41" s="8">
        <f t="shared" si="7"/>
        <v>9.6131866653948045E-2</v>
      </c>
      <c r="BL41" s="8">
        <f t="shared" si="7"/>
        <v>0.16787643414277828</v>
      </c>
      <c r="BM41" s="32">
        <v>52.80002929456532</v>
      </c>
      <c r="BN41" s="23">
        <v>740.9456195217582</v>
      </c>
      <c r="BO41" s="24">
        <v>775.28642975191497</v>
      </c>
      <c r="BP41" s="8">
        <f t="shared" si="8"/>
        <v>9.7506136835130902E-2</v>
      </c>
      <c r="BQ41" s="8">
        <f t="shared" si="8"/>
        <v>0.14837255533938515</v>
      </c>
      <c r="BR41" s="32">
        <v>61.18670595679432</v>
      </c>
      <c r="BS41" s="23">
        <v>746.02262970090987</v>
      </c>
      <c r="BT41" s="24">
        <v>767.90538186718027</v>
      </c>
      <c r="BU41" s="8">
        <f t="shared" si="9"/>
        <v>0.10502632412227601</v>
      </c>
      <c r="BV41" s="8">
        <f t="shared" si="9"/>
        <v>0.13743957303091439</v>
      </c>
      <c r="BW41" s="32">
        <v>23.312473465083169</v>
      </c>
    </row>
    <row r="42" spans="1:75" x14ac:dyDescent="0.3">
      <c r="A42" s="22" t="s">
        <v>230</v>
      </c>
      <c r="B42" s="6">
        <f t="shared" si="10"/>
        <v>638.5326367245533</v>
      </c>
      <c r="C42" s="23">
        <v>628.52576298257202</v>
      </c>
      <c r="D42" s="24">
        <v>640.16267102582276</v>
      </c>
      <c r="E42" s="7">
        <v>1.817804843978401E-2</v>
      </c>
      <c r="F42" s="7">
        <f t="shared" si="11"/>
        <v>2.5527814985792439E-3</v>
      </c>
      <c r="G42" s="40">
        <v>3600.0133590698242</v>
      </c>
      <c r="H42" s="23">
        <v>633.78336582572967</v>
      </c>
      <c r="I42" s="24">
        <v>638.5326367245533</v>
      </c>
      <c r="J42" s="7">
        <v>7.4377888077663181E-3</v>
      </c>
      <c r="K42" s="84">
        <f t="shared" si="12"/>
        <v>0</v>
      </c>
      <c r="L42" s="32">
        <v>3600.0156199932098</v>
      </c>
      <c r="M42" s="23">
        <v>743.35879648695482</v>
      </c>
      <c r="N42" s="8">
        <f t="shared" si="17"/>
        <v>0.16416726997718184</v>
      </c>
      <c r="O42" s="24">
        <f t="shared" si="13"/>
        <v>35.64420910000262</v>
      </c>
      <c r="P42" s="24">
        <v>0.14668398806585439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736.92789503760446</v>
      </c>
      <c r="W42" s="8">
        <f t="shared" si="18"/>
        <v>0.1540958952666602</v>
      </c>
      <c r="X42" s="24">
        <f t="shared" si="14"/>
        <v>36.408838300008931</v>
      </c>
      <c r="Y42" s="24">
        <v>0.1498306102881026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707.36600507991807</v>
      </c>
      <c r="AF42" s="24">
        <v>729.55649238362651</v>
      </c>
      <c r="AG42" s="8">
        <f t="shared" si="15"/>
        <v>0.10779929544158559</v>
      </c>
      <c r="AH42" s="8">
        <f t="shared" si="15"/>
        <v>0.14255161040161299</v>
      </c>
      <c r="AI42" s="32">
        <v>11.14179424000031</v>
      </c>
      <c r="AJ42" s="23">
        <v>707.36600507991807</v>
      </c>
      <c r="AK42" s="24">
        <v>729.55649238362651</v>
      </c>
      <c r="AL42" s="8">
        <f t="shared" si="16"/>
        <v>0.10779929544158559</v>
      </c>
      <c r="AM42" s="8">
        <f t="shared" si="16"/>
        <v>0.14255161040161299</v>
      </c>
      <c r="AN42" s="32">
        <v>11.20006375999947</v>
      </c>
      <c r="AO42" s="23">
        <v>720.7513701077487</v>
      </c>
      <c r="AP42" s="24">
        <v>728.80990573169288</v>
      </c>
      <c r="AQ42" s="8">
        <f t="shared" si="19"/>
        <v>0.12876199062423566</v>
      </c>
      <c r="AR42" s="8">
        <f t="shared" si="20"/>
        <v>0.14138238801736128</v>
      </c>
      <c r="AS42" s="32">
        <v>11.25828238000031</v>
      </c>
      <c r="AT42" s="23">
        <v>718.61048454186073</v>
      </c>
      <c r="AU42" s="24">
        <v>732.58798372144076</v>
      </c>
      <c r="AV42" s="8">
        <f t="shared" si="4"/>
        <v>0.12540916973027172</v>
      </c>
      <c r="AW42" s="8">
        <f t="shared" si="4"/>
        <v>0.14729920067885355</v>
      </c>
      <c r="AX42" s="32">
        <v>11.31875332999916</v>
      </c>
      <c r="AY42" s="23">
        <v>731.92159796825661</v>
      </c>
      <c r="AZ42" s="24">
        <v>754.12072597325027</v>
      </c>
      <c r="BA42" s="8">
        <f t="shared" si="5"/>
        <v>0.14625558017324794</v>
      </c>
      <c r="BB42" s="8">
        <f t="shared" si="5"/>
        <v>0.18102142725487458</v>
      </c>
      <c r="BC42" s="32">
        <v>11.355277419998311</v>
      </c>
      <c r="BD42" s="23">
        <v>717.70398918650858</v>
      </c>
      <c r="BE42" s="24">
        <v>736.6383020423018</v>
      </c>
      <c r="BF42" s="8">
        <f t="shared" si="6"/>
        <v>0.12398951581876273</v>
      </c>
      <c r="BG42" s="8">
        <f t="shared" si="6"/>
        <v>0.15364236638082571</v>
      </c>
      <c r="BH42" s="32">
        <v>12.40205953000004</v>
      </c>
      <c r="BI42" s="23">
        <v>700.57542430894102</v>
      </c>
      <c r="BJ42" s="24">
        <v>724.070292842507</v>
      </c>
      <c r="BK42" s="8">
        <f t="shared" si="7"/>
        <v>9.7164630304012789E-2</v>
      </c>
      <c r="BL42" s="8">
        <f t="shared" si="7"/>
        <v>0.13395972452830546</v>
      </c>
      <c r="BM42" s="32">
        <v>63.878322083130477</v>
      </c>
      <c r="BN42" s="23">
        <v>674.61717539877634</v>
      </c>
      <c r="BO42" s="24">
        <v>705.40968368088056</v>
      </c>
      <c r="BP42" s="8">
        <f t="shared" si="8"/>
        <v>5.6511659074035693E-2</v>
      </c>
      <c r="BQ42" s="8">
        <f t="shared" si="8"/>
        <v>0.10473551876593634</v>
      </c>
      <c r="BR42" s="32">
        <v>92.284750179946428</v>
      </c>
      <c r="BS42" s="23">
        <v>684.60745641459778</v>
      </c>
      <c r="BT42" s="24">
        <v>709.73646453480603</v>
      </c>
      <c r="BU42" s="8">
        <f t="shared" si="9"/>
        <v>7.2157344887478284E-2</v>
      </c>
      <c r="BV42" s="8">
        <f t="shared" si="9"/>
        <v>0.11151164985943898</v>
      </c>
      <c r="BW42" s="32">
        <v>18.960436312202361</v>
      </c>
    </row>
    <row r="43" spans="1:75" x14ac:dyDescent="0.3">
      <c r="A43" s="25" t="s">
        <v>231</v>
      </c>
      <c r="B43" s="9">
        <f t="shared" si="10"/>
        <v>800.66093760157059</v>
      </c>
      <c r="C43" s="26">
        <v>790.99585534552102</v>
      </c>
      <c r="D43" s="27">
        <v>800.66093760157059</v>
      </c>
      <c r="E43" s="10">
        <v>1.20713797840578E-2</v>
      </c>
      <c r="F43" s="10">
        <f t="shared" si="11"/>
        <v>0</v>
      </c>
      <c r="G43" s="41">
        <v>3600.0040249824519</v>
      </c>
      <c r="H43" s="26">
        <v>800.58422755699019</v>
      </c>
      <c r="I43" s="27">
        <v>800.66093760157071</v>
      </c>
      <c r="J43" s="10">
        <v>9.5808401506633593E-5</v>
      </c>
      <c r="K43" s="85">
        <f t="shared" si="12"/>
        <v>1.4199123796668786E-16</v>
      </c>
      <c r="L43" s="33">
        <v>773.19227004051208</v>
      </c>
      <c r="M43" s="26">
        <v>1014.0166243706479</v>
      </c>
      <c r="N43" s="11">
        <f t="shared" si="17"/>
        <v>0.26647445472761233</v>
      </c>
      <c r="O43" s="27">
        <f t="shared" si="13"/>
        <v>32.840703700032471</v>
      </c>
      <c r="P43" s="27">
        <v>0.135146928806718</v>
      </c>
      <c r="Q43" s="46">
        <v>1</v>
      </c>
      <c r="R43" s="46">
        <v>1</v>
      </c>
      <c r="S43" s="46">
        <v>0</v>
      </c>
      <c r="T43" s="46">
        <v>0</v>
      </c>
      <c r="U43" s="46">
        <v>0</v>
      </c>
      <c r="V43" s="26">
        <v>1002.093108724914</v>
      </c>
      <c r="W43" s="11">
        <f t="shared" si="18"/>
        <v>0.2515823635991859</v>
      </c>
      <c r="X43" s="27">
        <f t="shared" si="14"/>
        <v>33.769363900015378</v>
      </c>
      <c r="Y43" s="27">
        <v>0.13896857572022789</v>
      </c>
      <c r="Z43" s="46">
        <v>0.5</v>
      </c>
      <c r="AA43" s="46">
        <v>1</v>
      </c>
      <c r="AB43" s="46">
        <v>0</v>
      </c>
      <c r="AC43" s="46">
        <v>0</v>
      </c>
      <c r="AD43" s="46">
        <v>0</v>
      </c>
      <c r="AE43" s="26">
        <v>861.09012067487879</v>
      </c>
      <c r="AF43" s="27">
        <v>885.2823575224935</v>
      </c>
      <c r="AG43" s="11">
        <f t="shared" si="15"/>
        <v>7.5474124233320977E-2</v>
      </c>
      <c r="AH43" s="11">
        <f t="shared" si="15"/>
        <v>0.10568945723068694</v>
      </c>
      <c r="AI43" s="33">
        <v>11.181501119997851</v>
      </c>
      <c r="AJ43" s="26">
        <v>861.09012067487879</v>
      </c>
      <c r="AK43" s="27">
        <v>885.2823575224935</v>
      </c>
      <c r="AL43" s="11">
        <f t="shared" si="16"/>
        <v>7.5474124233320977E-2</v>
      </c>
      <c r="AM43" s="11">
        <f t="shared" si="16"/>
        <v>0.10568945723068694</v>
      </c>
      <c r="AN43" s="33">
        <v>11.12887467000037</v>
      </c>
      <c r="AO43" s="26">
        <v>870.18117688618781</v>
      </c>
      <c r="AP43" s="27">
        <v>883.65654476325437</v>
      </c>
      <c r="AQ43" s="11">
        <f t="shared" si="19"/>
        <v>8.6828563777407955E-2</v>
      </c>
      <c r="AR43" s="11">
        <f t="shared" si="20"/>
        <v>0.10365886889686696</v>
      </c>
      <c r="AS43" s="33">
        <v>11.28304656000037</v>
      </c>
      <c r="AT43" s="26">
        <v>873.34159311609756</v>
      </c>
      <c r="AU43" s="27">
        <v>910.59927443844151</v>
      </c>
      <c r="AV43" s="11">
        <f t="shared" si="4"/>
        <v>9.0775822949782425E-2</v>
      </c>
      <c r="AW43" s="11">
        <f t="shared" si="4"/>
        <v>0.13730947979827518</v>
      </c>
      <c r="AX43" s="33">
        <v>11.467151729998299</v>
      </c>
      <c r="AY43" s="26">
        <v>863.0101430169384</v>
      </c>
      <c r="AZ43" s="27">
        <v>873.73381935506279</v>
      </c>
      <c r="BA43" s="11">
        <f t="shared" si="5"/>
        <v>7.7872170961828996E-2</v>
      </c>
      <c r="BB43" s="11">
        <f t="shared" si="5"/>
        <v>9.1265701024938889E-2</v>
      </c>
      <c r="BC43" s="33">
        <v>11.54284221999915</v>
      </c>
      <c r="BD43" s="26">
        <v>886.73503510150113</v>
      </c>
      <c r="BE43" s="27">
        <v>916.58883171882223</v>
      </c>
      <c r="BF43" s="11">
        <f t="shared" si="6"/>
        <v>0.10750380524091861</v>
      </c>
      <c r="BG43" s="11">
        <f t="shared" si="6"/>
        <v>0.14479024599916268</v>
      </c>
      <c r="BH43" s="33">
        <v>13.598458489998301</v>
      </c>
      <c r="BI43" s="26">
        <v>855.44776096984651</v>
      </c>
      <c r="BJ43" s="27">
        <v>886.42696405144432</v>
      </c>
      <c r="BK43" s="11">
        <f t="shared" si="7"/>
        <v>6.8426996741458676E-2</v>
      </c>
      <c r="BL43" s="11">
        <f t="shared" si="7"/>
        <v>0.1071190343153135</v>
      </c>
      <c r="BM43" s="33">
        <v>40.886646412871777</v>
      </c>
      <c r="BN43" s="26">
        <v>836.88030555835257</v>
      </c>
      <c r="BO43" s="27">
        <v>886.18247172277347</v>
      </c>
      <c r="BP43" s="11">
        <f t="shared" si="8"/>
        <v>4.5236836538172252E-2</v>
      </c>
      <c r="BQ43" s="11">
        <f t="shared" si="8"/>
        <v>0.10681367118694203</v>
      </c>
      <c r="BR43" s="33">
        <v>45.231412721797817</v>
      </c>
      <c r="BS43" s="26">
        <v>836.88030555835257</v>
      </c>
      <c r="BT43" s="27">
        <v>869.63955967626316</v>
      </c>
      <c r="BU43" s="11">
        <f t="shared" si="9"/>
        <v>4.5236836538172252E-2</v>
      </c>
      <c r="BV43" s="11">
        <f t="shared" si="9"/>
        <v>8.6152101139493953E-2</v>
      </c>
      <c r="BW43" s="33">
        <v>24.348090532002971</v>
      </c>
    </row>
    <row r="44" spans="1:75" x14ac:dyDescent="0.3">
      <c r="A44" s="25" t="s">
        <v>232</v>
      </c>
      <c r="B44" s="9">
        <f t="shared" si="10"/>
        <v>749.45437442485354</v>
      </c>
      <c r="C44" s="26">
        <v>703.06864084136373</v>
      </c>
      <c r="D44" s="27">
        <v>749.45437442485354</v>
      </c>
      <c r="E44" s="10">
        <v>6.1892671744135153E-2</v>
      </c>
      <c r="F44" s="10">
        <f t="shared" si="11"/>
        <v>0</v>
      </c>
      <c r="G44" s="41">
        <v>3600.011221170425</v>
      </c>
      <c r="H44" s="26">
        <v>731.83595122550958</v>
      </c>
      <c r="I44" s="27">
        <v>750.93415459751725</v>
      </c>
      <c r="J44" s="10">
        <v>2.5432593863364709E-2</v>
      </c>
      <c r="K44" s="85">
        <f t="shared" si="12"/>
        <v>1.9744766635051295E-3</v>
      </c>
      <c r="L44" s="33">
        <v>3600.109352111816</v>
      </c>
      <c r="M44" s="26">
        <v>962.76815561199874</v>
      </c>
      <c r="N44" s="11">
        <f t="shared" si="17"/>
        <v>0.28462544014216545</v>
      </c>
      <c r="O44" s="27">
        <f t="shared" si="13"/>
        <v>34.529484000006043</v>
      </c>
      <c r="P44" s="27">
        <v>0.1420966419753335</v>
      </c>
      <c r="Q44" s="46">
        <v>0</v>
      </c>
      <c r="R44" s="46">
        <v>0.5</v>
      </c>
      <c r="S44" s="46">
        <v>0</v>
      </c>
      <c r="T44" s="46">
        <v>0</v>
      </c>
      <c r="U44" s="46">
        <v>0</v>
      </c>
      <c r="V44" s="26">
        <v>963.03045318403701</v>
      </c>
      <c r="W44" s="11">
        <f t="shared" si="18"/>
        <v>0.28497542485236155</v>
      </c>
      <c r="X44" s="27">
        <f t="shared" si="14"/>
        <v>33.854672599989499</v>
      </c>
      <c r="Y44" s="27">
        <v>0.1393196403291749</v>
      </c>
      <c r="Z44" s="46">
        <v>0</v>
      </c>
      <c r="AA44" s="46">
        <v>0.5</v>
      </c>
      <c r="AB44" s="46">
        <v>0</v>
      </c>
      <c r="AC44" s="46">
        <v>0</v>
      </c>
      <c r="AD44" s="46">
        <v>0</v>
      </c>
      <c r="AE44" s="26">
        <v>821.2520592807075</v>
      </c>
      <c r="AF44" s="27">
        <v>849.61192562633039</v>
      </c>
      <c r="AG44" s="11">
        <f t="shared" si="15"/>
        <v>9.579994100501843E-2</v>
      </c>
      <c r="AH44" s="11">
        <f t="shared" si="15"/>
        <v>0.13364062525932921</v>
      </c>
      <c r="AI44" s="33">
        <v>11.22930687999979</v>
      </c>
      <c r="AJ44" s="26">
        <v>821.2520592807075</v>
      </c>
      <c r="AK44" s="27">
        <v>849.61192562633039</v>
      </c>
      <c r="AL44" s="11">
        <f t="shared" si="16"/>
        <v>9.579994100501843E-2</v>
      </c>
      <c r="AM44" s="11">
        <f t="shared" si="16"/>
        <v>0.13364062525932921</v>
      </c>
      <c r="AN44" s="33">
        <v>11.27032744000025</v>
      </c>
      <c r="AO44" s="26">
        <v>807.40082857139009</v>
      </c>
      <c r="AP44" s="27">
        <v>858.22886049028273</v>
      </c>
      <c r="AQ44" s="11">
        <f t="shared" si="19"/>
        <v>7.7318187903040569E-2</v>
      </c>
      <c r="AR44" s="11">
        <f t="shared" si="20"/>
        <v>0.14513823626542299</v>
      </c>
      <c r="AS44" s="33">
        <v>11.57014025999961</v>
      </c>
      <c r="AT44" s="26">
        <v>856.96751758701555</v>
      </c>
      <c r="AU44" s="27">
        <v>892.1044737750708</v>
      </c>
      <c r="AV44" s="11">
        <f t="shared" si="4"/>
        <v>0.1434552213330795</v>
      </c>
      <c r="AW44" s="11">
        <f t="shared" si="4"/>
        <v>0.19033860394729143</v>
      </c>
      <c r="AX44" s="33">
        <v>11.263480469999919</v>
      </c>
      <c r="AY44" s="26">
        <v>825.52247036238077</v>
      </c>
      <c r="AZ44" s="27">
        <v>880.76279035390019</v>
      </c>
      <c r="BA44" s="11">
        <f t="shared" si="5"/>
        <v>0.10149796776608773</v>
      </c>
      <c r="BB44" s="11">
        <f t="shared" si="5"/>
        <v>0.17520534993182926</v>
      </c>
      <c r="BC44" s="33">
        <v>11.514232760000599</v>
      </c>
      <c r="BD44" s="26">
        <v>868.51199104917532</v>
      </c>
      <c r="BE44" s="27">
        <v>897.49471554774823</v>
      </c>
      <c r="BF44" s="11">
        <f t="shared" si="6"/>
        <v>0.15885905891961602</v>
      </c>
      <c r="BG44" s="11">
        <f t="shared" si="6"/>
        <v>0.19753082532409508</v>
      </c>
      <c r="BH44" s="33">
        <v>13.209002750000581</v>
      </c>
      <c r="BI44" s="26">
        <v>793.21962351923526</v>
      </c>
      <c r="BJ44" s="27">
        <v>846.75289625439905</v>
      </c>
      <c r="BK44" s="11">
        <f t="shared" si="7"/>
        <v>5.8396148702138211E-2</v>
      </c>
      <c r="BL44" s="11">
        <f t="shared" si="7"/>
        <v>0.12982581081632136</v>
      </c>
      <c r="BM44" s="33">
        <v>53.33979183360934</v>
      </c>
      <c r="BN44" s="26">
        <v>784.17300404569914</v>
      </c>
      <c r="BO44" s="27">
        <v>841.60892874068054</v>
      </c>
      <c r="BP44" s="11">
        <f t="shared" si="8"/>
        <v>4.6325207785316326E-2</v>
      </c>
      <c r="BQ44" s="11">
        <f t="shared" si="8"/>
        <v>0.1229621941783291</v>
      </c>
      <c r="BR44" s="33">
        <v>55.294936178997162</v>
      </c>
      <c r="BS44" s="26">
        <v>793.19480185587281</v>
      </c>
      <c r="BT44" s="27">
        <v>845.5808323007077</v>
      </c>
      <c r="BU44" s="11">
        <f t="shared" si="9"/>
        <v>5.8363029056420629E-2</v>
      </c>
      <c r="BV44" s="11">
        <f t="shared" si="9"/>
        <v>0.12826192114713261</v>
      </c>
      <c r="BW44" s="33">
        <v>25.69591872044839</v>
      </c>
    </row>
    <row r="45" spans="1:75" x14ac:dyDescent="0.3">
      <c r="A45" s="25" t="s">
        <v>233</v>
      </c>
      <c r="B45" s="9">
        <f t="shared" si="10"/>
        <v>722.69849497459143</v>
      </c>
      <c r="C45" s="26">
        <v>671.9098556543363</v>
      </c>
      <c r="D45" s="27">
        <v>726.3995422525561</v>
      </c>
      <c r="E45" s="10">
        <v>7.5013382344983934E-2</v>
      </c>
      <c r="F45" s="10">
        <f t="shared" si="11"/>
        <v>5.1211498345444832E-3</v>
      </c>
      <c r="G45" s="41">
        <v>3600.0186700820918</v>
      </c>
      <c r="H45" s="26">
        <v>703.15101123071565</v>
      </c>
      <c r="I45" s="27">
        <v>722.69849497459143</v>
      </c>
      <c r="J45" s="10">
        <v>2.7047909854251369E-2</v>
      </c>
      <c r="K45" s="10">
        <f t="shared" si="12"/>
        <v>0</v>
      </c>
      <c r="L45" s="33">
        <v>3600.0125780105591</v>
      </c>
      <c r="M45" s="26">
        <v>973.18608551001535</v>
      </c>
      <c r="N45" s="11">
        <f t="shared" si="17"/>
        <v>0.34660040428647987</v>
      </c>
      <c r="O45" s="27">
        <f t="shared" si="13"/>
        <v>33.451017100014717</v>
      </c>
      <c r="P45" s="27">
        <v>0.13765850658442269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990.13026684872489</v>
      </c>
      <c r="W45" s="11">
        <f t="shared" si="18"/>
        <v>0.370046117065092</v>
      </c>
      <c r="X45" s="27">
        <f t="shared" si="14"/>
        <v>35.710852700009134</v>
      </c>
      <c r="Y45" s="27">
        <v>0.14695824156382359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809.9300589152565</v>
      </c>
      <c r="AF45" s="27">
        <v>844.36360278681082</v>
      </c>
      <c r="AG45" s="11">
        <f t="shared" si="15"/>
        <v>0.12070256759526246</v>
      </c>
      <c r="AH45" s="11">
        <f t="shared" si="15"/>
        <v>0.16834836194933114</v>
      </c>
      <c r="AI45" s="33">
        <v>11.105710670000549</v>
      </c>
      <c r="AJ45" s="26">
        <v>809.9300589152565</v>
      </c>
      <c r="AK45" s="27">
        <v>844.36360278681082</v>
      </c>
      <c r="AL45" s="11">
        <f t="shared" si="16"/>
        <v>0.12070256759526246</v>
      </c>
      <c r="AM45" s="11">
        <f t="shared" si="16"/>
        <v>0.16834836194933114</v>
      </c>
      <c r="AN45" s="33">
        <v>11.132725840000059</v>
      </c>
      <c r="AO45" s="26">
        <v>816.97119677571504</v>
      </c>
      <c r="AP45" s="27">
        <v>839.80830610894066</v>
      </c>
      <c r="AQ45" s="11">
        <f t="shared" si="19"/>
        <v>0.13044541043971325</v>
      </c>
      <c r="AR45" s="11">
        <f t="shared" si="20"/>
        <v>0.16204518474674084</v>
      </c>
      <c r="AS45" s="33">
        <v>11.155213820000061</v>
      </c>
      <c r="AT45" s="26">
        <v>775.58511060536193</v>
      </c>
      <c r="AU45" s="27">
        <v>819.39568698698167</v>
      </c>
      <c r="AV45" s="11">
        <f t="shared" si="4"/>
        <v>7.3179363176382281E-2</v>
      </c>
      <c r="AW45" s="11">
        <f t="shared" si="4"/>
        <v>0.13380018456492002</v>
      </c>
      <c r="AX45" s="33">
        <v>11.33512626000083</v>
      </c>
      <c r="AY45" s="26">
        <v>835.55993770512953</v>
      </c>
      <c r="AZ45" s="27">
        <v>853.5256184582222</v>
      </c>
      <c r="BA45" s="11">
        <f t="shared" si="5"/>
        <v>0.1561667050856472</v>
      </c>
      <c r="BB45" s="11">
        <f t="shared" si="5"/>
        <v>0.18102586956159411</v>
      </c>
      <c r="BC45" s="33">
        <v>11.321960190000389</v>
      </c>
      <c r="BD45" s="26">
        <v>790.32098917510962</v>
      </c>
      <c r="BE45" s="27">
        <v>822.38625613696058</v>
      </c>
      <c r="BF45" s="11">
        <f t="shared" si="6"/>
        <v>9.3569441019654614E-2</v>
      </c>
      <c r="BG45" s="11">
        <f t="shared" si="6"/>
        <v>0.13793824375664981</v>
      </c>
      <c r="BH45" s="33">
        <v>13.05562726999997</v>
      </c>
      <c r="BI45" s="26">
        <v>743.14509662451712</v>
      </c>
      <c r="BJ45" s="27">
        <v>765.10481693625502</v>
      </c>
      <c r="BK45" s="11">
        <f t="shared" si="7"/>
        <v>2.829202190416151E-2</v>
      </c>
      <c r="BL45" s="11">
        <f t="shared" si="7"/>
        <v>5.867775048176143E-2</v>
      </c>
      <c r="BM45" s="33">
        <v>103.0443079678342</v>
      </c>
      <c r="BN45" s="26">
        <v>758.68766423558952</v>
      </c>
      <c r="BO45" s="27">
        <v>769.23996215961188</v>
      </c>
      <c r="BP45" s="11">
        <f t="shared" si="8"/>
        <v>4.9798317709605029E-2</v>
      </c>
      <c r="BQ45" s="11">
        <f t="shared" si="8"/>
        <v>6.4399562900233728E-2</v>
      </c>
      <c r="BR45" s="33">
        <v>102.41375314984469</v>
      </c>
      <c r="BS45" s="26">
        <v>746.96530999010793</v>
      </c>
      <c r="BT45" s="27">
        <v>764.60411212040856</v>
      </c>
      <c r="BU45" s="11">
        <f t="shared" si="9"/>
        <v>3.3578062199188158E-2</v>
      </c>
      <c r="BV45" s="11">
        <f t="shared" si="9"/>
        <v>5.7984923778332274E-2</v>
      </c>
      <c r="BW45" s="33">
        <v>23.679566995147621</v>
      </c>
    </row>
    <row r="46" spans="1:75" x14ac:dyDescent="0.3">
      <c r="A46" s="25" t="s">
        <v>234</v>
      </c>
      <c r="B46" s="9">
        <f t="shared" si="10"/>
        <v>704.34946396062571</v>
      </c>
      <c r="C46" s="26">
        <v>653.07934225134909</v>
      </c>
      <c r="D46" s="27">
        <v>709.74369244867148</v>
      </c>
      <c r="E46" s="10">
        <v>7.9837765097732605E-2</v>
      </c>
      <c r="F46" s="10">
        <f t="shared" si="11"/>
        <v>7.65845473596799E-3</v>
      </c>
      <c r="G46" s="41">
        <v>3600.008584022522</v>
      </c>
      <c r="H46" s="26">
        <v>680.45650055196347</v>
      </c>
      <c r="I46" s="27">
        <v>704.34946396062571</v>
      </c>
      <c r="J46" s="10">
        <v>3.3922029661681952E-2</v>
      </c>
      <c r="K46" s="10">
        <f t="shared" si="12"/>
        <v>0</v>
      </c>
      <c r="L46" s="33">
        <v>3600.0050630569458</v>
      </c>
      <c r="M46" s="26">
        <v>861.89449585441844</v>
      </c>
      <c r="N46" s="11">
        <f t="shared" si="17"/>
        <v>0.22367452515389399</v>
      </c>
      <c r="O46" s="27">
        <f t="shared" si="13"/>
        <v>35.997863500007945</v>
      </c>
      <c r="P46" s="27">
        <v>0.14813935596711089</v>
      </c>
      <c r="Q46" s="46">
        <v>0</v>
      </c>
      <c r="R46" s="46">
        <v>0</v>
      </c>
      <c r="S46" s="46">
        <v>0</v>
      </c>
      <c r="T46" s="46">
        <v>0.5</v>
      </c>
      <c r="U46" s="46">
        <v>0</v>
      </c>
      <c r="V46" s="26">
        <v>861.89449585441844</v>
      </c>
      <c r="W46" s="11">
        <f t="shared" si="18"/>
        <v>0.22367452515389399</v>
      </c>
      <c r="X46" s="27">
        <f t="shared" si="14"/>
        <v>36.076659400005163</v>
      </c>
      <c r="Y46" s="27">
        <v>0.14846361893006241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786.55619724366773</v>
      </c>
      <c r="AF46" s="27">
        <v>821.67834047254473</v>
      </c>
      <c r="AG46" s="11">
        <f t="shared" si="15"/>
        <v>0.11671299190147109</v>
      </c>
      <c r="AH46" s="11">
        <f t="shared" si="15"/>
        <v>0.16657764719826335</v>
      </c>
      <c r="AI46" s="33">
        <v>10.9088614200009</v>
      </c>
      <c r="AJ46" s="26">
        <v>786.55619724366773</v>
      </c>
      <c r="AK46" s="27">
        <v>821.67834047254473</v>
      </c>
      <c r="AL46" s="11">
        <f t="shared" si="16"/>
        <v>0.11671299190147109</v>
      </c>
      <c r="AM46" s="11">
        <f t="shared" si="16"/>
        <v>0.16657764719826335</v>
      </c>
      <c r="AN46" s="33">
        <v>10.9355690299999</v>
      </c>
      <c r="AO46" s="26">
        <v>795.37832109987528</v>
      </c>
      <c r="AP46" s="27">
        <v>827.6341850666206</v>
      </c>
      <c r="AQ46" s="11">
        <f t="shared" si="19"/>
        <v>0.12923820034927752</v>
      </c>
      <c r="AR46" s="11">
        <f t="shared" si="20"/>
        <v>0.1750334562800018</v>
      </c>
      <c r="AS46" s="33">
        <v>11.01613606999963</v>
      </c>
      <c r="AT46" s="26">
        <v>792.66413761380534</v>
      </c>
      <c r="AU46" s="27">
        <v>812.98293852718439</v>
      </c>
      <c r="AV46" s="11">
        <f t="shared" si="4"/>
        <v>0.12538473892856766</v>
      </c>
      <c r="AW46" s="11">
        <f t="shared" si="4"/>
        <v>0.15423235215613293</v>
      </c>
      <c r="AX46" s="33">
        <v>11.19239189999862</v>
      </c>
      <c r="AY46" s="26">
        <v>790.90910066172978</v>
      </c>
      <c r="AZ46" s="27">
        <v>821.21011503674413</v>
      </c>
      <c r="BA46" s="11">
        <f t="shared" si="5"/>
        <v>0.12289302559324855</v>
      </c>
      <c r="BB46" s="11">
        <f t="shared" si="5"/>
        <v>0.16591288423646919</v>
      </c>
      <c r="BC46" s="33">
        <v>11.16098394999935</v>
      </c>
      <c r="BD46" s="26">
        <v>798.26802394956667</v>
      </c>
      <c r="BE46" s="27">
        <v>820.32584818235682</v>
      </c>
      <c r="BF46" s="11">
        <f t="shared" si="6"/>
        <v>0.13334085534874654</v>
      </c>
      <c r="BG46" s="11">
        <f t="shared" si="6"/>
        <v>0.16465744656009901</v>
      </c>
      <c r="BH46" s="33">
        <v>12.631405809998981</v>
      </c>
      <c r="BI46" s="26">
        <v>776.52905306940045</v>
      </c>
      <c r="BJ46" s="27">
        <v>801.91479861719074</v>
      </c>
      <c r="BK46" s="11">
        <f t="shared" si="7"/>
        <v>0.10247695611621803</v>
      </c>
      <c r="BL46" s="11">
        <f t="shared" si="7"/>
        <v>0.13851836289893038</v>
      </c>
      <c r="BM46" s="33">
        <v>130.8808591647074</v>
      </c>
      <c r="BN46" s="26">
        <v>768.76851733654439</v>
      </c>
      <c r="BO46" s="27">
        <v>792.67377508485447</v>
      </c>
      <c r="BP46" s="11">
        <f t="shared" si="8"/>
        <v>9.1458937178263838E-2</v>
      </c>
      <c r="BQ46" s="11">
        <f t="shared" si="8"/>
        <v>0.12539842172601728</v>
      </c>
      <c r="BR46" s="33">
        <v>147.86988884527241</v>
      </c>
      <c r="BS46" s="26">
        <v>757.86127761157127</v>
      </c>
      <c r="BT46" s="27">
        <v>787.78363720175071</v>
      </c>
      <c r="BU46" s="11">
        <f t="shared" si="9"/>
        <v>7.597338592414539E-2</v>
      </c>
      <c r="BV46" s="11">
        <f t="shared" si="9"/>
        <v>0.11845564951801979</v>
      </c>
      <c r="BW46" s="33">
        <v>20.916367597552021</v>
      </c>
    </row>
    <row r="47" spans="1:75" x14ac:dyDescent="0.3">
      <c r="A47" s="25" t="s">
        <v>235</v>
      </c>
      <c r="B47" s="9">
        <f t="shared" si="10"/>
        <v>759.59746671107575</v>
      </c>
      <c r="C47" s="26">
        <v>726.32895718690963</v>
      </c>
      <c r="D47" s="27">
        <v>764.90212289772523</v>
      </c>
      <c r="E47" s="10">
        <v>5.0428890907873919E-2</v>
      </c>
      <c r="F47" s="10">
        <f t="shared" si="11"/>
        <v>6.983509581222954E-3</v>
      </c>
      <c r="G47" s="41">
        <v>3600.0142259597778</v>
      </c>
      <c r="H47" s="26">
        <v>737.55935626337589</v>
      </c>
      <c r="I47" s="27">
        <v>759.59746671107575</v>
      </c>
      <c r="J47" s="10">
        <v>2.901288039192788E-2</v>
      </c>
      <c r="K47" s="85">
        <f t="shared" si="12"/>
        <v>0</v>
      </c>
      <c r="L47" s="33">
        <v>3600.0201349258418</v>
      </c>
      <c r="M47" s="26">
        <v>997.23005720745584</v>
      </c>
      <c r="N47" s="11">
        <f t="shared" si="17"/>
        <v>0.3128401566757294</v>
      </c>
      <c r="O47" s="27">
        <f t="shared" si="13"/>
        <v>38.541651800042018</v>
      </c>
      <c r="P47" s="27">
        <v>0.15860762057630459</v>
      </c>
      <c r="Q47" s="46">
        <v>1</v>
      </c>
      <c r="R47" s="46">
        <v>0.5</v>
      </c>
      <c r="S47" s="46">
        <v>0.5</v>
      </c>
      <c r="T47" s="46">
        <v>1</v>
      </c>
      <c r="U47" s="46">
        <v>0</v>
      </c>
      <c r="V47" s="26">
        <v>997.49235477949412</v>
      </c>
      <c r="W47" s="11">
        <f t="shared" si="18"/>
        <v>0.31318546795378566</v>
      </c>
      <c r="X47" s="27">
        <f t="shared" si="14"/>
        <v>34.564948899995208</v>
      </c>
      <c r="Y47" s="27">
        <v>0.14224258806582391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842.75040443932426</v>
      </c>
      <c r="AF47" s="27">
        <v>857.65405347148828</v>
      </c>
      <c r="AG47" s="11">
        <f t="shared" si="15"/>
        <v>0.10946974071449472</v>
      </c>
      <c r="AH47" s="11">
        <f t="shared" si="15"/>
        <v>0.12909019718691322</v>
      </c>
      <c r="AI47" s="33">
        <v>11.313594789998019</v>
      </c>
      <c r="AJ47" s="26">
        <v>842.75040443932426</v>
      </c>
      <c r="AK47" s="27">
        <v>857.65405347148828</v>
      </c>
      <c r="AL47" s="11">
        <f t="shared" si="16"/>
        <v>0.10946974071449472</v>
      </c>
      <c r="AM47" s="11">
        <f t="shared" si="16"/>
        <v>0.12909019718691322</v>
      </c>
      <c r="AN47" s="33">
        <v>11.303095479999319</v>
      </c>
      <c r="AO47" s="26">
        <v>821.56311098117635</v>
      </c>
      <c r="AP47" s="27">
        <v>853.85662290512005</v>
      </c>
      <c r="AQ47" s="11">
        <f t="shared" si="19"/>
        <v>8.1576949615697114E-2</v>
      </c>
      <c r="AR47" s="11">
        <f t="shared" si="20"/>
        <v>0.12409093016353775</v>
      </c>
      <c r="AS47" s="33">
        <v>11.351431990001579</v>
      </c>
      <c r="AT47" s="26">
        <v>846.75320794339359</v>
      </c>
      <c r="AU47" s="27">
        <v>878.36109774289491</v>
      </c>
      <c r="AV47" s="11">
        <f t="shared" si="4"/>
        <v>0.11473937848909234</v>
      </c>
      <c r="AW47" s="11">
        <f t="shared" si="4"/>
        <v>0.15635074659483122</v>
      </c>
      <c r="AX47" s="33">
        <v>11.36868404000052</v>
      </c>
      <c r="AY47" s="26">
        <v>831.14961101974495</v>
      </c>
      <c r="AZ47" s="27">
        <v>853.29020661837853</v>
      </c>
      <c r="BA47" s="11">
        <f t="shared" si="5"/>
        <v>9.4197449892082286E-2</v>
      </c>
      <c r="BB47" s="11">
        <f t="shared" si="5"/>
        <v>0.12334525062725125</v>
      </c>
      <c r="BC47" s="33">
        <v>11.418990919998761</v>
      </c>
      <c r="BD47" s="26">
        <v>853.70851745970572</v>
      </c>
      <c r="BE47" s="27">
        <v>875.27617173211695</v>
      </c>
      <c r="BF47" s="11">
        <f t="shared" si="6"/>
        <v>0.12389595130709738</v>
      </c>
      <c r="BG47" s="11">
        <f t="shared" si="6"/>
        <v>0.15228948237796233</v>
      </c>
      <c r="BH47" s="33">
        <v>13.29756327999967</v>
      </c>
      <c r="BI47" s="26">
        <v>830.87225892858851</v>
      </c>
      <c r="BJ47" s="27">
        <v>856.92441038861216</v>
      </c>
      <c r="BK47" s="11">
        <f t="shared" si="7"/>
        <v>9.3832319539084497E-2</v>
      </c>
      <c r="BL47" s="11">
        <f t="shared" si="7"/>
        <v>0.12812963173632616</v>
      </c>
      <c r="BM47" s="33">
        <v>47.775590012781322</v>
      </c>
      <c r="BN47" s="26">
        <v>804.23308659168447</v>
      </c>
      <c r="BO47" s="27">
        <v>842.67822956107523</v>
      </c>
      <c r="BP47" s="11">
        <f t="shared" si="8"/>
        <v>5.8762202135656333E-2</v>
      </c>
      <c r="BQ47" s="11">
        <f t="shared" si="8"/>
        <v>0.10937472344362159</v>
      </c>
      <c r="BR47" s="33">
        <v>53.57915732357651</v>
      </c>
      <c r="BS47" s="26">
        <v>804.23308659168447</v>
      </c>
      <c r="BT47" s="27">
        <v>840.42642220758137</v>
      </c>
      <c r="BU47" s="11">
        <f t="shared" si="9"/>
        <v>5.8762202135656333E-2</v>
      </c>
      <c r="BV47" s="11">
        <f t="shared" si="9"/>
        <v>0.10641024889996127</v>
      </c>
      <c r="BW47" s="33">
        <v>23.574222337314861</v>
      </c>
    </row>
    <row r="48" spans="1:75" x14ac:dyDescent="0.3">
      <c r="A48" s="25" t="s">
        <v>236</v>
      </c>
      <c r="B48" s="9">
        <f t="shared" si="10"/>
        <v>737.48487528989187</v>
      </c>
      <c r="C48" s="26">
        <v>712.73150827249003</v>
      </c>
      <c r="D48" s="27">
        <v>737.48487528989199</v>
      </c>
      <c r="E48" s="10">
        <v>3.3564575826275082E-2</v>
      </c>
      <c r="F48" s="10">
        <f t="shared" si="11"/>
        <v>1.5415480578761403E-16</v>
      </c>
      <c r="G48" s="41">
        <v>3600.0151309967041</v>
      </c>
      <c r="H48" s="26">
        <v>730.83660942303334</v>
      </c>
      <c r="I48" s="27">
        <v>737.48487528989187</v>
      </c>
      <c r="J48" s="10">
        <v>9.0147826614685993E-3</v>
      </c>
      <c r="K48" s="85">
        <f t="shared" si="12"/>
        <v>0</v>
      </c>
      <c r="L48" s="33">
        <v>3600.0155920982361</v>
      </c>
      <c r="M48" s="26">
        <v>880.3250984052188</v>
      </c>
      <c r="N48" s="11">
        <f t="shared" si="17"/>
        <v>0.19368563058215807</v>
      </c>
      <c r="O48" s="27">
        <f t="shared" si="13"/>
        <v>34.077475099980802</v>
      </c>
      <c r="P48" s="27">
        <v>0.14023652304518849</v>
      </c>
      <c r="Q48" s="46">
        <v>0</v>
      </c>
      <c r="R48" s="46">
        <v>0</v>
      </c>
      <c r="S48" s="46">
        <v>0.5</v>
      </c>
      <c r="T48" s="46">
        <v>0</v>
      </c>
      <c r="U48" s="46">
        <v>0</v>
      </c>
      <c r="V48" s="26">
        <v>869.49763003824432</v>
      </c>
      <c r="W48" s="11">
        <f t="shared" si="18"/>
        <v>0.1790040164504535</v>
      </c>
      <c r="X48" s="27">
        <f t="shared" si="14"/>
        <v>34.354842000009732</v>
      </c>
      <c r="Y48" s="27">
        <v>0.141377950617324</v>
      </c>
      <c r="Z48" s="46">
        <v>0.5</v>
      </c>
      <c r="AA48" s="46">
        <v>1</v>
      </c>
      <c r="AB48" s="46">
        <v>0</v>
      </c>
      <c r="AC48" s="46">
        <v>0</v>
      </c>
      <c r="AD48" s="46">
        <v>0</v>
      </c>
      <c r="AE48" s="26">
        <v>796.18739953193187</v>
      </c>
      <c r="AF48" s="27">
        <v>811.62388081643257</v>
      </c>
      <c r="AG48" s="11">
        <f t="shared" si="15"/>
        <v>7.9598275447974584E-2</v>
      </c>
      <c r="AH48" s="11">
        <f t="shared" si="15"/>
        <v>0.10052952678846194</v>
      </c>
      <c r="AI48" s="33">
        <v>11.11180993000089</v>
      </c>
      <c r="AJ48" s="26">
        <v>796.18739953193187</v>
      </c>
      <c r="AK48" s="27">
        <v>811.62388081643257</v>
      </c>
      <c r="AL48" s="11">
        <f t="shared" si="16"/>
        <v>7.9598275447974584E-2</v>
      </c>
      <c r="AM48" s="11">
        <f t="shared" si="16"/>
        <v>0.10052952678846194</v>
      </c>
      <c r="AN48" s="33">
        <v>11.062555520002929</v>
      </c>
      <c r="AO48" s="26">
        <v>786.25387591340109</v>
      </c>
      <c r="AP48" s="27">
        <v>818.23268840873789</v>
      </c>
      <c r="AQ48" s="11">
        <f t="shared" si="19"/>
        <v>6.6128814647675324E-2</v>
      </c>
      <c r="AR48" s="11">
        <f t="shared" si="20"/>
        <v>0.10949080560751231</v>
      </c>
      <c r="AS48" s="33">
        <v>11.13852491000071</v>
      </c>
      <c r="AT48" s="26">
        <v>814.03350562322817</v>
      </c>
      <c r="AU48" s="27">
        <v>821.39297304321735</v>
      </c>
      <c r="AV48" s="11">
        <f t="shared" si="4"/>
        <v>0.10379688166926328</v>
      </c>
      <c r="AW48" s="11">
        <f t="shared" si="4"/>
        <v>0.11377602519691368</v>
      </c>
      <c r="AX48" s="33">
        <v>11.23828880000001</v>
      </c>
      <c r="AY48" s="26">
        <v>807.32511072442628</v>
      </c>
      <c r="AZ48" s="27">
        <v>824.4316139041066</v>
      </c>
      <c r="BA48" s="11">
        <f t="shared" si="5"/>
        <v>9.4700566444947745E-2</v>
      </c>
      <c r="BB48" s="11">
        <f t="shared" si="5"/>
        <v>0.11789630069367531</v>
      </c>
      <c r="BC48" s="33">
        <v>11.383630710000579</v>
      </c>
      <c r="BD48" s="26">
        <v>774.42523639253318</v>
      </c>
      <c r="BE48" s="27">
        <v>819.49029576635371</v>
      </c>
      <c r="BF48" s="11">
        <f t="shared" si="6"/>
        <v>5.0089652466595629E-2</v>
      </c>
      <c r="BG48" s="11">
        <f t="shared" si="6"/>
        <v>0.11119607089464309</v>
      </c>
      <c r="BH48" s="33">
        <v>13.13375396999945</v>
      </c>
      <c r="BI48" s="26">
        <v>800.77501202274152</v>
      </c>
      <c r="BJ48" s="27">
        <v>818.2962172204592</v>
      </c>
      <c r="BK48" s="11">
        <f t="shared" si="7"/>
        <v>8.5818894533900028E-2</v>
      </c>
      <c r="BL48" s="11">
        <f t="shared" si="7"/>
        <v>0.10957694813578632</v>
      </c>
      <c r="BM48" s="33">
        <v>103.3230488020927</v>
      </c>
      <c r="BN48" s="26">
        <v>793.64603206299148</v>
      </c>
      <c r="BO48" s="27">
        <v>810.47843242300462</v>
      </c>
      <c r="BP48" s="11">
        <f t="shared" si="8"/>
        <v>7.6152282785492617E-2</v>
      </c>
      <c r="BQ48" s="11">
        <f t="shared" si="8"/>
        <v>9.8976344571704344E-2</v>
      </c>
      <c r="BR48" s="33">
        <v>106.36341816186901</v>
      </c>
      <c r="BS48" s="26">
        <v>775.58284518523988</v>
      </c>
      <c r="BT48" s="27">
        <v>807.51649618475062</v>
      </c>
      <c r="BU48" s="11">
        <f t="shared" si="9"/>
        <v>5.1659323698499418E-2</v>
      </c>
      <c r="BV48" s="11">
        <f t="shared" si="9"/>
        <v>9.4960077475935475E-2</v>
      </c>
      <c r="BW48" s="33">
        <v>23.50590806240216</v>
      </c>
    </row>
    <row r="49" spans="1:75" x14ac:dyDescent="0.3">
      <c r="A49" s="25" t="s">
        <v>237</v>
      </c>
      <c r="B49" s="9">
        <f t="shared" si="10"/>
        <v>733.27721813173935</v>
      </c>
      <c r="C49" s="26">
        <v>669.7640761485784</v>
      </c>
      <c r="D49" s="27">
        <v>734.32898700836085</v>
      </c>
      <c r="E49" s="10">
        <v>8.7923685435338184E-2</v>
      </c>
      <c r="F49" s="10">
        <f t="shared" si="11"/>
        <v>1.4343400430484256E-3</v>
      </c>
      <c r="G49" s="41">
        <v>3600.0086009502411</v>
      </c>
      <c r="H49" s="26">
        <v>685.7297121075228</v>
      </c>
      <c r="I49" s="27">
        <v>733.27721813173935</v>
      </c>
      <c r="J49" s="10">
        <v>6.4842470007944561E-2</v>
      </c>
      <c r="K49" s="85">
        <f t="shared" si="12"/>
        <v>0</v>
      </c>
      <c r="L49" s="33">
        <v>3600.0030000209808</v>
      </c>
      <c r="M49" s="26">
        <v>870.95254969644657</v>
      </c>
      <c r="N49" s="11">
        <f t="shared" si="17"/>
        <v>0.18775345552870115</v>
      </c>
      <c r="O49" s="27">
        <f t="shared" si="13"/>
        <v>34.915802199971942</v>
      </c>
      <c r="P49" s="27">
        <v>0.1436864288064689</v>
      </c>
      <c r="Q49" s="46">
        <v>0</v>
      </c>
      <c r="R49" s="46">
        <v>0.5</v>
      </c>
      <c r="S49" s="46">
        <v>0</v>
      </c>
      <c r="T49" s="46">
        <v>0.5</v>
      </c>
      <c r="U49" s="46">
        <v>0</v>
      </c>
      <c r="V49" s="26">
        <v>878.86838986052749</v>
      </c>
      <c r="W49" s="11">
        <f t="shared" si="18"/>
        <v>0.19854860907819924</v>
      </c>
      <c r="X49" s="27">
        <f t="shared" si="14"/>
        <v>34.660716499987757</v>
      </c>
      <c r="Y49" s="27">
        <v>0.14263669341558749</v>
      </c>
      <c r="Z49" s="46">
        <v>0</v>
      </c>
      <c r="AA49" s="46">
        <v>0</v>
      </c>
      <c r="AB49" s="46">
        <v>0.5</v>
      </c>
      <c r="AC49" s="46">
        <v>1</v>
      </c>
      <c r="AD49" s="46">
        <v>0</v>
      </c>
      <c r="AE49" s="26">
        <v>833.43565396613963</v>
      </c>
      <c r="AF49" s="27">
        <v>879.96156495342734</v>
      </c>
      <c r="AG49" s="11">
        <f t="shared" si="15"/>
        <v>0.13659013720566182</v>
      </c>
      <c r="AH49" s="11">
        <f t="shared" si="15"/>
        <v>0.20003941646436768</v>
      </c>
      <c r="AI49" s="33">
        <v>11.018465910002121</v>
      </c>
      <c r="AJ49" s="26">
        <v>833.43565396613963</v>
      </c>
      <c r="AK49" s="27">
        <v>879.96156495342734</v>
      </c>
      <c r="AL49" s="11">
        <f t="shared" si="16"/>
        <v>0.13659013720566182</v>
      </c>
      <c r="AM49" s="11">
        <f t="shared" si="16"/>
        <v>0.20003941646436768</v>
      </c>
      <c r="AN49" s="33">
        <v>10.99630509999915</v>
      </c>
      <c r="AO49" s="26">
        <v>813.5517017826844</v>
      </c>
      <c r="AP49" s="27">
        <v>866.44181803094648</v>
      </c>
      <c r="AQ49" s="11">
        <f t="shared" si="19"/>
        <v>0.10947358197690941</v>
      </c>
      <c r="AR49" s="11">
        <f t="shared" si="20"/>
        <v>0.18160198708816699</v>
      </c>
      <c r="AS49" s="33">
        <v>11.223278080000449</v>
      </c>
      <c r="AT49" s="26">
        <v>810.25602507149961</v>
      </c>
      <c r="AU49" s="27">
        <v>839.39257209807715</v>
      </c>
      <c r="AV49" s="11">
        <f t="shared" si="4"/>
        <v>0.10497913345226877</v>
      </c>
      <c r="AW49" s="11">
        <f t="shared" si="4"/>
        <v>0.14471382901639979</v>
      </c>
      <c r="AX49" s="33">
        <v>11.220483719999899</v>
      </c>
      <c r="AY49" s="26">
        <v>806.8294253217299</v>
      </c>
      <c r="AZ49" s="27">
        <v>869.95278247034003</v>
      </c>
      <c r="BA49" s="11">
        <f t="shared" si="5"/>
        <v>0.10030613984897631</v>
      </c>
      <c r="BB49" s="11">
        <f t="shared" si="5"/>
        <v>0.18639003225386688</v>
      </c>
      <c r="BC49" s="33">
        <v>11.26172616999756</v>
      </c>
      <c r="BD49" s="26">
        <v>805.7878430456592</v>
      </c>
      <c r="BE49" s="27">
        <v>833.30477703081976</v>
      </c>
      <c r="BF49" s="11">
        <f t="shared" si="6"/>
        <v>9.8885691687877753E-2</v>
      </c>
      <c r="BG49" s="11">
        <f t="shared" si="6"/>
        <v>0.13641165499990979</v>
      </c>
      <c r="BH49" s="33">
        <v>12.828286300000039</v>
      </c>
      <c r="BI49" s="26">
        <v>790.87536692064418</v>
      </c>
      <c r="BJ49" s="27">
        <v>812.49954719529944</v>
      </c>
      <c r="BK49" s="11">
        <f t="shared" si="7"/>
        <v>7.8548940788934818E-2</v>
      </c>
      <c r="BL49" s="11">
        <f t="shared" si="7"/>
        <v>0.10803871592438748</v>
      </c>
      <c r="BM49" s="33">
        <v>109.99647506419571</v>
      </c>
      <c r="BN49" s="26">
        <v>770.8060070613451</v>
      </c>
      <c r="BO49" s="27">
        <v>803.32145194721522</v>
      </c>
      <c r="BP49" s="11">
        <f t="shared" si="8"/>
        <v>5.1179537563191269E-2</v>
      </c>
      <c r="BQ49" s="11">
        <f t="shared" si="8"/>
        <v>9.5522173720242118E-2</v>
      </c>
      <c r="BR49" s="33">
        <v>127.81004886720331</v>
      </c>
      <c r="BS49" s="26">
        <v>778.07089680176603</v>
      </c>
      <c r="BT49" s="27">
        <v>809.05844018116545</v>
      </c>
      <c r="BU49" s="11">
        <f t="shared" si="9"/>
        <v>6.1086963514498716E-2</v>
      </c>
      <c r="BV49" s="11">
        <f t="shared" si="9"/>
        <v>0.10334593817397363</v>
      </c>
      <c r="BW49" s="33">
        <v>23.243422897160048</v>
      </c>
    </row>
    <row r="50" spans="1:75" x14ac:dyDescent="0.3">
      <c r="A50" s="25" t="s">
        <v>238</v>
      </c>
      <c r="B50" s="9">
        <f t="shared" si="10"/>
        <v>699.57074891745924</v>
      </c>
      <c r="C50" s="26">
        <v>650.73398075116563</v>
      </c>
      <c r="D50" s="27">
        <v>705.47932216229901</v>
      </c>
      <c r="E50" s="10">
        <v>7.7600206967556137E-2</v>
      </c>
      <c r="F50" s="10">
        <f t="shared" si="11"/>
        <v>8.445998140978463E-3</v>
      </c>
      <c r="G50" s="41">
        <v>3600.016774892807</v>
      </c>
      <c r="H50" s="26">
        <v>672.05825689582377</v>
      </c>
      <c r="I50" s="27">
        <v>699.57074891745924</v>
      </c>
      <c r="J50" s="10">
        <v>3.9327676384710117E-2</v>
      </c>
      <c r="K50" s="85">
        <f t="shared" si="12"/>
        <v>0</v>
      </c>
      <c r="L50" s="33">
        <v>3600.0069801807399</v>
      </c>
      <c r="M50" s="26">
        <v>821.21967264492923</v>
      </c>
      <c r="N50" s="11">
        <f t="shared" si="17"/>
        <v>0.17389080935089679</v>
      </c>
      <c r="O50" s="27">
        <f t="shared" si="13"/>
        <v>34.737292399960999</v>
      </c>
      <c r="P50" s="27">
        <v>0.14295182057597119</v>
      </c>
      <c r="Q50" s="46">
        <v>0</v>
      </c>
      <c r="R50" s="46">
        <v>0</v>
      </c>
      <c r="S50" s="46">
        <v>0</v>
      </c>
      <c r="T50" s="46">
        <v>1</v>
      </c>
      <c r="U50" s="46">
        <v>0</v>
      </c>
      <c r="V50" s="26">
        <v>821.21967264492923</v>
      </c>
      <c r="W50" s="11">
        <f t="shared" si="18"/>
        <v>0.17389080935089679</v>
      </c>
      <c r="X50" s="27">
        <f t="shared" si="14"/>
        <v>34.538523800003524</v>
      </c>
      <c r="Y50" s="27">
        <v>0.14213384279836841</v>
      </c>
      <c r="Z50" s="46">
        <v>0</v>
      </c>
      <c r="AA50" s="46">
        <v>0</v>
      </c>
      <c r="AB50" s="46">
        <v>0</v>
      </c>
      <c r="AC50" s="46">
        <v>1</v>
      </c>
      <c r="AD50" s="46">
        <v>0</v>
      </c>
      <c r="AE50" s="26">
        <v>786.20383045122855</v>
      </c>
      <c r="AF50" s="27">
        <v>823.8032813501253</v>
      </c>
      <c r="AG50" s="11">
        <f t="shared" si="15"/>
        <v>0.12383748415414515</v>
      </c>
      <c r="AH50" s="11">
        <f t="shared" si="15"/>
        <v>0.17758394361815144</v>
      </c>
      <c r="AI50" s="33">
        <v>10.847140959999519</v>
      </c>
      <c r="AJ50" s="26">
        <v>786.20383045122855</v>
      </c>
      <c r="AK50" s="27">
        <v>823.8032813501253</v>
      </c>
      <c r="AL50" s="11">
        <f t="shared" si="16"/>
        <v>0.12383748415414515</v>
      </c>
      <c r="AM50" s="11">
        <f t="shared" si="16"/>
        <v>0.17758394361815144</v>
      </c>
      <c r="AN50" s="33">
        <v>10.871702799999181</v>
      </c>
      <c r="AO50" s="26">
        <v>785.91644850663261</v>
      </c>
      <c r="AP50" s="27">
        <v>810.6710855963039</v>
      </c>
      <c r="AQ50" s="11">
        <f t="shared" si="19"/>
        <v>0.12342668661145106</v>
      </c>
      <c r="AR50" s="11">
        <f t="shared" si="20"/>
        <v>0.15881215281051314</v>
      </c>
      <c r="AS50" s="33">
        <v>10.888143660000059</v>
      </c>
      <c r="AT50" s="26">
        <v>765.50022320461028</v>
      </c>
      <c r="AU50" s="27">
        <v>785.28062478176639</v>
      </c>
      <c r="AV50" s="11">
        <f t="shared" si="4"/>
        <v>9.4242754416437022E-2</v>
      </c>
      <c r="AW50" s="11">
        <f t="shared" si="4"/>
        <v>0.12251780966676733</v>
      </c>
      <c r="AX50" s="33">
        <v>11.116358479999329</v>
      </c>
      <c r="AY50" s="26">
        <v>796.06824770021535</v>
      </c>
      <c r="AZ50" s="27">
        <v>819.44717208133318</v>
      </c>
      <c r="BA50" s="11">
        <f t="shared" si="5"/>
        <v>0.13793815555049976</v>
      </c>
      <c r="BB50" s="11">
        <f t="shared" si="5"/>
        <v>0.17135711198527812</v>
      </c>
      <c r="BC50" s="33">
        <v>11.079860770000231</v>
      </c>
      <c r="BD50" s="26">
        <v>760.29699583444506</v>
      </c>
      <c r="BE50" s="27">
        <v>788.49089317629387</v>
      </c>
      <c r="BF50" s="11">
        <f t="shared" si="6"/>
        <v>8.6805011517356576E-2</v>
      </c>
      <c r="BG50" s="11">
        <f t="shared" si="6"/>
        <v>0.12710672136654202</v>
      </c>
      <c r="BH50" s="33">
        <v>12.574344840000411</v>
      </c>
      <c r="BI50" s="26">
        <v>743.75944830629624</v>
      </c>
      <c r="BJ50" s="27">
        <v>763.75808646040298</v>
      </c>
      <c r="BK50" s="11">
        <f t="shared" si="7"/>
        <v>6.3165447465057922E-2</v>
      </c>
      <c r="BL50" s="11">
        <f t="shared" si="7"/>
        <v>9.1752460551373136E-2</v>
      </c>
      <c r="BM50" s="33">
        <v>119.5836379513144</v>
      </c>
      <c r="BN50" s="26">
        <v>733.50105155757001</v>
      </c>
      <c r="BO50" s="27">
        <v>750.91920716993934</v>
      </c>
      <c r="BP50" s="11">
        <f t="shared" si="8"/>
        <v>4.8501602865208028E-2</v>
      </c>
      <c r="BQ50" s="11">
        <f t="shared" si="8"/>
        <v>7.3399950372336945E-2</v>
      </c>
      <c r="BR50" s="33">
        <v>140.85466535799199</v>
      </c>
      <c r="BS50" s="26">
        <v>742.45233169713606</v>
      </c>
      <c r="BT50" s="27">
        <v>751.82636662440405</v>
      </c>
      <c r="BU50" s="11">
        <f t="shared" si="9"/>
        <v>6.1296992257085237E-2</v>
      </c>
      <c r="BV50" s="11">
        <f t="shared" si="9"/>
        <v>7.4696687629960248E-2</v>
      </c>
      <c r="BW50" s="33">
        <v>20.71719265556894</v>
      </c>
    </row>
    <row r="51" spans="1:75" x14ac:dyDescent="0.3">
      <c r="A51" s="25" t="s">
        <v>239</v>
      </c>
      <c r="B51" s="9">
        <f t="shared" si="10"/>
        <v>814.71746424877597</v>
      </c>
      <c r="C51" s="26">
        <v>814.63614906983571</v>
      </c>
      <c r="D51" s="27">
        <v>814.71746424877597</v>
      </c>
      <c r="E51" s="10">
        <v>9.9807826036018817E-5</v>
      </c>
      <c r="F51" s="10">
        <f t="shared" si="11"/>
        <v>0</v>
      </c>
      <c r="G51" s="41">
        <v>1716.5567638874049</v>
      </c>
      <c r="H51" s="26">
        <v>814.68455753319631</v>
      </c>
      <c r="I51" s="27">
        <v>814.7174642487762</v>
      </c>
      <c r="J51" s="10">
        <v>4.0390340238991581E-5</v>
      </c>
      <c r="K51" s="85">
        <f t="shared" si="12"/>
        <v>2.7908285438914188E-16</v>
      </c>
      <c r="L51" s="33">
        <v>138.76784491538999</v>
      </c>
      <c r="M51" s="26">
        <v>1052.8982129865551</v>
      </c>
      <c r="N51" s="11">
        <f t="shared" si="17"/>
        <v>0.29234766552770258</v>
      </c>
      <c r="O51" s="27">
        <f t="shared" si="13"/>
        <v>33.981951699966892</v>
      </c>
      <c r="P51" s="27">
        <v>0.13984342263360861</v>
      </c>
      <c r="Q51" s="46">
        <v>0.5</v>
      </c>
      <c r="R51" s="46">
        <v>1</v>
      </c>
      <c r="S51" s="46">
        <v>0</v>
      </c>
      <c r="T51" s="46">
        <v>0</v>
      </c>
      <c r="U51" s="46">
        <v>0</v>
      </c>
      <c r="V51" s="26">
        <v>1048.5695876469631</v>
      </c>
      <c r="W51" s="11">
        <f t="shared" si="18"/>
        <v>0.28703462692286147</v>
      </c>
      <c r="X51" s="27">
        <f t="shared" si="14"/>
        <v>34.09037650000937</v>
      </c>
      <c r="Y51" s="27">
        <v>0.14028961522637601</v>
      </c>
      <c r="Z51" s="46">
        <v>1</v>
      </c>
      <c r="AA51" s="46">
        <v>0.5</v>
      </c>
      <c r="AB51" s="46">
        <v>0</v>
      </c>
      <c r="AC51" s="46">
        <v>0</v>
      </c>
      <c r="AD51" s="46">
        <v>0</v>
      </c>
      <c r="AE51" s="26">
        <v>905.03334421245063</v>
      </c>
      <c r="AF51" s="27">
        <v>961.53493018502172</v>
      </c>
      <c r="AG51" s="11">
        <f t="shared" si="15"/>
        <v>0.11085546085225011</v>
      </c>
      <c r="AH51" s="11">
        <f t="shared" si="15"/>
        <v>0.18020660213982437</v>
      </c>
      <c r="AI51" s="33">
        <v>11.271863730000771</v>
      </c>
      <c r="AJ51" s="26">
        <v>905.03334421245063</v>
      </c>
      <c r="AK51" s="27">
        <v>961.53493018502172</v>
      </c>
      <c r="AL51" s="11">
        <f t="shared" si="16"/>
        <v>0.11085546085225011</v>
      </c>
      <c r="AM51" s="11">
        <f t="shared" si="16"/>
        <v>0.18020660213982437</v>
      </c>
      <c r="AN51" s="33">
        <v>11.28729407999999</v>
      </c>
      <c r="AO51" s="26">
        <v>907.90255183220529</v>
      </c>
      <c r="AP51" s="27">
        <v>952.95200360618469</v>
      </c>
      <c r="AQ51" s="11">
        <f t="shared" si="19"/>
        <v>0.11437718187292353</v>
      </c>
      <c r="AR51" s="11">
        <f t="shared" si="20"/>
        <v>0.16967175177086724</v>
      </c>
      <c r="AS51" s="33">
        <v>11.26498315999998</v>
      </c>
      <c r="AT51" s="26">
        <v>945.53700861119773</v>
      </c>
      <c r="AU51" s="27">
        <v>962.06253982630096</v>
      </c>
      <c r="AV51" s="11">
        <f t="shared" si="4"/>
        <v>0.16057044325549857</v>
      </c>
      <c r="AW51" s="11">
        <f t="shared" si="4"/>
        <v>0.18085420043546876</v>
      </c>
      <c r="AX51" s="33">
        <v>11.423448220000139</v>
      </c>
      <c r="AY51" s="26">
        <v>905.03334421245063</v>
      </c>
      <c r="AZ51" s="27">
        <v>961.53493018502172</v>
      </c>
      <c r="BA51" s="11">
        <f t="shared" si="5"/>
        <v>0.11085546085225011</v>
      </c>
      <c r="BB51" s="11">
        <f t="shared" si="5"/>
        <v>0.18020660213982437</v>
      </c>
      <c r="BC51" s="33">
        <v>11.53006589999932</v>
      </c>
      <c r="BD51" s="26">
        <v>888.89245567168223</v>
      </c>
      <c r="BE51" s="27">
        <v>957.43393113305103</v>
      </c>
      <c r="BF51" s="11">
        <f t="shared" si="6"/>
        <v>9.1043821542846834E-2</v>
      </c>
      <c r="BG51" s="11">
        <f t="shared" si="6"/>
        <v>0.17517295645045389</v>
      </c>
      <c r="BH51" s="33">
        <v>13.257859120000649</v>
      </c>
      <c r="BI51" s="26">
        <v>915.78666704001716</v>
      </c>
      <c r="BJ51" s="27">
        <v>946.10673208904882</v>
      </c>
      <c r="BK51" s="11">
        <f t="shared" si="7"/>
        <v>0.12405429762627436</v>
      </c>
      <c r="BL51" s="11">
        <f t="shared" si="7"/>
        <v>0.16126973289006705</v>
      </c>
      <c r="BM51" s="33">
        <v>31.963248364068569</v>
      </c>
      <c r="BN51" s="26">
        <v>900.3791801234629</v>
      </c>
      <c r="BO51" s="27">
        <v>934.42459964244063</v>
      </c>
      <c r="BP51" s="11">
        <f t="shared" si="8"/>
        <v>0.10514284967939501</v>
      </c>
      <c r="BQ51" s="11">
        <f t="shared" si="8"/>
        <v>0.14693085719482232</v>
      </c>
      <c r="BR51" s="33">
        <v>38.678860527463257</v>
      </c>
      <c r="BS51" s="26">
        <v>903.65213011651781</v>
      </c>
      <c r="BT51" s="27">
        <v>934.12455446271599</v>
      </c>
      <c r="BU51" s="11">
        <f t="shared" si="9"/>
        <v>0.10916013191118415</v>
      </c>
      <c r="BV51" s="11">
        <f t="shared" si="9"/>
        <v>0.14656257592813646</v>
      </c>
      <c r="BW51" s="33">
        <v>21.21447859876789</v>
      </c>
    </row>
    <row r="52" spans="1:75" x14ac:dyDescent="0.3">
      <c r="A52" s="25" t="s">
        <v>240</v>
      </c>
      <c r="B52" s="9">
        <f t="shared" si="10"/>
        <v>751.65351381219909</v>
      </c>
      <c r="C52" s="26">
        <v>710.38649172931252</v>
      </c>
      <c r="D52" s="27">
        <v>755.76822990914286</v>
      </c>
      <c r="E52" s="10">
        <v>6.0047163116766687E-2</v>
      </c>
      <c r="F52" s="10">
        <f t="shared" si="11"/>
        <v>5.4742191998477501E-3</v>
      </c>
      <c r="G52" s="41">
        <v>3600.005272865295</v>
      </c>
      <c r="H52" s="26">
        <v>733.84616539483136</v>
      </c>
      <c r="I52" s="27">
        <v>751.65351381219909</v>
      </c>
      <c r="J52" s="10">
        <v>2.3690900248776969E-2</v>
      </c>
      <c r="K52" s="85">
        <f t="shared" si="12"/>
        <v>0</v>
      </c>
      <c r="L52" s="33">
        <v>3600.0154271125789</v>
      </c>
      <c r="M52" s="26">
        <v>1011.0395933633019</v>
      </c>
      <c r="N52" s="11">
        <f t="shared" si="17"/>
        <v>0.34508729725157722</v>
      </c>
      <c r="O52" s="27">
        <f t="shared" si="13"/>
        <v>35.108616699966653</v>
      </c>
      <c r="P52" s="27">
        <v>0.1444799041150891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1030.0182246163049</v>
      </c>
      <c r="W52" s="11">
        <f t="shared" si="18"/>
        <v>0.37033647244234841</v>
      </c>
      <c r="X52" s="27">
        <f t="shared" si="14"/>
        <v>35.790362700006888</v>
      </c>
      <c r="Y52" s="27">
        <v>0.14728544320990489</v>
      </c>
      <c r="Z52" s="46">
        <v>0</v>
      </c>
      <c r="AA52" s="46">
        <v>0.5</v>
      </c>
      <c r="AB52" s="46">
        <v>0</v>
      </c>
      <c r="AC52" s="46">
        <v>0</v>
      </c>
      <c r="AD52" s="46">
        <v>0</v>
      </c>
      <c r="AE52" s="26">
        <v>821.00811669172617</v>
      </c>
      <c r="AF52" s="27">
        <v>844.6121906328932</v>
      </c>
      <c r="AG52" s="11">
        <f t="shared" si="15"/>
        <v>9.2269378916061781E-2</v>
      </c>
      <c r="AH52" s="11">
        <f t="shared" si="15"/>
        <v>0.12367224407590525</v>
      </c>
      <c r="AI52" s="33">
        <v>11.128539370000359</v>
      </c>
      <c r="AJ52" s="26">
        <v>821.00811669172617</v>
      </c>
      <c r="AK52" s="27">
        <v>844.6121906328932</v>
      </c>
      <c r="AL52" s="11">
        <f t="shared" si="16"/>
        <v>9.2269378916061781E-2</v>
      </c>
      <c r="AM52" s="11">
        <f t="shared" si="16"/>
        <v>0.12367224407590525</v>
      </c>
      <c r="AN52" s="33">
        <v>11.12440046999909</v>
      </c>
      <c r="AO52" s="26">
        <v>828.11877221772147</v>
      </c>
      <c r="AP52" s="27">
        <v>846.01836839158273</v>
      </c>
      <c r="AQ52" s="11">
        <f t="shared" si="19"/>
        <v>0.10172939659087026</v>
      </c>
      <c r="AR52" s="11">
        <f t="shared" si="20"/>
        <v>0.1255430232751639</v>
      </c>
      <c r="AS52" s="33">
        <v>11.14481551000063</v>
      </c>
      <c r="AT52" s="26">
        <v>887.58931812426999</v>
      </c>
      <c r="AU52" s="27">
        <v>912.15328029079808</v>
      </c>
      <c r="AV52" s="11">
        <f t="shared" si="4"/>
        <v>0.18084902393742353</v>
      </c>
      <c r="AW52" s="11">
        <f t="shared" si="4"/>
        <v>0.21352892460328457</v>
      </c>
      <c r="AX52" s="33">
        <v>11.376673830000071</v>
      </c>
      <c r="AY52" s="26">
        <v>813.86530404753057</v>
      </c>
      <c r="AZ52" s="27">
        <v>851.79165124877761</v>
      </c>
      <c r="BA52" s="11">
        <f t="shared" si="5"/>
        <v>8.2766579404131027E-2</v>
      </c>
      <c r="BB52" s="11">
        <f t="shared" si="5"/>
        <v>0.13322380005742654</v>
      </c>
      <c r="BC52" s="33">
        <v>11.44523053999947</v>
      </c>
      <c r="BD52" s="26">
        <v>850.87405235985898</v>
      </c>
      <c r="BE52" s="27">
        <v>900.77380329223013</v>
      </c>
      <c r="BF52" s="11">
        <f t="shared" si="6"/>
        <v>0.13200302629390778</v>
      </c>
      <c r="BG52" s="11">
        <f t="shared" si="6"/>
        <v>0.1983896659030171</v>
      </c>
      <c r="BH52" s="33">
        <v>13.130399120000581</v>
      </c>
      <c r="BI52" s="26">
        <v>814.2002629706958</v>
      </c>
      <c r="BJ52" s="27">
        <v>854.59463160714677</v>
      </c>
      <c r="BK52" s="11">
        <f t="shared" si="7"/>
        <v>8.3212208829138837E-2</v>
      </c>
      <c r="BL52" s="11">
        <f t="shared" si="7"/>
        <v>0.13695288574233627</v>
      </c>
      <c r="BM52" s="33">
        <v>57.11260449141264</v>
      </c>
      <c r="BN52" s="26">
        <v>807.99004155076909</v>
      </c>
      <c r="BO52" s="27">
        <v>833.08054509472981</v>
      </c>
      <c r="BP52" s="11">
        <f t="shared" si="8"/>
        <v>7.4950128886972389E-2</v>
      </c>
      <c r="BQ52" s="11">
        <f t="shared" si="8"/>
        <v>0.10833054031711119</v>
      </c>
      <c r="BR52" s="33">
        <v>60.450799266621473</v>
      </c>
      <c r="BS52" s="26">
        <v>800.15605181153796</v>
      </c>
      <c r="BT52" s="27">
        <v>829.33351440349929</v>
      </c>
      <c r="BU52" s="11">
        <f t="shared" si="9"/>
        <v>6.4527787215875695E-2</v>
      </c>
      <c r="BV52" s="11">
        <f t="shared" si="9"/>
        <v>0.10334548986184687</v>
      </c>
      <c r="BW52" s="33">
        <v>24.438701784238219</v>
      </c>
    </row>
    <row r="53" spans="1:75" x14ac:dyDescent="0.3">
      <c r="A53" s="25" t="s">
        <v>241</v>
      </c>
      <c r="B53" s="9">
        <f t="shared" si="10"/>
        <v>719.45912602046633</v>
      </c>
      <c r="C53" s="26">
        <v>668.74842199563705</v>
      </c>
      <c r="D53" s="27">
        <v>729.90088227996443</v>
      </c>
      <c r="E53" s="10">
        <v>8.3781869249560742E-2</v>
      </c>
      <c r="F53" s="10">
        <f t="shared" si="11"/>
        <v>1.4513341872879476E-2</v>
      </c>
      <c r="G53" s="41">
        <v>3600.0087721347809</v>
      </c>
      <c r="H53" s="26">
        <v>703.51591436358035</v>
      </c>
      <c r="I53" s="27">
        <v>719.45912602046633</v>
      </c>
      <c r="J53" s="10">
        <v>2.2159996419911052E-2</v>
      </c>
      <c r="K53" s="10">
        <f t="shared" si="12"/>
        <v>0</v>
      </c>
      <c r="L53" s="33">
        <v>3600.0024828910832</v>
      </c>
      <c r="M53" s="26">
        <v>918.36921242055064</v>
      </c>
      <c r="N53" s="11">
        <f t="shared" si="17"/>
        <v>0.27647169826076534</v>
      </c>
      <c r="O53" s="27">
        <f t="shared" si="13"/>
        <v>35.200342900017851</v>
      </c>
      <c r="P53" s="27">
        <v>0.14485737818937389</v>
      </c>
      <c r="Q53" s="46">
        <v>0</v>
      </c>
      <c r="R53" s="46">
        <v>0.5</v>
      </c>
      <c r="S53" s="46">
        <v>0</v>
      </c>
      <c r="T53" s="46">
        <v>0</v>
      </c>
      <c r="U53" s="46">
        <v>0</v>
      </c>
      <c r="V53" s="26">
        <v>916.75793935552656</v>
      </c>
      <c r="W53" s="11">
        <f t="shared" si="18"/>
        <v>0.27423213661403706</v>
      </c>
      <c r="X53" s="27">
        <f t="shared" si="14"/>
        <v>36.0095508999948</v>
      </c>
      <c r="Y53" s="27">
        <v>0.14818745226335309</v>
      </c>
      <c r="Z53" s="46">
        <v>1</v>
      </c>
      <c r="AA53" s="46">
        <v>1</v>
      </c>
      <c r="AB53" s="46">
        <v>0</v>
      </c>
      <c r="AC53" s="46">
        <v>0.5</v>
      </c>
      <c r="AD53" s="46">
        <v>0</v>
      </c>
      <c r="AE53" s="26">
        <v>828.10206935152132</v>
      </c>
      <c r="AF53" s="27">
        <v>854.19458862538454</v>
      </c>
      <c r="AG53" s="11">
        <f t="shared" si="15"/>
        <v>0.15100641496062481</v>
      </c>
      <c r="AH53" s="11">
        <f t="shared" si="15"/>
        <v>0.18727326922681278</v>
      </c>
      <c r="AI53" s="33">
        <v>11.093207180001629</v>
      </c>
      <c r="AJ53" s="26">
        <v>828.10206935152132</v>
      </c>
      <c r="AK53" s="27">
        <v>854.19458862538454</v>
      </c>
      <c r="AL53" s="11">
        <f t="shared" si="16"/>
        <v>0.15100641496062481</v>
      </c>
      <c r="AM53" s="11">
        <f t="shared" si="16"/>
        <v>0.18727326922681278</v>
      </c>
      <c r="AN53" s="33">
        <v>11.06090621999974</v>
      </c>
      <c r="AO53" s="26">
        <v>809.29923412668722</v>
      </c>
      <c r="AP53" s="27">
        <v>842.0911719620708</v>
      </c>
      <c r="AQ53" s="11">
        <f t="shared" si="19"/>
        <v>0.12487173330214346</v>
      </c>
      <c r="AR53" s="11">
        <f t="shared" si="20"/>
        <v>0.17045033068093432</v>
      </c>
      <c r="AS53" s="33">
        <v>11.085840019999891</v>
      </c>
      <c r="AT53" s="26">
        <v>780.13111359109359</v>
      </c>
      <c r="AU53" s="27">
        <v>812.12377660330174</v>
      </c>
      <c r="AV53" s="11">
        <f t="shared" si="4"/>
        <v>8.4329999267951941E-2</v>
      </c>
      <c r="AW53" s="11">
        <f t="shared" si="4"/>
        <v>0.12879765817328639</v>
      </c>
      <c r="AX53" s="33">
        <v>11.35006771000044</v>
      </c>
      <c r="AY53" s="26">
        <v>818.20857363023094</v>
      </c>
      <c r="AZ53" s="27">
        <v>845.28269501896671</v>
      </c>
      <c r="BA53" s="11">
        <f t="shared" si="5"/>
        <v>0.13725511851656672</v>
      </c>
      <c r="BB53" s="11">
        <f t="shared" si="5"/>
        <v>0.17488633398045339</v>
      </c>
      <c r="BC53" s="33">
        <v>11.329098510000041</v>
      </c>
      <c r="BD53" s="26">
        <v>799.51968872794214</v>
      </c>
      <c r="BE53" s="27">
        <v>820.13617725084464</v>
      </c>
      <c r="BF53" s="11">
        <f t="shared" si="6"/>
        <v>0.11127882017469654</v>
      </c>
      <c r="BG53" s="11">
        <f t="shared" si="6"/>
        <v>0.13993435844959226</v>
      </c>
      <c r="BH53" s="33">
        <v>13.039363079999379</v>
      </c>
      <c r="BI53" s="26">
        <v>736.74404793407894</v>
      </c>
      <c r="BJ53" s="27">
        <v>776.16235812089974</v>
      </c>
      <c r="BK53" s="11">
        <f t="shared" si="7"/>
        <v>2.4024883816847861E-2</v>
      </c>
      <c r="BL53" s="11">
        <f t="shared" si="7"/>
        <v>7.8813694968434364E-2</v>
      </c>
      <c r="BM53" s="33">
        <v>109.69708327446131</v>
      </c>
      <c r="BN53" s="26">
        <v>745.61912109825812</v>
      </c>
      <c r="BO53" s="27">
        <v>767.21532904460184</v>
      </c>
      <c r="BP53" s="11">
        <f t="shared" si="8"/>
        <v>3.6360641114513599E-2</v>
      </c>
      <c r="BQ53" s="11">
        <f t="shared" si="8"/>
        <v>6.6377923772110173E-2</v>
      </c>
      <c r="BR53" s="33">
        <v>121.6535419266671</v>
      </c>
      <c r="BS53" s="26">
        <v>742.5583812828329</v>
      </c>
      <c r="BT53" s="27">
        <v>769.43258566419536</v>
      </c>
      <c r="BU53" s="11">
        <f t="shared" si="9"/>
        <v>3.2106417761541425E-2</v>
      </c>
      <c r="BV53" s="11">
        <f t="shared" si="9"/>
        <v>6.9459761974452236E-2</v>
      </c>
      <c r="BW53" s="33">
        <v>22.66507428623736</v>
      </c>
    </row>
    <row r="54" spans="1:75" x14ac:dyDescent="0.3">
      <c r="A54" s="25" t="s">
        <v>242</v>
      </c>
      <c r="B54" s="9">
        <f t="shared" si="10"/>
        <v>701.08310608791942</v>
      </c>
      <c r="C54" s="26">
        <v>650.00298941293715</v>
      </c>
      <c r="D54" s="27">
        <v>711.14686480560249</v>
      </c>
      <c r="E54" s="10">
        <v>8.5979251851684507E-2</v>
      </c>
      <c r="F54" s="10">
        <f t="shared" si="11"/>
        <v>1.435458739526527E-2</v>
      </c>
      <c r="G54" s="41">
        <v>3600.0279910564418</v>
      </c>
      <c r="H54" s="26">
        <v>681.8449258954447</v>
      </c>
      <c r="I54" s="27">
        <v>701.08310608791942</v>
      </c>
      <c r="J54" s="10">
        <v>2.744065578733549E-2</v>
      </c>
      <c r="K54" s="85">
        <f t="shared" si="12"/>
        <v>0</v>
      </c>
      <c r="L54" s="33">
        <v>3600.0058660507202</v>
      </c>
      <c r="M54" s="26">
        <v>845.46543405235218</v>
      </c>
      <c r="N54" s="11">
        <f t="shared" si="17"/>
        <v>0.20594181589982069</v>
      </c>
      <c r="O54" s="27">
        <f t="shared" si="13"/>
        <v>35.240902099980303</v>
      </c>
      <c r="P54" s="27">
        <v>0.14502428847728521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829.07450831178562</v>
      </c>
      <c r="W54" s="11">
        <f t="shared" si="18"/>
        <v>0.18256238256554913</v>
      </c>
      <c r="X54" s="27">
        <f t="shared" si="14"/>
        <v>35.658114799987736</v>
      </c>
      <c r="Y54" s="27">
        <v>0.14674121316867381</v>
      </c>
      <c r="Z54" s="46">
        <v>0</v>
      </c>
      <c r="AA54" s="46">
        <v>0.5</v>
      </c>
      <c r="AB54" s="46">
        <v>0</v>
      </c>
      <c r="AC54" s="46">
        <v>0</v>
      </c>
      <c r="AD54" s="46">
        <v>0</v>
      </c>
      <c r="AE54" s="26">
        <v>777.63289716548172</v>
      </c>
      <c r="AF54" s="27">
        <v>817.9321447862734</v>
      </c>
      <c r="AG54" s="11">
        <f t="shared" si="15"/>
        <v>0.10918789857127519</v>
      </c>
      <c r="AH54" s="11">
        <f t="shared" si="15"/>
        <v>0.16666931164605828</v>
      </c>
      <c r="AI54" s="33">
        <v>10.87838411000048</v>
      </c>
      <c r="AJ54" s="26">
        <v>777.63289716548172</v>
      </c>
      <c r="AK54" s="27">
        <v>817.9321447862734</v>
      </c>
      <c r="AL54" s="11">
        <f t="shared" si="16"/>
        <v>0.10918789857127519</v>
      </c>
      <c r="AM54" s="11">
        <f t="shared" si="16"/>
        <v>0.16666931164605828</v>
      </c>
      <c r="AN54" s="33">
        <v>10.86811128000045</v>
      </c>
      <c r="AO54" s="26">
        <v>793.41150054032482</v>
      </c>
      <c r="AP54" s="27">
        <v>820.52456087212454</v>
      </c>
      <c r="AQ54" s="11">
        <f t="shared" si="19"/>
        <v>0.13169393706775034</v>
      </c>
      <c r="AR54" s="11">
        <f t="shared" si="20"/>
        <v>0.17036704172019593</v>
      </c>
      <c r="AS54" s="33">
        <v>10.94440218000018</v>
      </c>
      <c r="AT54" s="26">
        <v>797.91651697471184</v>
      </c>
      <c r="AU54" s="27">
        <v>813.1541895589919</v>
      </c>
      <c r="AV54" s="11">
        <f t="shared" si="4"/>
        <v>0.13811973223421106</v>
      </c>
      <c r="AW54" s="11">
        <f t="shared" si="4"/>
        <v>0.15985420629579142</v>
      </c>
      <c r="AX54" s="33">
        <v>11.145865049998971</v>
      </c>
      <c r="AY54" s="26">
        <v>808.12009080237408</v>
      </c>
      <c r="AZ54" s="27">
        <v>826.2403056091598</v>
      </c>
      <c r="BA54" s="11">
        <f t="shared" si="5"/>
        <v>0.15267374692813049</v>
      </c>
      <c r="BB54" s="11">
        <f t="shared" si="5"/>
        <v>0.17851977666331761</v>
      </c>
      <c r="BC54" s="33">
        <v>11.11820396999901</v>
      </c>
      <c r="BD54" s="26">
        <v>794.44974884202441</v>
      </c>
      <c r="BE54" s="27">
        <v>814.54959668186336</v>
      </c>
      <c r="BF54" s="11">
        <f t="shared" si="6"/>
        <v>0.13317485750740132</v>
      </c>
      <c r="BG54" s="11">
        <f t="shared" si="6"/>
        <v>0.16184456537127664</v>
      </c>
      <c r="BH54" s="33">
        <v>12.56119783000104</v>
      </c>
      <c r="BI54" s="26">
        <v>759.82597672503744</v>
      </c>
      <c r="BJ54" s="27">
        <v>792.0791545365189</v>
      </c>
      <c r="BK54" s="11">
        <f t="shared" si="7"/>
        <v>8.3788740774123516E-2</v>
      </c>
      <c r="BL54" s="11">
        <f t="shared" si="7"/>
        <v>0.12979352612896666</v>
      </c>
      <c r="BM54" s="33">
        <v>166.18662552703171</v>
      </c>
      <c r="BN54" s="26">
        <v>748.15820781688024</v>
      </c>
      <c r="BO54" s="27">
        <v>776.37784031946921</v>
      </c>
      <c r="BP54" s="11">
        <f t="shared" si="8"/>
        <v>6.7146250309242733E-2</v>
      </c>
      <c r="BQ54" s="11">
        <f t="shared" si="8"/>
        <v>0.10739773013744172</v>
      </c>
      <c r="BR54" s="33">
        <v>181.7269715728238</v>
      </c>
      <c r="BS54" s="26">
        <v>730.41314418524473</v>
      </c>
      <c r="BT54" s="27">
        <v>773.3531058945839</v>
      </c>
      <c r="BU54" s="11">
        <f t="shared" si="9"/>
        <v>4.1835322863488282E-2</v>
      </c>
      <c r="BV54" s="11">
        <f t="shared" si="9"/>
        <v>0.10308335656515086</v>
      </c>
      <c r="BW54" s="33">
        <v>22.0537490457762</v>
      </c>
    </row>
    <row r="55" spans="1:75" x14ac:dyDescent="0.3">
      <c r="A55" s="25" t="s">
        <v>243</v>
      </c>
      <c r="B55" s="9">
        <f t="shared" si="10"/>
        <v>757.67078687057688</v>
      </c>
      <c r="C55" s="26">
        <v>730.6811977090681</v>
      </c>
      <c r="D55" s="27">
        <v>759.23583261047372</v>
      </c>
      <c r="E55" s="10">
        <v>3.7609703961445973E-2</v>
      </c>
      <c r="F55" s="10">
        <f t="shared" si="11"/>
        <v>2.0656012703894602E-3</v>
      </c>
      <c r="G55" s="41">
        <v>3600.0132629871368</v>
      </c>
      <c r="H55" s="26">
        <v>750.66594619907494</v>
      </c>
      <c r="I55" s="27">
        <v>757.67078687057688</v>
      </c>
      <c r="J55" s="10">
        <v>9.2452299770378488E-3</v>
      </c>
      <c r="K55" s="85">
        <f t="shared" si="12"/>
        <v>0</v>
      </c>
      <c r="L55" s="33">
        <v>3600.0172951221471</v>
      </c>
      <c r="M55" s="26">
        <v>978.33673979585546</v>
      </c>
      <c r="N55" s="11">
        <f t="shared" si="17"/>
        <v>0.29124252478665524</v>
      </c>
      <c r="O55" s="27">
        <f t="shared" si="13"/>
        <v>34.239930300020205</v>
      </c>
      <c r="P55" s="27">
        <v>0.14090506296304611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982.36936698216277</v>
      </c>
      <c r="W55" s="11">
        <f t="shared" si="18"/>
        <v>0.29656492503777665</v>
      </c>
      <c r="X55" s="27">
        <f t="shared" si="14"/>
        <v>33.836885400003659</v>
      </c>
      <c r="Y55" s="27">
        <v>0.13924644197532371</v>
      </c>
      <c r="Z55" s="46">
        <v>0</v>
      </c>
      <c r="AA55" s="46">
        <v>0.5</v>
      </c>
      <c r="AB55" s="46">
        <v>0.5</v>
      </c>
      <c r="AC55" s="46">
        <v>1</v>
      </c>
      <c r="AD55" s="46">
        <v>0</v>
      </c>
      <c r="AE55" s="26">
        <v>824.56354141750853</v>
      </c>
      <c r="AF55" s="27">
        <v>834.92643751736364</v>
      </c>
      <c r="AG55" s="11">
        <f t="shared" si="15"/>
        <v>8.8287361352837906E-2</v>
      </c>
      <c r="AH55" s="11">
        <f t="shared" si="15"/>
        <v>0.1019646685414352</v>
      </c>
      <c r="AI55" s="33">
        <v>11.182177970001071</v>
      </c>
      <c r="AJ55" s="26">
        <v>824.56354141750853</v>
      </c>
      <c r="AK55" s="27">
        <v>834.92643751736364</v>
      </c>
      <c r="AL55" s="11">
        <f t="shared" si="16"/>
        <v>8.8287361352837906E-2</v>
      </c>
      <c r="AM55" s="11">
        <f t="shared" si="16"/>
        <v>0.1019646685414352</v>
      </c>
      <c r="AN55" s="33">
        <v>11.13037191000112</v>
      </c>
      <c r="AO55" s="26">
        <v>815.08055030195737</v>
      </c>
      <c r="AP55" s="27">
        <v>830.56678229975296</v>
      </c>
      <c r="AQ55" s="11">
        <f t="shared" si="19"/>
        <v>7.5771383067969683E-2</v>
      </c>
      <c r="AR55" s="11">
        <f t="shared" si="20"/>
        <v>9.6210645431190372E-2</v>
      </c>
      <c r="AS55" s="33">
        <v>11.145163969998251</v>
      </c>
      <c r="AT55" s="26">
        <v>875.47822786151596</v>
      </c>
      <c r="AU55" s="27">
        <v>890.82445659922246</v>
      </c>
      <c r="AV55" s="11">
        <f t="shared" si="4"/>
        <v>0.1554863181112229</v>
      </c>
      <c r="AW55" s="11">
        <f t="shared" si="4"/>
        <v>0.17574079934982434</v>
      </c>
      <c r="AX55" s="33">
        <v>11.40452990000049</v>
      </c>
      <c r="AY55" s="26">
        <v>824.56354141750853</v>
      </c>
      <c r="AZ55" s="27">
        <v>834.92643751736364</v>
      </c>
      <c r="BA55" s="11">
        <f t="shared" si="5"/>
        <v>8.8287361352837906E-2</v>
      </c>
      <c r="BB55" s="11">
        <f t="shared" si="5"/>
        <v>0.1019646685414352</v>
      </c>
      <c r="BC55" s="33">
        <v>11.423490089998809</v>
      </c>
      <c r="BD55" s="26">
        <v>874.80034575094942</v>
      </c>
      <c r="BE55" s="27">
        <v>887.2609316053007</v>
      </c>
      <c r="BF55" s="11">
        <f t="shared" si="6"/>
        <v>0.15459162595426854</v>
      </c>
      <c r="BG55" s="11">
        <f t="shared" si="6"/>
        <v>0.1710375363289017</v>
      </c>
      <c r="BH55" s="33">
        <v>13.21153531999953</v>
      </c>
      <c r="BI55" s="26">
        <v>798.3025437260701</v>
      </c>
      <c r="BJ55" s="27">
        <v>862.04134237607923</v>
      </c>
      <c r="BK55" s="11">
        <f t="shared" si="7"/>
        <v>5.3627192125639947E-2</v>
      </c>
      <c r="BL55" s="11">
        <f t="shared" si="7"/>
        <v>0.13775185385804062</v>
      </c>
      <c r="BM55" s="33">
        <v>45.58210628796369</v>
      </c>
      <c r="BN55" s="26">
        <v>815.59561760955535</v>
      </c>
      <c r="BO55" s="27">
        <v>861.49112767994779</v>
      </c>
      <c r="BP55" s="11">
        <f t="shared" si="8"/>
        <v>7.6451186640343602E-2</v>
      </c>
      <c r="BQ55" s="11">
        <f t="shared" si="8"/>
        <v>0.13702566155174359</v>
      </c>
      <c r="BR55" s="33">
        <v>63.48346850480884</v>
      </c>
      <c r="BS55" s="26">
        <v>827.22693896426836</v>
      </c>
      <c r="BT55" s="27">
        <v>862.23995245025253</v>
      </c>
      <c r="BU55" s="11">
        <f t="shared" si="9"/>
        <v>9.1802605167055046E-2</v>
      </c>
      <c r="BV55" s="11">
        <f t="shared" si="9"/>
        <v>0.13801398627440795</v>
      </c>
      <c r="BW55" s="33">
        <v>22.303246679203589</v>
      </c>
    </row>
    <row r="56" spans="1:75" x14ac:dyDescent="0.3">
      <c r="A56" s="25" t="s">
        <v>244</v>
      </c>
      <c r="B56" s="9">
        <f t="shared" si="10"/>
        <v>766.16899641944519</v>
      </c>
      <c r="C56" s="26">
        <v>738.11805017013273</v>
      </c>
      <c r="D56" s="27">
        <v>776.04524361483641</v>
      </c>
      <c r="E56" s="10">
        <v>4.887239984621651E-2</v>
      </c>
      <c r="F56" s="10">
        <f t="shared" si="11"/>
        <v>1.2890429189312155E-2</v>
      </c>
      <c r="G56" s="41">
        <v>3600.0189609527588</v>
      </c>
      <c r="H56" s="26">
        <v>758.72628760798545</v>
      </c>
      <c r="I56" s="27">
        <v>766.16899641944519</v>
      </c>
      <c r="J56" s="10">
        <v>9.7141868781454276E-3</v>
      </c>
      <c r="K56" s="85">
        <f t="shared" si="12"/>
        <v>0</v>
      </c>
      <c r="L56" s="33">
        <v>3600.0170028209691</v>
      </c>
      <c r="M56" s="26">
        <v>958.38802456178075</v>
      </c>
      <c r="N56" s="11">
        <f t="shared" si="17"/>
        <v>0.25088332866591712</v>
      </c>
      <c r="O56" s="27">
        <f t="shared" si="13"/>
        <v>34.106447199981631</v>
      </c>
      <c r="P56" s="27">
        <v>0.1403557497941631</v>
      </c>
      <c r="Q56" s="46">
        <v>0</v>
      </c>
      <c r="R56" s="46">
        <v>0</v>
      </c>
      <c r="S56" s="46">
        <v>0.5</v>
      </c>
      <c r="T56" s="46">
        <v>0</v>
      </c>
      <c r="U56" s="46">
        <v>0</v>
      </c>
      <c r="V56" s="26">
        <v>958.38802456178075</v>
      </c>
      <c r="W56" s="11">
        <f t="shared" si="18"/>
        <v>0.25088332866591712</v>
      </c>
      <c r="X56" s="27">
        <f t="shared" si="14"/>
        <v>33.516099300008136</v>
      </c>
      <c r="Y56" s="27">
        <v>0.13792633456793471</v>
      </c>
      <c r="Z56" s="46">
        <v>0</v>
      </c>
      <c r="AA56" s="46">
        <v>0</v>
      </c>
      <c r="AB56" s="46">
        <v>0.5</v>
      </c>
      <c r="AC56" s="46">
        <v>0</v>
      </c>
      <c r="AD56" s="46">
        <v>0</v>
      </c>
      <c r="AE56" s="26">
        <v>829.4311397544252</v>
      </c>
      <c r="AF56" s="27">
        <v>861.01791544234402</v>
      </c>
      <c r="AG56" s="11">
        <f t="shared" si="15"/>
        <v>8.2569437853299218E-2</v>
      </c>
      <c r="AH56" s="11">
        <f t="shared" si="15"/>
        <v>0.12379634188561324</v>
      </c>
      <c r="AI56" s="33">
        <v>11.10904703999913</v>
      </c>
      <c r="AJ56" s="26">
        <v>829.4311397544252</v>
      </c>
      <c r="AK56" s="27">
        <v>861.01791544234402</v>
      </c>
      <c r="AL56" s="11">
        <f t="shared" si="16"/>
        <v>8.2569437853299218E-2</v>
      </c>
      <c r="AM56" s="11">
        <f t="shared" si="16"/>
        <v>0.12379634188561324</v>
      </c>
      <c r="AN56" s="33">
        <v>11.134292720000669</v>
      </c>
      <c r="AO56" s="26">
        <v>842.93982007297245</v>
      </c>
      <c r="AP56" s="27">
        <v>868.48491880504389</v>
      </c>
      <c r="AQ56" s="11">
        <f t="shared" si="19"/>
        <v>0.10020090086169249</v>
      </c>
      <c r="AR56" s="11">
        <f t="shared" si="20"/>
        <v>0.13354223789236316</v>
      </c>
      <c r="AS56" s="33">
        <v>11.146237990001101</v>
      </c>
      <c r="AT56" s="26">
        <v>850.36427361545634</v>
      </c>
      <c r="AU56" s="27">
        <v>885.30419014888753</v>
      </c>
      <c r="AV56" s="11">
        <f t="shared" si="4"/>
        <v>0.10989126105269573</v>
      </c>
      <c r="AW56" s="11">
        <f t="shared" si="4"/>
        <v>0.15549466799909617</v>
      </c>
      <c r="AX56" s="33">
        <v>11.26845358000064</v>
      </c>
      <c r="AY56" s="26">
        <v>835.00648475866797</v>
      </c>
      <c r="AZ56" s="27">
        <v>862.10052402566509</v>
      </c>
      <c r="BA56" s="11">
        <f t="shared" si="5"/>
        <v>8.9846350688846138E-2</v>
      </c>
      <c r="BB56" s="11">
        <f t="shared" si="5"/>
        <v>0.12520935727566485</v>
      </c>
      <c r="BC56" s="33">
        <v>11.38413142000063</v>
      </c>
      <c r="BD56" s="26">
        <v>859.99219029009009</v>
      </c>
      <c r="BE56" s="27">
        <v>877.10734648975608</v>
      </c>
      <c r="BF56" s="11">
        <f t="shared" si="6"/>
        <v>0.12245757046958432</v>
      </c>
      <c r="BG56" s="11">
        <f t="shared" si="6"/>
        <v>0.14479618803261626</v>
      </c>
      <c r="BH56" s="33">
        <v>12.97285454999983</v>
      </c>
      <c r="BI56" s="26">
        <v>857.43770553083414</v>
      </c>
      <c r="BJ56" s="27">
        <v>882.47173116736599</v>
      </c>
      <c r="BK56" s="11">
        <f t="shared" si="7"/>
        <v>0.11912346954512262</v>
      </c>
      <c r="BL56" s="11">
        <f t="shared" si="7"/>
        <v>0.15179775648902655</v>
      </c>
      <c r="BM56" s="33">
        <v>97.061516168899828</v>
      </c>
      <c r="BN56" s="26">
        <v>830.79328808797391</v>
      </c>
      <c r="BO56" s="27">
        <v>872.35171416350204</v>
      </c>
      <c r="BP56" s="11">
        <f t="shared" si="8"/>
        <v>8.4347307148343084E-2</v>
      </c>
      <c r="BQ56" s="11">
        <f t="shared" si="8"/>
        <v>0.13858916014649891</v>
      </c>
      <c r="BR56" s="33">
        <v>97.733301991410556</v>
      </c>
      <c r="BS56" s="26">
        <v>826.7038833960255</v>
      </c>
      <c r="BT56" s="27">
        <v>863.99647342192725</v>
      </c>
      <c r="BU56" s="11">
        <f t="shared" si="9"/>
        <v>7.9009836288703089E-2</v>
      </c>
      <c r="BV56" s="11">
        <f t="shared" si="9"/>
        <v>0.12768394108827347</v>
      </c>
      <c r="BW56" s="33">
        <v>22.801319441339</v>
      </c>
    </row>
    <row r="57" spans="1:75" x14ac:dyDescent="0.3">
      <c r="A57" s="25" t="s">
        <v>245</v>
      </c>
      <c r="B57" s="9">
        <f t="shared" si="10"/>
        <v>738.65514351140575</v>
      </c>
      <c r="C57" s="26">
        <v>677.58390899043081</v>
      </c>
      <c r="D57" s="27">
        <v>755.37698631214676</v>
      </c>
      <c r="E57" s="10">
        <v>0.10298576569230949</v>
      </c>
      <c r="F57" s="10">
        <f t="shared" si="11"/>
        <v>2.2638226982687755E-2</v>
      </c>
      <c r="G57" s="41">
        <v>3600.0076940059662</v>
      </c>
      <c r="H57" s="26">
        <v>698.86055348602213</v>
      </c>
      <c r="I57" s="27">
        <v>738.65514351140575</v>
      </c>
      <c r="J57" s="10">
        <v>5.3874382890246743E-2</v>
      </c>
      <c r="K57" s="85">
        <f t="shared" si="12"/>
        <v>0</v>
      </c>
      <c r="L57" s="33">
        <v>3600.0450050830841</v>
      </c>
      <c r="M57" s="26">
        <v>923.03068843999552</v>
      </c>
      <c r="N57" s="11">
        <f t="shared" si="17"/>
        <v>0.24960977602092982</v>
      </c>
      <c r="O57" s="27">
        <f t="shared" si="13"/>
        <v>34.765144100019832</v>
      </c>
      <c r="P57" s="27">
        <v>0.14306643662559601</v>
      </c>
      <c r="Q57" s="46">
        <v>0</v>
      </c>
      <c r="R57" s="46">
        <v>0</v>
      </c>
      <c r="S57" s="46">
        <v>0.5</v>
      </c>
      <c r="T57" s="46">
        <v>0.5</v>
      </c>
      <c r="U57" s="46">
        <v>0</v>
      </c>
      <c r="V57" s="26">
        <v>923.03068843999552</v>
      </c>
      <c r="W57" s="11">
        <f t="shared" si="18"/>
        <v>0.24960977602092982</v>
      </c>
      <c r="X57" s="27">
        <f t="shared" si="14"/>
        <v>35.157172899998841</v>
      </c>
      <c r="Y57" s="27">
        <v>0.14467972386830799</v>
      </c>
      <c r="Z57" s="46">
        <v>0</v>
      </c>
      <c r="AA57" s="46">
        <v>0</v>
      </c>
      <c r="AB57" s="46">
        <v>0.5</v>
      </c>
      <c r="AC57" s="46">
        <v>0.5</v>
      </c>
      <c r="AD57" s="46">
        <v>0</v>
      </c>
      <c r="AE57" s="26">
        <v>885.52835947280676</v>
      </c>
      <c r="AF57" s="27">
        <v>911.32077797148906</v>
      </c>
      <c r="AG57" s="11">
        <f t="shared" si="15"/>
        <v>0.19883868304659424</v>
      </c>
      <c r="AH57" s="11">
        <f t="shared" si="15"/>
        <v>0.2337567618351217</v>
      </c>
      <c r="AI57" s="33">
        <v>11.408319079999639</v>
      </c>
      <c r="AJ57" s="26">
        <v>885.52835947280676</v>
      </c>
      <c r="AK57" s="27">
        <v>911.32077797148906</v>
      </c>
      <c r="AL57" s="11">
        <f t="shared" si="16"/>
        <v>0.19883868304659424</v>
      </c>
      <c r="AM57" s="11">
        <f t="shared" si="16"/>
        <v>0.2337567618351217</v>
      </c>
      <c r="AN57" s="33">
        <v>11.100454059999899</v>
      </c>
      <c r="AO57" s="26">
        <v>877.82883676629069</v>
      </c>
      <c r="AP57" s="27">
        <v>907.83806667996373</v>
      </c>
      <c r="AQ57" s="11">
        <f t="shared" si="19"/>
        <v>0.18841497886724717</v>
      </c>
      <c r="AR57" s="11">
        <f t="shared" si="20"/>
        <v>0.22904182642565676</v>
      </c>
      <c r="AS57" s="33">
        <v>10.987118890000421</v>
      </c>
      <c r="AT57" s="26">
        <v>825.16735345127563</v>
      </c>
      <c r="AU57" s="27">
        <v>835.41789204831275</v>
      </c>
      <c r="AV57" s="11">
        <f t="shared" si="4"/>
        <v>0.1171212448729588</v>
      </c>
      <c r="AW57" s="11">
        <f t="shared" si="4"/>
        <v>0.13099854429621643</v>
      </c>
      <c r="AX57" s="33">
        <v>11.214198730001231</v>
      </c>
      <c r="AY57" s="26">
        <v>818.17392250683451</v>
      </c>
      <c r="AZ57" s="27">
        <v>843.9792181774244</v>
      </c>
      <c r="BA57" s="11">
        <f t="shared" si="5"/>
        <v>0.10765345600575364</v>
      </c>
      <c r="BB57" s="11">
        <f t="shared" si="5"/>
        <v>0.14258896806069871</v>
      </c>
      <c r="BC57" s="33">
        <v>11.318871639999999</v>
      </c>
      <c r="BD57" s="26">
        <v>823.50977906570779</v>
      </c>
      <c r="BE57" s="27">
        <v>841.80569547745051</v>
      </c>
      <c r="BF57" s="11">
        <f t="shared" si="6"/>
        <v>0.11487720122129194</v>
      </c>
      <c r="BG57" s="11">
        <f t="shared" si="6"/>
        <v>0.13964642752731604</v>
      </c>
      <c r="BH57" s="33">
        <v>13.07741563999916</v>
      </c>
      <c r="BI57" s="26">
        <v>780.23869673197305</v>
      </c>
      <c r="BJ57" s="27">
        <v>802.58849990289559</v>
      </c>
      <c r="BK57" s="11">
        <f t="shared" si="7"/>
        <v>5.629630225396947E-2</v>
      </c>
      <c r="BL57" s="11">
        <f t="shared" si="7"/>
        <v>8.6553728019227727E-2</v>
      </c>
      <c r="BM57" s="33">
        <v>94.208854215964678</v>
      </c>
      <c r="BN57" s="26">
        <v>769.33172219623202</v>
      </c>
      <c r="BO57" s="27">
        <v>799.04465827253614</v>
      </c>
      <c r="BP57" s="11">
        <f t="shared" si="8"/>
        <v>4.1530312154866328E-2</v>
      </c>
      <c r="BQ57" s="11">
        <f t="shared" si="8"/>
        <v>8.1756033639800815E-2</v>
      </c>
      <c r="BR57" s="33">
        <v>97.526072233542806</v>
      </c>
      <c r="BS57" s="26">
        <v>774.41934179688838</v>
      </c>
      <c r="BT57" s="27">
        <v>796.19161813737401</v>
      </c>
      <c r="BU57" s="11">
        <f t="shared" si="9"/>
        <v>4.8417991263781643E-2</v>
      </c>
      <c r="BV57" s="11">
        <f t="shared" si="9"/>
        <v>7.7893554429814674E-2</v>
      </c>
      <c r="BW57" s="33">
        <v>22.753745818976309</v>
      </c>
    </row>
    <row r="58" spans="1:75" x14ac:dyDescent="0.3">
      <c r="A58" s="25" t="s">
        <v>246</v>
      </c>
      <c r="B58" s="12">
        <f t="shared" si="10"/>
        <v>693.19268488104376</v>
      </c>
      <c r="C58" s="28">
        <v>652.78217899203287</v>
      </c>
      <c r="D58" s="29">
        <v>706.31921359764738</v>
      </c>
      <c r="E58" s="13">
        <v>7.5797222523390301E-2</v>
      </c>
      <c r="F58" s="13">
        <f t="shared" si="11"/>
        <v>1.8936334734773221E-2</v>
      </c>
      <c r="G58" s="42">
        <v>3600.0079100131989</v>
      </c>
      <c r="H58" s="28">
        <v>674.78916299410855</v>
      </c>
      <c r="I58" s="29">
        <v>693.19268488104376</v>
      </c>
      <c r="J58" s="13">
        <v>2.6548926854433191E-2</v>
      </c>
      <c r="K58" s="86">
        <f t="shared" si="12"/>
        <v>0</v>
      </c>
      <c r="L58" s="34">
        <v>3600.0119459629059</v>
      </c>
      <c r="M58" s="28">
        <v>799.08154008463748</v>
      </c>
      <c r="N58" s="13">
        <f t="shared" si="17"/>
        <v>0.15275529807670274</v>
      </c>
      <c r="O58" s="29">
        <f t="shared" si="13"/>
        <v>35.197778399975498</v>
      </c>
      <c r="P58" s="29">
        <v>0.1448468246912572</v>
      </c>
      <c r="Q58" s="47">
        <v>0</v>
      </c>
      <c r="R58" s="47">
        <v>0</v>
      </c>
      <c r="S58" s="47">
        <v>0</v>
      </c>
      <c r="T58" s="47">
        <v>1</v>
      </c>
      <c r="U58" s="47">
        <v>0</v>
      </c>
      <c r="V58" s="28">
        <v>799.08154008463748</v>
      </c>
      <c r="W58" s="13">
        <f t="shared" si="18"/>
        <v>0.15275529807670274</v>
      </c>
      <c r="X58" s="29">
        <f t="shared" si="14"/>
        <v>36.060202599992408</v>
      </c>
      <c r="Y58" s="29">
        <v>0.1483958954732198</v>
      </c>
      <c r="Z58" s="47">
        <v>0</v>
      </c>
      <c r="AA58" s="47">
        <v>0</v>
      </c>
      <c r="AB58" s="47">
        <v>0</v>
      </c>
      <c r="AC58" s="47">
        <v>1</v>
      </c>
      <c r="AD58" s="47">
        <v>0</v>
      </c>
      <c r="AE58" s="28">
        <v>790.64289441056576</v>
      </c>
      <c r="AF58" s="29">
        <v>820.68833515360689</v>
      </c>
      <c r="AG58" s="13">
        <f t="shared" si="15"/>
        <v>0.14058170499338876</v>
      </c>
      <c r="AH58" s="13">
        <f t="shared" si="15"/>
        <v>0.18392526789927419</v>
      </c>
      <c r="AI58" s="34">
        <v>10.84652094999983</v>
      </c>
      <c r="AJ58" s="28">
        <v>790.64289441056576</v>
      </c>
      <c r="AK58" s="29">
        <v>820.68833515360689</v>
      </c>
      <c r="AL58" s="13">
        <f t="shared" si="16"/>
        <v>0.14058170499338876</v>
      </c>
      <c r="AM58" s="13">
        <f t="shared" si="16"/>
        <v>0.18392526789927419</v>
      </c>
      <c r="AN58" s="34">
        <v>10.867539319998469</v>
      </c>
      <c r="AO58" s="28">
        <v>763.46272518399428</v>
      </c>
      <c r="AP58" s="29">
        <v>811.1881862010971</v>
      </c>
      <c r="AQ58" s="13">
        <f t="shared" si="19"/>
        <v>0.10137158373938886</v>
      </c>
      <c r="AR58" s="13">
        <f t="shared" si="20"/>
        <v>0.17022034983000739</v>
      </c>
      <c r="AS58" s="34">
        <v>10.868892460000639</v>
      </c>
      <c r="AT58" s="28">
        <v>752.59473861480569</v>
      </c>
      <c r="AU58" s="29">
        <v>769.09200283770178</v>
      </c>
      <c r="AV58" s="13">
        <f t="shared" si="4"/>
        <v>8.5693422664948782E-2</v>
      </c>
      <c r="AW58" s="13">
        <f t="shared" si="4"/>
        <v>0.10949238157307276</v>
      </c>
      <c r="AX58" s="34">
        <v>11.11696772000068</v>
      </c>
      <c r="AY58" s="28">
        <v>797.13497052116804</v>
      </c>
      <c r="AZ58" s="29">
        <v>820.94087322395831</v>
      </c>
      <c r="BA58" s="13">
        <f t="shared" si="5"/>
        <v>0.14994717617073733</v>
      </c>
      <c r="BB58" s="13">
        <f t="shared" si="5"/>
        <v>0.18428957940437143</v>
      </c>
      <c r="BC58" s="34">
        <v>11.042430119999331</v>
      </c>
      <c r="BD58" s="28">
        <v>745.25940004007441</v>
      </c>
      <c r="BE58" s="29">
        <v>762.33095702017977</v>
      </c>
      <c r="BF58" s="13">
        <f t="shared" si="6"/>
        <v>7.5111460773660113E-2</v>
      </c>
      <c r="BG58" s="13">
        <f t="shared" si="6"/>
        <v>9.9738894606195352E-2</v>
      </c>
      <c r="BH58" s="34">
        <v>12.37794295999956</v>
      </c>
      <c r="BI58" s="28">
        <v>745.8873590241476</v>
      </c>
      <c r="BJ58" s="29">
        <v>752.93298792122914</v>
      </c>
      <c r="BK58" s="13">
        <f t="shared" si="7"/>
        <v>7.6017354614967669E-2</v>
      </c>
      <c r="BL58" s="13">
        <f t="shared" si="7"/>
        <v>8.6181381227987422E-2</v>
      </c>
      <c r="BM58" s="34">
        <v>106.0966297013685</v>
      </c>
      <c r="BN58" s="28">
        <v>730.4003791518046</v>
      </c>
      <c r="BO58" s="29">
        <v>742.93101946475815</v>
      </c>
      <c r="BP58" s="13">
        <f t="shared" si="8"/>
        <v>5.3675832250229122E-2</v>
      </c>
      <c r="BQ58" s="13">
        <f t="shared" si="8"/>
        <v>7.1752538173783242E-2</v>
      </c>
      <c r="BR58" s="34">
        <v>127.03027430884541</v>
      </c>
      <c r="BS58" s="28">
        <v>725.03954489305147</v>
      </c>
      <c r="BT58" s="29">
        <v>735.48983970506322</v>
      </c>
      <c r="BU58" s="13">
        <f t="shared" si="9"/>
        <v>4.5942290948256088E-2</v>
      </c>
      <c r="BV58" s="13">
        <f t="shared" si="9"/>
        <v>6.1017889753522021E-2</v>
      </c>
      <c r="BW58" s="34">
        <v>19.680123457498851</v>
      </c>
    </row>
    <row r="59" spans="1:75" x14ac:dyDescent="0.3">
      <c r="A59" s="36" t="s">
        <v>69</v>
      </c>
      <c r="B59" s="37"/>
      <c r="C59" s="35">
        <f t="shared" ref="C59:M59" si="21">AVERAGE(C3:C58)</f>
        <v>654.44103955898902</v>
      </c>
      <c r="D59" s="35">
        <f t="shared" si="21"/>
        <v>680.47669867523075</v>
      </c>
      <c r="E59" s="1">
        <f t="shared" si="21"/>
        <v>3.7486552506265078E-2</v>
      </c>
      <c r="F59" s="1">
        <f t="shared" si="21"/>
        <v>4.6107237946746834E-3</v>
      </c>
      <c r="G59" s="35">
        <f t="shared" si="21"/>
        <v>3204.4280520294392</v>
      </c>
      <c r="H59" s="35">
        <f t="shared" si="21"/>
        <v>666.25135376359901</v>
      </c>
      <c r="I59" s="35">
        <f t="shared" si="21"/>
        <v>677.37741977676967</v>
      </c>
      <c r="J59" s="1">
        <f t="shared" si="21"/>
        <v>1.6039301985948277E-2</v>
      </c>
      <c r="K59" s="1">
        <f t="shared" si="21"/>
        <v>7.0657785779995743E-5</v>
      </c>
      <c r="L59" s="35">
        <f t="shared" si="21"/>
        <v>2962.1300847828388</v>
      </c>
      <c r="M59" s="35">
        <f t="shared" si="21"/>
        <v>834.74450729724663</v>
      </c>
      <c r="N59" s="1">
        <f t="shared" ref="N59:U59" si="22">AVERAGE(N3:N58)</f>
        <v>0.23228962873355755</v>
      </c>
      <c r="O59" s="35">
        <f t="shared" si="22"/>
        <v>34.681341830355642</v>
      </c>
      <c r="P59" s="35">
        <f t="shared" si="22"/>
        <v>0.14272157131833596</v>
      </c>
      <c r="Q59" s="35">
        <f t="shared" si="22"/>
        <v>0.2857142857142857</v>
      </c>
      <c r="R59" s="35">
        <f t="shared" si="22"/>
        <v>0.21428571428571427</v>
      </c>
      <c r="S59" s="35">
        <f t="shared" si="22"/>
        <v>0.26785714285714285</v>
      </c>
      <c r="T59" s="35">
        <f t="shared" si="22"/>
        <v>0.2767857142857143</v>
      </c>
      <c r="U59" s="35">
        <f t="shared" si="22"/>
        <v>0</v>
      </c>
      <c r="V59" s="35">
        <f>AVERAGE(V3:V58)</f>
        <v>839.77741524401813</v>
      </c>
      <c r="W59" s="1">
        <f t="shared" ref="W59:AD59" si="23">AVERAGE(W3:W58)</f>
        <v>0.23953435069475115</v>
      </c>
      <c r="X59" s="35">
        <f t="shared" si="23"/>
        <v>34.935786905357254</v>
      </c>
      <c r="Y59" s="35">
        <f t="shared" si="23"/>
        <v>0.14376867039241664</v>
      </c>
      <c r="Z59" s="35">
        <f t="shared" si="23"/>
        <v>0.36607142857142855</v>
      </c>
      <c r="AA59" s="35">
        <f t="shared" si="23"/>
        <v>0.32142857142857145</v>
      </c>
      <c r="AB59" s="35">
        <f t="shared" si="23"/>
        <v>0.15178571428571427</v>
      </c>
      <c r="AC59" s="35">
        <f t="shared" si="23"/>
        <v>0.2857142857142857</v>
      </c>
      <c r="AD59" s="35">
        <f t="shared" si="23"/>
        <v>0</v>
      </c>
      <c r="AE59" s="35">
        <f t="shared" ref="AE59:AN59" si="24">AVERAGE(AE3:AE58)</f>
        <v>755.25879698320841</v>
      </c>
      <c r="AF59" s="35">
        <f t="shared" si="24"/>
        <v>782.49744849208741</v>
      </c>
      <c r="AG59" s="1">
        <f t="shared" si="24"/>
        <v>0.11400625520481385</v>
      </c>
      <c r="AH59" s="1">
        <f t="shared" si="24"/>
        <v>0.15523215249262118</v>
      </c>
      <c r="AI59" s="35">
        <f t="shared" si="24"/>
        <v>11.108138884821502</v>
      </c>
      <c r="AJ59" s="35">
        <f t="shared" si="24"/>
        <v>755.25879698320841</v>
      </c>
      <c r="AK59" s="35">
        <f t="shared" si="24"/>
        <v>782.49744849208741</v>
      </c>
      <c r="AL59" s="1">
        <f t="shared" si="24"/>
        <v>0.11400625520481385</v>
      </c>
      <c r="AM59" s="1">
        <f t="shared" si="24"/>
        <v>0.15523215249262118</v>
      </c>
      <c r="AN59" s="35">
        <f t="shared" si="24"/>
        <v>11.092818899107144</v>
      </c>
      <c r="AO59" s="35">
        <f>AVERAGE(AO3:AO58)</f>
        <v>755.45777239165159</v>
      </c>
      <c r="AP59" s="35"/>
      <c r="AQ59" s="1">
        <f>AVERAGE(AQ3:AQ58)</f>
        <v>0.11498079819222813</v>
      </c>
      <c r="AR59" s="1">
        <f>AVERAGE(AR3:AR58)</f>
        <v>0.15771964751469661</v>
      </c>
      <c r="AS59" s="35">
        <f>AVERAGE(AS3:AS58)</f>
        <v>11.147668287678659</v>
      </c>
      <c r="AT59" s="35">
        <f>AVERAGE(AT3:AT58)</f>
        <v>752.00176821569312</v>
      </c>
      <c r="AU59" s="35"/>
      <c r="AV59" s="1">
        <f>AVERAGE(AV3:AV58)</f>
        <v>0.10867633672544205</v>
      </c>
      <c r="AW59" s="1">
        <f>AVERAGE(AW3:AW58)</f>
        <v>0.14304153880463341</v>
      </c>
      <c r="AX59" s="35">
        <f>AVERAGE(AX3:AX58)</f>
        <v>11.291240268214125</v>
      </c>
      <c r="AY59" s="35">
        <f>AVERAGE(AY3:AY58)</f>
        <v>752.44899782163532</v>
      </c>
      <c r="AZ59" s="35"/>
      <c r="BA59" s="1">
        <f>AVERAGE(BA3:BA58)</f>
        <v>0.10984843746661725</v>
      </c>
      <c r="BB59" s="1">
        <f>AVERAGE(BB3:BB58)</f>
        <v>0.15205276347607061</v>
      </c>
      <c r="BC59" s="35">
        <f>AVERAGE(BC3:BC58)</f>
        <v>11.3636657283927</v>
      </c>
      <c r="BD59" s="35">
        <f>AVERAGE(BD3:BD58)</f>
        <v>750.35390334375984</v>
      </c>
      <c r="BE59" s="35"/>
      <c r="BF59" s="1">
        <f>AVERAGE(BF3:BF58)</f>
        <v>0.10620615838503646</v>
      </c>
      <c r="BG59" s="1">
        <f>AVERAGE(BG3:BG58)</f>
        <v>0.14233312961237904</v>
      </c>
      <c r="BH59" s="35">
        <f>AVERAGE(BH3:BH58)</f>
        <v>12.933931964107071</v>
      </c>
      <c r="BI59" s="35">
        <f>AVERAGE(BI3:BI58)</f>
        <v>723.86921222909518</v>
      </c>
      <c r="BJ59" s="35"/>
      <c r="BK59" s="1">
        <f>AVERAGE(BK3:BK58)</f>
        <v>6.7371960967662223E-2</v>
      </c>
      <c r="BL59" s="1">
        <f>AVERAGE(BL3:BL58)</f>
        <v>0.10407532176631518</v>
      </c>
      <c r="BM59" s="35">
        <f>AVERAGE(BM3:BM58)</f>
        <v>80.242658375423161</v>
      </c>
      <c r="BN59" s="35">
        <f>AVERAGE(BN3:BN58)</f>
        <v>718.04128302078323</v>
      </c>
      <c r="BO59" s="35"/>
      <c r="BP59" s="1">
        <f>AVERAGE(BP3:BP58)</f>
        <v>5.8808725819519479E-2</v>
      </c>
      <c r="BQ59" s="1">
        <f>AVERAGE(BQ3:BQ58)</f>
        <v>9.3521331450808015E-2</v>
      </c>
      <c r="BR59" s="35">
        <f>AVERAGE(BR3:BR58)</f>
        <v>85.393503319299086</v>
      </c>
      <c r="BS59" s="35">
        <f>AVERAGE(BS3:BS58)</f>
        <v>718.44855708941918</v>
      </c>
      <c r="BT59" s="35"/>
      <c r="BU59" s="1">
        <f>AVERAGE(BU3:BU58)</f>
        <v>5.9603572868093424E-2</v>
      </c>
      <c r="BV59" s="1">
        <f>AVERAGE(BV3:BV58)</f>
        <v>9.0754786265693096E-2</v>
      </c>
      <c r="BW59" s="35">
        <f>AVERAGE(BW3:BW58)</f>
        <v>22.529347253681461</v>
      </c>
    </row>
    <row r="60" spans="1:75" x14ac:dyDescent="0.3">
      <c r="Q60" s="48">
        <f>_xlfn.MODE.SNGL(Q3:Q58)</f>
        <v>0</v>
      </c>
      <c r="R60" s="48">
        <f t="shared" ref="R60:U60" si="25">_xlfn.MODE.SNGL(R3:R58)</f>
        <v>0</v>
      </c>
      <c r="S60" s="48">
        <f t="shared" si="25"/>
        <v>0</v>
      </c>
      <c r="T60" s="48">
        <f t="shared" si="25"/>
        <v>0</v>
      </c>
      <c r="U60" s="48">
        <f t="shared" si="25"/>
        <v>0</v>
      </c>
      <c r="Z60" s="48">
        <f>_xlfn.MODE.SNGL(Z3:Z58)</f>
        <v>0</v>
      </c>
      <c r="AA60" s="48">
        <f t="shared" ref="AA60:AD60" si="26">_xlfn.MODE.SNGL(AA3:AA58)</f>
        <v>0</v>
      </c>
      <c r="AB60" s="48">
        <f t="shared" si="26"/>
        <v>0</v>
      </c>
      <c r="AC60" s="48">
        <f t="shared" si="26"/>
        <v>0</v>
      </c>
      <c r="AD60" s="48">
        <f t="shared" si="26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A217-BAFB-42F2-91FB-495D145B1711}">
  <dimension ref="A1:BW60"/>
  <sheetViews>
    <sheetView topLeftCell="AY1" zoomScale="55" zoomScaleNormal="55" workbookViewId="0">
      <selection activeCell="BR3" sqref="BR3:BR58"/>
    </sheetView>
  </sheetViews>
  <sheetFormatPr baseColWidth="10" defaultColWidth="10.77734375" defaultRowHeight="14.4" x14ac:dyDescent="0.3"/>
  <cols>
    <col min="1" max="1" width="9.6640625" bestFit="1" customWidth="1"/>
    <col min="2" max="4" width="7.6640625" bestFit="1" customWidth="1"/>
    <col min="5" max="5" width="8.44140625" bestFit="1" customWidth="1"/>
    <col min="6" max="6" width="8.5546875" bestFit="1" customWidth="1"/>
    <col min="7" max="7" width="9.2187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11" bestFit="1" customWidth="1"/>
    <col min="13" max="13" width="7.6640625" bestFit="1" customWidth="1"/>
    <col min="14" max="15" width="7" bestFit="1" customWidth="1"/>
    <col min="16" max="16" width="5.88671875" bestFit="1" customWidth="1"/>
    <col min="17" max="21" width="4.5546875" bestFit="1" customWidth="1"/>
    <col min="22" max="22" width="7.6640625" bestFit="1" customWidth="1"/>
    <col min="23" max="24" width="7" bestFit="1" customWidth="1"/>
    <col min="25" max="25" width="5.88671875" bestFit="1" customWidth="1"/>
    <col min="26" max="30" width="4.5546875" bestFit="1" customWidth="1"/>
    <col min="31" max="32" width="7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7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7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7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7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7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0" t="s">
        <v>0</v>
      </c>
      <c r="D1" s="100"/>
      <c r="E1" s="100"/>
      <c r="F1" s="100"/>
      <c r="G1" s="100"/>
      <c r="H1" s="100" t="s">
        <v>340</v>
      </c>
      <c r="I1" s="100"/>
      <c r="J1" s="100"/>
      <c r="K1" s="100"/>
      <c r="L1" s="100"/>
      <c r="M1" s="100" t="s">
        <v>78</v>
      </c>
      <c r="N1" s="100"/>
      <c r="O1" s="100"/>
      <c r="P1" s="100"/>
      <c r="Q1" s="100"/>
      <c r="R1" s="100"/>
      <c r="S1" s="100"/>
      <c r="T1" s="100"/>
      <c r="U1" s="100"/>
      <c r="V1" s="100" t="s">
        <v>72</v>
      </c>
      <c r="W1" s="100"/>
      <c r="X1" s="100"/>
      <c r="Y1" s="100"/>
      <c r="Z1" s="100"/>
      <c r="AA1" s="100"/>
      <c r="AB1" s="100"/>
      <c r="AC1" s="100"/>
      <c r="AD1" s="100"/>
      <c r="AE1" s="100" t="s">
        <v>304</v>
      </c>
      <c r="AF1" s="101"/>
      <c r="AG1" s="101"/>
      <c r="AH1" s="101"/>
      <c r="AI1" s="101"/>
      <c r="AJ1" s="100" t="s">
        <v>303</v>
      </c>
      <c r="AK1" s="101"/>
      <c r="AL1" s="101"/>
      <c r="AM1" s="101"/>
      <c r="AN1" s="101"/>
      <c r="AO1" s="100" t="s">
        <v>305</v>
      </c>
      <c r="AP1" s="101"/>
      <c r="AQ1" s="101"/>
      <c r="AR1" s="101"/>
      <c r="AS1" s="101"/>
      <c r="AT1" s="100" t="s">
        <v>323</v>
      </c>
      <c r="AU1" s="101"/>
      <c r="AV1" s="101"/>
      <c r="AW1" s="101"/>
      <c r="AX1" s="101"/>
      <c r="AY1" s="100" t="s">
        <v>324</v>
      </c>
      <c r="AZ1" s="101"/>
      <c r="BA1" s="101"/>
      <c r="BB1" s="101"/>
      <c r="BC1" s="101"/>
      <c r="BD1" s="100" t="s">
        <v>325</v>
      </c>
      <c r="BE1" s="101"/>
      <c r="BF1" s="101"/>
      <c r="BG1" s="101"/>
      <c r="BH1" s="101"/>
      <c r="BI1" s="100" t="s">
        <v>331</v>
      </c>
      <c r="BJ1" s="101"/>
      <c r="BK1" s="101"/>
      <c r="BL1" s="101"/>
      <c r="BM1" s="101"/>
      <c r="BN1" s="100" t="s">
        <v>337</v>
      </c>
      <c r="BO1" s="101"/>
      <c r="BP1" s="101"/>
      <c r="BQ1" s="101"/>
      <c r="BR1" s="101"/>
      <c r="BS1" s="100" t="s">
        <v>341</v>
      </c>
      <c r="BT1" s="101"/>
      <c r="BU1" s="101"/>
      <c r="BV1" s="101"/>
      <c r="BW1" s="101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247</v>
      </c>
      <c r="B3" s="2">
        <f>MIN(D3,I3,M3,V3,AE3,AJ3,AO3,AT3,AY3,BD3,BI3,BN3,BS3)</f>
        <v>829.31807687806906</v>
      </c>
      <c r="C3" s="18">
        <v>819.27235001685403</v>
      </c>
      <c r="D3" s="19">
        <v>829.31807687806906</v>
      </c>
      <c r="E3" s="3">
        <v>1.2113237539727231E-2</v>
      </c>
      <c r="F3" s="3">
        <f>(D3-B3)/B3</f>
        <v>0</v>
      </c>
      <c r="G3" s="38">
        <v>3600.0385329723358</v>
      </c>
      <c r="H3" s="18">
        <v>829.26563224383926</v>
      </c>
      <c r="I3" s="19">
        <v>829.31807687806941</v>
      </c>
      <c r="J3" s="3">
        <v>6.3238262485759507E-5</v>
      </c>
      <c r="K3" s="3">
        <f>(I3-$B3)/$B3</f>
        <v>4.1125416492638771E-16</v>
      </c>
      <c r="L3" s="30">
        <v>255.335489988327</v>
      </c>
      <c r="M3" s="18">
        <v>1150.186346659297</v>
      </c>
      <c r="N3" s="3">
        <f>(M3-B3)/B3</f>
        <v>0.38690615666925077</v>
      </c>
      <c r="O3" s="19">
        <f>243*P3</f>
        <v>31.779309299992743</v>
      </c>
      <c r="P3" s="19">
        <v>0.13077905061725409</v>
      </c>
      <c r="Q3" s="43">
        <v>0</v>
      </c>
      <c r="R3" s="43">
        <v>0.5</v>
      </c>
      <c r="S3" s="43">
        <v>1</v>
      </c>
      <c r="T3" s="43">
        <v>0</v>
      </c>
      <c r="U3" s="43">
        <v>0</v>
      </c>
      <c r="V3" s="18">
        <v>1141.187385264458</v>
      </c>
      <c r="W3" s="4">
        <f t="shared" ref="W3:W34" si="0">(V3-B3)/B3</f>
        <v>0.37605511935831315</v>
      </c>
      <c r="X3" s="19">
        <f>243*Y3</f>
        <v>32.418478799998404</v>
      </c>
      <c r="Y3" s="19">
        <v>0.1334093777777712</v>
      </c>
      <c r="Z3" s="43">
        <v>0</v>
      </c>
      <c r="AA3" s="43">
        <v>1</v>
      </c>
      <c r="AB3" s="43">
        <v>0.5</v>
      </c>
      <c r="AC3" s="43">
        <v>0</v>
      </c>
      <c r="AD3" s="43">
        <v>0</v>
      </c>
      <c r="AE3" s="18">
        <v>894.65390991932293</v>
      </c>
      <c r="AF3" s="19">
        <v>910.14061508477312</v>
      </c>
      <c r="AG3" s="4">
        <f>(AE3-$B3)/$B3</f>
        <v>7.8782598453910099E-2</v>
      </c>
      <c r="AH3" s="4">
        <f>(AF3-$B3)/$B3</f>
        <v>9.7456621844005734E-2</v>
      </c>
      <c r="AI3" s="30">
        <v>11.074342839999741</v>
      </c>
      <c r="AJ3" s="20">
        <v>894.65390991932293</v>
      </c>
      <c r="AK3" s="21">
        <v>910.14061508477312</v>
      </c>
      <c r="AL3" s="4">
        <f>(AJ3-$B3)/$B3</f>
        <v>7.8782598453910099E-2</v>
      </c>
      <c r="AM3" s="4">
        <f>(AK3-$B3)/$B3</f>
        <v>9.7456621844005734E-2</v>
      </c>
      <c r="AN3" s="31">
        <v>11.01967810999704</v>
      </c>
      <c r="AO3" s="20">
        <v>891.35734804797062</v>
      </c>
      <c r="AP3" s="21">
        <v>903.30114057809442</v>
      </c>
      <c r="AQ3" s="4">
        <f t="shared" ref="AQ3:AQ34" si="1">(AO3-$B3)/$B3</f>
        <v>7.4807571304179962E-2</v>
      </c>
      <c r="AR3" s="4">
        <f t="shared" ref="AR3:AR34" si="2">(AP3-$B3)/$B3</f>
        <v>8.9209515338832715E-2</v>
      </c>
      <c r="AS3" s="31">
        <v>11.0241996999961</v>
      </c>
      <c r="AT3" s="20">
        <v>903.54467855463645</v>
      </c>
      <c r="AU3" s="21">
        <v>939.97489184949791</v>
      </c>
      <c r="AV3" s="4">
        <f t="shared" ref="AV3:AW58" si="3">(AT3-$B3)/$B3</f>
        <v>8.9503175857434725E-2</v>
      </c>
      <c r="AW3" s="4">
        <f t="shared" si="3"/>
        <v>0.13343109002035924</v>
      </c>
      <c r="AX3" s="31">
        <v>11.269796279999721</v>
      </c>
      <c r="AY3" s="20">
        <v>906.34872178335274</v>
      </c>
      <c r="AZ3" s="21">
        <v>936.51501871906532</v>
      </c>
      <c r="BA3" s="4">
        <f t="shared" ref="BA3:BB58" si="4">(AY3-$B3)/$B3</f>
        <v>9.2884319120670938E-2</v>
      </c>
      <c r="BB3" s="4">
        <f t="shared" si="4"/>
        <v>0.12925914052728041</v>
      </c>
      <c r="BC3" s="31">
        <v>11.3561845399985</v>
      </c>
      <c r="BD3" s="20">
        <v>919.37039395302133</v>
      </c>
      <c r="BE3" s="21">
        <v>941.12931573096216</v>
      </c>
      <c r="BF3" s="4">
        <f t="shared" ref="BF3:BG58" si="5">(BD3-$B3)/$B3</f>
        <v>0.10858598116412728</v>
      </c>
      <c r="BG3" s="4">
        <f t="shared" si="5"/>
        <v>0.13482310583871693</v>
      </c>
      <c r="BH3" s="31">
        <v>13.037718579999639</v>
      </c>
      <c r="BI3" s="20">
        <v>854.58503578083321</v>
      </c>
      <c r="BJ3" s="21">
        <v>890.36881982288503</v>
      </c>
      <c r="BK3" s="4">
        <f t="shared" ref="BK3:BL58" si="6">(BI3-$B3)/$B3</f>
        <v>3.0467150791986215E-2</v>
      </c>
      <c r="BL3" s="4">
        <f t="shared" si="6"/>
        <v>7.3615594121182987E-2</v>
      </c>
      <c r="BM3" s="31">
        <v>32.22508446034044</v>
      </c>
      <c r="BN3" s="20">
        <v>867.70289915094202</v>
      </c>
      <c r="BO3" s="21">
        <v>889.03392602045153</v>
      </c>
      <c r="BP3" s="4">
        <f t="shared" ref="BP3:BQ58" si="7">(BN3-$B3)/$B3</f>
        <v>4.6284801143333214E-2</v>
      </c>
      <c r="BQ3" s="4">
        <f t="shared" si="7"/>
        <v>7.2005965874010758E-2</v>
      </c>
      <c r="BR3" s="31">
        <v>36.802681493572891</v>
      </c>
      <c r="BS3" s="20">
        <v>867.08020514604505</v>
      </c>
      <c r="BT3" s="21">
        <v>891.72109376745379</v>
      </c>
      <c r="BU3" s="4">
        <f t="shared" ref="BU3:BV58" si="8">(BS3-$B3)/$B3</f>
        <v>4.5533950508024411E-2</v>
      </c>
      <c r="BV3" s="4">
        <f t="shared" si="8"/>
        <v>7.5246179516908762E-2</v>
      </c>
      <c r="BW3" s="31">
        <v>18.53247169195674</v>
      </c>
    </row>
    <row r="4" spans="1:75" x14ac:dyDescent="0.3">
      <c r="A4" s="17" t="s">
        <v>248</v>
      </c>
      <c r="B4" s="2">
        <f t="shared" ref="B4:B58" si="9">MIN(D4,I4,M4,V4,AE4,AJ4,AO4,AT4,AY4,BD4,BI4,BN4,BS4)</f>
        <v>806.0929858950567</v>
      </c>
      <c r="C4" s="20">
        <v>782.3256383186897</v>
      </c>
      <c r="D4" s="21">
        <v>811.93842304316945</v>
      </c>
      <c r="E4" s="5">
        <v>3.6471712489583273E-2</v>
      </c>
      <c r="F4" s="5">
        <f t="shared" ref="F4:F58" si="10">(D4-B4)/B4</f>
        <v>7.2515668172229378E-3</v>
      </c>
      <c r="G4" s="39">
        <v>3600.049324035645</v>
      </c>
      <c r="H4" s="20">
        <v>803.37452626162133</v>
      </c>
      <c r="I4" s="21">
        <v>806.0929858950567</v>
      </c>
      <c r="J4" s="5">
        <v>3.3723896386676361E-3</v>
      </c>
      <c r="K4" s="5">
        <f t="shared" ref="K4:K58" si="11">(I4-$B4)/$B4</f>
        <v>0</v>
      </c>
      <c r="L4" s="31">
        <v>3600.0161960124969</v>
      </c>
      <c r="M4" s="20">
        <v>1008.2098460412921</v>
      </c>
      <c r="N4" s="4">
        <f t="shared" ref="N4:N58" si="12">(M4-B4)/B4</f>
        <v>0.25073640843284606</v>
      </c>
      <c r="O4" s="21">
        <f t="shared" ref="O4:O58" si="13">243*P4</f>
        <v>33.899553699990065</v>
      </c>
      <c r="P4" s="21">
        <v>0.13950433621395089</v>
      </c>
      <c r="Q4" s="44">
        <v>0</v>
      </c>
      <c r="R4" s="44">
        <v>0</v>
      </c>
      <c r="S4" s="44">
        <v>0.5</v>
      </c>
      <c r="T4" s="44">
        <v>0.5</v>
      </c>
      <c r="U4" s="44">
        <v>0</v>
      </c>
      <c r="V4" s="20">
        <v>1008.2098460412921</v>
      </c>
      <c r="W4" s="4">
        <f t="shared" si="0"/>
        <v>0.25073640843284606</v>
      </c>
      <c r="X4" s="21">
        <f t="shared" ref="X4:X58" si="14">243*Y4</f>
        <v>34.790951699957077</v>
      </c>
      <c r="Y4" s="21">
        <v>0.1431726407405641</v>
      </c>
      <c r="Z4" s="44">
        <v>0</v>
      </c>
      <c r="AA4" s="44">
        <v>0</v>
      </c>
      <c r="AB4" s="44">
        <v>0.5</v>
      </c>
      <c r="AC4" s="44">
        <v>0.5</v>
      </c>
      <c r="AD4" s="44">
        <v>0</v>
      </c>
      <c r="AE4" s="20">
        <v>877.47921014166423</v>
      </c>
      <c r="AF4" s="21">
        <v>900.31168768733642</v>
      </c>
      <c r="AG4" s="4">
        <f t="shared" ref="AG4:AH58" si="15">(AE4-$B4)/$B4</f>
        <v>8.8558299719408706E-2</v>
      </c>
      <c r="AH4" s="4">
        <f t="shared" si="15"/>
        <v>0.11688316787381875</v>
      </c>
      <c r="AI4" s="31">
        <v>11.09862031000084</v>
      </c>
      <c r="AJ4" s="20">
        <v>877.47921014166423</v>
      </c>
      <c r="AK4" s="21">
        <v>900.31168768733642</v>
      </c>
      <c r="AL4" s="4">
        <f t="shared" ref="AL4:AM58" si="16">(AJ4-$B4)/$B4</f>
        <v>8.8558299719408706E-2</v>
      </c>
      <c r="AM4" s="4">
        <f t="shared" si="16"/>
        <v>0.11688316787381875</v>
      </c>
      <c r="AN4" s="31">
        <v>11.26081783000045</v>
      </c>
      <c r="AO4" s="20">
        <v>872.20843924287465</v>
      </c>
      <c r="AP4" s="21">
        <v>891.30626110386288</v>
      </c>
      <c r="AQ4" s="4">
        <f t="shared" si="1"/>
        <v>8.2019636077599309E-2</v>
      </c>
      <c r="AR4" s="4">
        <f t="shared" si="2"/>
        <v>0.10571147088470001</v>
      </c>
      <c r="AS4" s="31">
        <v>11.169988310000919</v>
      </c>
      <c r="AT4" s="20">
        <v>881.78314658345585</v>
      </c>
      <c r="AU4" s="21">
        <v>902.30149883500269</v>
      </c>
      <c r="AV4" s="4">
        <f t="shared" si="3"/>
        <v>9.389755526076872E-2</v>
      </c>
      <c r="AW4" s="4">
        <f t="shared" si="3"/>
        <v>0.11935163141646682</v>
      </c>
      <c r="AX4" s="31">
        <v>11.259535740000871</v>
      </c>
      <c r="AY4" s="20">
        <v>868.45755771562312</v>
      </c>
      <c r="AZ4" s="21">
        <v>886.48578355717223</v>
      </c>
      <c r="BA4" s="4">
        <f t="shared" si="4"/>
        <v>7.7366473734192143E-2</v>
      </c>
      <c r="BB4" s="4">
        <f t="shared" si="4"/>
        <v>9.9731419412923253E-2</v>
      </c>
      <c r="BC4" s="31">
        <v>11.47364532999782</v>
      </c>
      <c r="BD4" s="20">
        <v>862.96211313610343</v>
      </c>
      <c r="BE4" s="21">
        <v>900.01507726225009</v>
      </c>
      <c r="BF4" s="4">
        <f t="shared" si="5"/>
        <v>7.0549090782499851E-2</v>
      </c>
      <c r="BG4" s="4">
        <f t="shared" si="5"/>
        <v>0.11651520731557498</v>
      </c>
      <c r="BH4" s="31">
        <v>12.683238610000631</v>
      </c>
      <c r="BI4" s="20">
        <v>830.08050314761374</v>
      </c>
      <c r="BJ4" s="21">
        <v>861.05370933384256</v>
      </c>
      <c r="BK4" s="4">
        <f t="shared" si="6"/>
        <v>2.9757754591949667E-2</v>
      </c>
      <c r="BL4" s="4">
        <f t="shared" si="6"/>
        <v>6.8181617258162158E-2</v>
      </c>
      <c r="BM4" s="31">
        <v>34.748085074312982</v>
      </c>
      <c r="BN4" s="20">
        <v>842.61996930666749</v>
      </c>
      <c r="BO4" s="21">
        <v>862.19620813832057</v>
      </c>
      <c r="BP4" s="4">
        <f t="shared" si="7"/>
        <v>4.5313610279157229E-2</v>
      </c>
      <c r="BQ4" s="4">
        <f t="shared" si="7"/>
        <v>6.9598946058274991E-2</v>
      </c>
      <c r="BR4" s="31">
        <v>42.135717714205377</v>
      </c>
      <c r="BS4" s="20">
        <v>842.61996930666749</v>
      </c>
      <c r="BT4" s="21">
        <v>867.72848395294022</v>
      </c>
      <c r="BU4" s="4">
        <f t="shared" si="8"/>
        <v>4.5313610279157229E-2</v>
      </c>
      <c r="BV4" s="4">
        <f t="shared" si="8"/>
        <v>7.6462020060186583E-2</v>
      </c>
      <c r="BW4" s="31">
        <v>18.64496407452971</v>
      </c>
    </row>
    <row r="5" spans="1:75" x14ac:dyDescent="0.3">
      <c r="A5" s="17" t="s">
        <v>249</v>
      </c>
      <c r="B5" s="2">
        <f t="shared" si="9"/>
        <v>797.98940921872168</v>
      </c>
      <c r="C5" s="20">
        <v>768.51874511000563</v>
      </c>
      <c r="D5" s="21">
        <v>797.98940921872168</v>
      </c>
      <c r="E5" s="5">
        <v>3.6931146915302873E-2</v>
      </c>
      <c r="F5" s="5">
        <f t="shared" si="10"/>
        <v>0</v>
      </c>
      <c r="G5" s="39">
        <v>3600.0081601142879</v>
      </c>
      <c r="H5" s="20">
        <v>786.51656308558063</v>
      </c>
      <c r="I5" s="21">
        <v>797.9894092187219</v>
      </c>
      <c r="J5" s="5">
        <v>1.4377190975972381E-2</v>
      </c>
      <c r="K5" s="83">
        <f t="shared" si="11"/>
        <v>2.8493319938399207E-16</v>
      </c>
      <c r="L5" s="31">
        <v>3600.01402592659</v>
      </c>
      <c r="M5" s="20">
        <v>958.40026205528898</v>
      </c>
      <c r="N5" s="4">
        <f t="shared" si="12"/>
        <v>0.20101877416345526</v>
      </c>
      <c r="O5" s="21">
        <f t="shared" si="13"/>
        <v>34.545457299995192</v>
      </c>
      <c r="P5" s="21">
        <v>0.14216237572014481</v>
      </c>
      <c r="Q5" s="44">
        <v>1</v>
      </c>
      <c r="R5" s="44">
        <v>0.5</v>
      </c>
      <c r="S5" s="44">
        <v>1</v>
      </c>
      <c r="T5" s="44">
        <v>0</v>
      </c>
      <c r="U5" s="44">
        <v>0</v>
      </c>
      <c r="V5" s="20">
        <v>908.82251615200516</v>
      </c>
      <c r="W5" s="4">
        <f t="shared" si="0"/>
        <v>0.13889044848577073</v>
      </c>
      <c r="X5" s="21">
        <f t="shared" si="14"/>
        <v>33.761887400050917</v>
      </c>
      <c r="Y5" s="21">
        <v>0.13893780823066221</v>
      </c>
      <c r="Z5" s="44">
        <v>0</v>
      </c>
      <c r="AA5" s="44">
        <v>0</v>
      </c>
      <c r="AB5" s="44">
        <v>0.5</v>
      </c>
      <c r="AC5" s="44">
        <v>0</v>
      </c>
      <c r="AD5" s="44">
        <v>0</v>
      </c>
      <c r="AE5" s="20">
        <v>846.91823261547574</v>
      </c>
      <c r="AF5" s="21">
        <v>877.9499043013426</v>
      </c>
      <c r="AG5" s="4">
        <f t="shared" si="15"/>
        <v>6.1315128786807144E-2</v>
      </c>
      <c r="AH5" s="4">
        <f t="shared" si="15"/>
        <v>0.10020245150986017</v>
      </c>
      <c r="AI5" s="31">
        <v>11.111159150000461</v>
      </c>
      <c r="AJ5" s="20">
        <v>846.91823261547574</v>
      </c>
      <c r="AK5" s="21">
        <v>877.9499043013426</v>
      </c>
      <c r="AL5" s="4">
        <f t="shared" si="16"/>
        <v>6.1315128786807144E-2</v>
      </c>
      <c r="AM5" s="4">
        <f t="shared" si="16"/>
        <v>0.10020245150986017</v>
      </c>
      <c r="AN5" s="31">
        <v>11.14505651999862</v>
      </c>
      <c r="AO5" s="20">
        <v>867.55440895618017</v>
      </c>
      <c r="AP5" s="21">
        <v>882.17039642060865</v>
      </c>
      <c r="AQ5" s="4">
        <f t="shared" si="1"/>
        <v>8.7175342095788838E-2</v>
      </c>
      <c r="AR5" s="4">
        <f t="shared" si="2"/>
        <v>0.10549135894460691</v>
      </c>
      <c r="AS5" s="31">
        <v>11.104298060000289</v>
      </c>
      <c r="AT5" s="20">
        <v>836.40371014870425</v>
      </c>
      <c r="AU5" s="21">
        <v>844.77621937836284</v>
      </c>
      <c r="AV5" s="4">
        <f t="shared" si="3"/>
        <v>4.8138860599155599E-2</v>
      </c>
      <c r="AW5" s="4">
        <f t="shared" si="3"/>
        <v>5.8630866048019592E-2</v>
      </c>
      <c r="AX5" s="31">
        <v>11.170097089999039</v>
      </c>
      <c r="AY5" s="20">
        <v>848.13233023904559</v>
      </c>
      <c r="AZ5" s="21">
        <v>862.38380402040207</v>
      </c>
      <c r="BA5" s="4">
        <f t="shared" si="4"/>
        <v>6.2836574572357751E-2</v>
      </c>
      <c r="BB5" s="4">
        <f t="shared" si="4"/>
        <v>8.0695801294814518E-2</v>
      </c>
      <c r="BC5" s="31">
        <v>11.40750121000019</v>
      </c>
      <c r="BD5" s="20">
        <v>835.1164779550603</v>
      </c>
      <c r="BE5" s="21">
        <v>843.5831720960648</v>
      </c>
      <c r="BF5" s="4">
        <f t="shared" si="5"/>
        <v>4.6525766266357092E-2</v>
      </c>
      <c r="BG5" s="4">
        <f t="shared" si="5"/>
        <v>5.7135799486339157E-2</v>
      </c>
      <c r="BH5" s="31">
        <v>12.365236539999749</v>
      </c>
      <c r="BI5" s="20">
        <v>824.98744524120229</v>
      </c>
      <c r="BJ5" s="21">
        <v>838.10875648244996</v>
      </c>
      <c r="BK5" s="4">
        <f t="shared" si="6"/>
        <v>3.3832574355733967E-2</v>
      </c>
      <c r="BL5" s="4">
        <f t="shared" si="6"/>
        <v>5.027553849744381E-2</v>
      </c>
      <c r="BM5" s="31">
        <v>34.826401678472763</v>
      </c>
      <c r="BN5" s="20">
        <v>819.57212280129374</v>
      </c>
      <c r="BO5" s="21">
        <v>826.53632487633604</v>
      </c>
      <c r="BP5" s="4">
        <f t="shared" si="7"/>
        <v>2.7046365945762124E-2</v>
      </c>
      <c r="BQ5" s="4">
        <f t="shared" si="7"/>
        <v>3.577355203944807E-2</v>
      </c>
      <c r="BR5" s="31">
        <v>40.954501318931577</v>
      </c>
      <c r="BS5" s="20">
        <v>819.57212280129374</v>
      </c>
      <c r="BT5" s="21">
        <v>826.99146650277692</v>
      </c>
      <c r="BU5" s="4">
        <f t="shared" si="8"/>
        <v>2.7046365945762124E-2</v>
      </c>
      <c r="BV5" s="4">
        <f t="shared" si="8"/>
        <v>3.6343912524415517E-2</v>
      </c>
      <c r="BW5" s="31">
        <v>18.689317754516381</v>
      </c>
    </row>
    <row r="6" spans="1:75" x14ac:dyDescent="0.3">
      <c r="A6" s="17" t="s">
        <v>250</v>
      </c>
      <c r="B6" s="2">
        <f t="shared" si="9"/>
        <v>778.97529913629342</v>
      </c>
      <c r="C6" s="20">
        <v>760.20465571006855</v>
      </c>
      <c r="D6" s="21">
        <v>787.47660132208011</v>
      </c>
      <c r="E6" s="5">
        <v>3.4632071056107223E-2</v>
      </c>
      <c r="F6" s="5">
        <f t="shared" si="10"/>
        <v>1.0913442563856275E-2</v>
      </c>
      <c r="G6" s="39">
        <v>3600.0084130764012</v>
      </c>
      <c r="H6" s="20">
        <v>776.39301634721869</v>
      </c>
      <c r="I6" s="21">
        <v>778.97529913629342</v>
      </c>
      <c r="J6" s="5">
        <v>3.314973904740543E-3</v>
      </c>
      <c r="K6" s="5">
        <f t="shared" si="11"/>
        <v>0</v>
      </c>
      <c r="L6" s="31">
        <v>3600.0025160312648</v>
      </c>
      <c r="M6" s="20">
        <v>868.59388546202456</v>
      </c>
      <c r="N6" s="4">
        <f t="shared" si="12"/>
        <v>0.11504676261891461</v>
      </c>
      <c r="O6" s="21">
        <f t="shared" si="13"/>
        <v>34.646376600012445</v>
      </c>
      <c r="P6" s="21">
        <v>0.14257768148153269</v>
      </c>
      <c r="Q6" s="44">
        <v>1</v>
      </c>
      <c r="R6" s="44">
        <v>0.5</v>
      </c>
      <c r="S6" s="44">
        <v>0</v>
      </c>
      <c r="T6" s="44">
        <v>0</v>
      </c>
      <c r="U6" s="44">
        <v>0</v>
      </c>
      <c r="V6" s="20">
        <v>868.59388546202456</v>
      </c>
      <c r="W6" s="4">
        <f t="shared" si="0"/>
        <v>0.11504676261891461</v>
      </c>
      <c r="X6" s="21">
        <f t="shared" si="14"/>
        <v>33.614413700019199</v>
      </c>
      <c r="Y6" s="21">
        <v>0.13833092057621069</v>
      </c>
      <c r="Z6" s="44">
        <v>1</v>
      </c>
      <c r="AA6" s="44">
        <v>0.5</v>
      </c>
      <c r="AB6" s="44">
        <v>0</v>
      </c>
      <c r="AC6" s="44">
        <v>0</v>
      </c>
      <c r="AD6" s="44">
        <v>0</v>
      </c>
      <c r="AE6" s="20">
        <v>841.20065864755463</v>
      </c>
      <c r="AF6" s="21">
        <v>848.6477531044369</v>
      </c>
      <c r="AG6" s="4">
        <f t="shared" si="15"/>
        <v>7.988104318616393E-2</v>
      </c>
      <c r="AH6" s="4">
        <f t="shared" si="15"/>
        <v>8.9441159489131949E-2</v>
      </c>
      <c r="AI6" s="31">
        <v>11.124964580000229</v>
      </c>
      <c r="AJ6" s="20">
        <v>841.20065864755463</v>
      </c>
      <c r="AK6" s="21">
        <v>848.6477531044369</v>
      </c>
      <c r="AL6" s="4">
        <f t="shared" si="16"/>
        <v>7.988104318616393E-2</v>
      </c>
      <c r="AM6" s="4">
        <f t="shared" si="16"/>
        <v>8.9441159489131949E-2</v>
      </c>
      <c r="AN6" s="31">
        <v>11.13080290999933</v>
      </c>
      <c r="AO6" s="20">
        <v>840.45203815346326</v>
      </c>
      <c r="AP6" s="21">
        <v>849.97754683742403</v>
      </c>
      <c r="AQ6" s="4">
        <f t="shared" si="1"/>
        <v>7.8920010795378984E-2</v>
      </c>
      <c r="AR6" s="4">
        <f t="shared" si="2"/>
        <v>9.1148265907604484E-2</v>
      </c>
      <c r="AS6" s="31">
        <v>11.177422280001339</v>
      </c>
      <c r="AT6" s="20">
        <v>831.3159049283413</v>
      </c>
      <c r="AU6" s="21">
        <v>845.60086176631046</v>
      </c>
      <c r="AV6" s="4">
        <f t="shared" si="3"/>
        <v>6.7191611659678713E-2</v>
      </c>
      <c r="AW6" s="4">
        <f t="shared" si="3"/>
        <v>8.5529750049699454E-2</v>
      </c>
      <c r="AX6" s="31">
        <v>11.115420749999609</v>
      </c>
      <c r="AY6" s="20">
        <v>826.18283379292552</v>
      </c>
      <c r="AZ6" s="21">
        <v>860.62276453032189</v>
      </c>
      <c r="BA6" s="4">
        <f t="shared" si="4"/>
        <v>6.0602094455337076E-2</v>
      </c>
      <c r="BB6" s="4">
        <f t="shared" si="4"/>
        <v>0.10481393374675289</v>
      </c>
      <c r="BC6" s="31">
        <v>11.23827990999853</v>
      </c>
      <c r="BD6" s="20">
        <v>832.06512076760475</v>
      </c>
      <c r="BE6" s="21">
        <v>846.32513587554718</v>
      </c>
      <c r="BF6" s="4">
        <f t="shared" si="5"/>
        <v>6.8153408317537009E-2</v>
      </c>
      <c r="BG6" s="4">
        <f t="shared" si="5"/>
        <v>8.645952806710229E-2</v>
      </c>
      <c r="BH6" s="31">
        <v>12.201802749999841</v>
      </c>
      <c r="BI6" s="20">
        <v>806.68124209803057</v>
      </c>
      <c r="BJ6" s="21">
        <v>827.52267689009625</v>
      </c>
      <c r="BK6" s="4">
        <f t="shared" si="6"/>
        <v>3.5567164956907808E-2</v>
      </c>
      <c r="BL6" s="4">
        <f t="shared" si="6"/>
        <v>6.2322101622003731E-2</v>
      </c>
      <c r="BM6" s="31">
        <v>35.649274591542778</v>
      </c>
      <c r="BN6" s="20">
        <v>807.08396424005753</v>
      </c>
      <c r="BO6" s="21">
        <v>813.1960201312047</v>
      </c>
      <c r="BP6" s="4">
        <f t="shared" si="7"/>
        <v>3.6084154574516331E-2</v>
      </c>
      <c r="BQ6" s="4">
        <f t="shared" si="7"/>
        <v>4.3930431469206138E-2</v>
      </c>
      <c r="BR6" s="31">
        <v>44.254404982738187</v>
      </c>
      <c r="BS6" s="20">
        <v>807.40874919283715</v>
      </c>
      <c r="BT6" s="21">
        <v>815.95800837543663</v>
      </c>
      <c r="BU6" s="4">
        <f t="shared" si="8"/>
        <v>3.650109327994093E-2</v>
      </c>
      <c r="BV6" s="4">
        <f t="shared" si="8"/>
        <v>4.7476100051116688E-2</v>
      </c>
      <c r="BW6" s="31">
        <v>18.41753790727817</v>
      </c>
    </row>
    <row r="7" spans="1:75" x14ac:dyDescent="0.3">
      <c r="A7" s="17" t="s">
        <v>251</v>
      </c>
      <c r="B7" s="2">
        <f t="shared" si="9"/>
        <v>813.00380436551109</v>
      </c>
      <c r="C7" s="20">
        <v>802.57357080960765</v>
      </c>
      <c r="D7" s="21">
        <v>813.00380436551109</v>
      </c>
      <c r="E7" s="5">
        <v>1.2829255533486929E-2</v>
      </c>
      <c r="F7" s="5">
        <f t="shared" si="10"/>
        <v>0</v>
      </c>
      <c r="G7" s="39">
        <v>3600.0123870372772</v>
      </c>
      <c r="H7" s="20">
        <v>812.92663710443651</v>
      </c>
      <c r="I7" s="21">
        <v>813.00380436551131</v>
      </c>
      <c r="J7" s="5">
        <v>9.4916236135944603E-5</v>
      </c>
      <c r="K7" s="5">
        <f t="shared" si="11"/>
        <v>2.7967110882178503E-16</v>
      </c>
      <c r="L7" s="31">
        <v>1300.4709241390231</v>
      </c>
      <c r="M7" s="20">
        <v>1046.339131444824</v>
      </c>
      <c r="N7" s="4">
        <f t="shared" si="12"/>
        <v>0.28700397934965849</v>
      </c>
      <c r="O7" s="21">
        <f t="shared" si="13"/>
        <v>33.239932700002107</v>
      </c>
      <c r="P7" s="21">
        <v>0.1367898465020663</v>
      </c>
      <c r="Q7" s="44">
        <v>0.5</v>
      </c>
      <c r="R7" s="44">
        <v>0</v>
      </c>
      <c r="S7" s="44">
        <v>0.5</v>
      </c>
      <c r="T7" s="44">
        <v>0</v>
      </c>
      <c r="U7" s="44">
        <v>0</v>
      </c>
      <c r="V7" s="20">
        <v>1010.7348629932339</v>
      </c>
      <c r="W7" s="4">
        <f t="shared" si="0"/>
        <v>0.24321049614526372</v>
      </c>
      <c r="X7" s="21">
        <f t="shared" si="14"/>
        <v>33.208692700009131</v>
      </c>
      <c r="Y7" s="21">
        <v>0.13666128683131329</v>
      </c>
      <c r="Z7" s="44">
        <v>0.5</v>
      </c>
      <c r="AA7" s="44">
        <v>0</v>
      </c>
      <c r="AB7" s="44">
        <v>1</v>
      </c>
      <c r="AC7" s="44">
        <v>0</v>
      </c>
      <c r="AD7" s="44">
        <v>0</v>
      </c>
      <c r="AE7" s="20">
        <v>867.67511096137582</v>
      </c>
      <c r="AF7" s="21">
        <v>887.2720572508299</v>
      </c>
      <c r="AG7" s="4">
        <f t="shared" si="15"/>
        <v>6.7246064904372266E-2</v>
      </c>
      <c r="AH7" s="4">
        <f t="shared" si="15"/>
        <v>9.1350437090856731E-2</v>
      </c>
      <c r="AI7" s="31">
        <v>11.11969000000099</v>
      </c>
      <c r="AJ7" s="20">
        <v>867.67511096137582</v>
      </c>
      <c r="AK7" s="21">
        <v>887.2720572508299</v>
      </c>
      <c r="AL7" s="4">
        <f t="shared" si="16"/>
        <v>6.7246064904372266E-2</v>
      </c>
      <c r="AM7" s="4">
        <f t="shared" si="16"/>
        <v>9.1350437090856731E-2</v>
      </c>
      <c r="AN7" s="31">
        <v>11.169595550001389</v>
      </c>
      <c r="AO7" s="20">
        <v>864.93311346873725</v>
      </c>
      <c r="AP7" s="21">
        <v>882.29591963124074</v>
      </c>
      <c r="AQ7" s="4">
        <f t="shared" si="1"/>
        <v>6.3873390043670361E-2</v>
      </c>
      <c r="AR7" s="4">
        <f t="shared" si="2"/>
        <v>8.5229755252876072E-2</v>
      </c>
      <c r="AS7" s="31">
        <v>11.13436392000003</v>
      </c>
      <c r="AT7" s="20">
        <v>884.21362486955741</v>
      </c>
      <c r="AU7" s="21">
        <v>906.07780517562537</v>
      </c>
      <c r="AV7" s="4">
        <f t="shared" si="3"/>
        <v>8.7588545246255367E-2</v>
      </c>
      <c r="AW7" s="4">
        <f t="shared" si="3"/>
        <v>0.11448163011088443</v>
      </c>
      <c r="AX7" s="31">
        <v>11.257335939999759</v>
      </c>
      <c r="AY7" s="20">
        <v>894.29688813319945</v>
      </c>
      <c r="AZ7" s="21">
        <v>927.73085602700189</v>
      </c>
      <c r="BA7" s="4">
        <f t="shared" si="4"/>
        <v>9.999102504954642E-2</v>
      </c>
      <c r="BB7" s="4">
        <f t="shared" si="4"/>
        <v>0.14111502436452525</v>
      </c>
      <c r="BC7" s="31">
        <v>11.282077290000601</v>
      </c>
      <c r="BD7" s="20">
        <v>870.28379897753348</v>
      </c>
      <c r="BE7" s="21">
        <v>901.7288255285373</v>
      </c>
      <c r="BF7" s="4">
        <f t="shared" si="5"/>
        <v>7.045476823657075E-2</v>
      </c>
      <c r="BG7" s="4">
        <f t="shared" si="5"/>
        <v>0.10913235668345916</v>
      </c>
      <c r="BH7" s="31">
        <v>12.977225770000221</v>
      </c>
      <c r="BI7" s="20">
        <v>856.28313714677665</v>
      </c>
      <c r="BJ7" s="21">
        <v>868.49785264969046</v>
      </c>
      <c r="BK7" s="4">
        <f t="shared" si="6"/>
        <v>5.3233862558665225E-2</v>
      </c>
      <c r="BL7" s="4">
        <f t="shared" si="6"/>
        <v>6.8258042565358404E-2</v>
      </c>
      <c r="BM7" s="31">
        <v>29.989344918169081</v>
      </c>
      <c r="BN7" s="20">
        <v>842.4721313065761</v>
      </c>
      <c r="BO7" s="21">
        <v>861.8765149901941</v>
      </c>
      <c r="BP7" s="4">
        <f t="shared" si="7"/>
        <v>3.6246234990330521E-2</v>
      </c>
      <c r="BQ7" s="4">
        <f t="shared" si="7"/>
        <v>6.0113753911427904E-2</v>
      </c>
      <c r="BR7" s="31">
        <v>37.892922886647277</v>
      </c>
      <c r="BS7" s="20">
        <v>842.4721313065761</v>
      </c>
      <c r="BT7" s="21">
        <v>862.29535150597769</v>
      </c>
      <c r="BU7" s="4">
        <f t="shared" si="8"/>
        <v>3.6246234990330521E-2</v>
      </c>
      <c r="BV7" s="4">
        <f t="shared" si="8"/>
        <v>6.062892556687971E-2</v>
      </c>
      <c r="BW7" s="31">
        <v>18.66090563898906</v>
      </c>
    </row>
    <row r="8" spans="1:75" x14ac:dyDescent="0.3">
      <c r="A8" s="17" t="s">
        <v>252</v>
      </c>
      <c r="B8" s="2">
        <f t="shared" si="9"/>
        <v>810.2128036172345</v>
      </c>
      <c r="C8" s="20">
        <v>795.72666974107233</v>
      </c>
      <c r="D8" s="21">
        <v>810.2128036172345</v>
      </c>
      <c r="E8" s="5">
        <v>1.7879418606428249E-2</v>
      </c>
      <c r="F8" s="5">
        <f t="shared" si="10"/>
        <v>0</v>
      </c>
      <c r="G8" s="39">
        <v>3600.0082461833949</v>
      </c>
      <c r="H8" s="20">
        <v>810.13236350866248</v>
      </c>
      <c r="I8" s="21">
        <v>810.21280361723473</v>
      </c>
      <c r="J8" s="5">
        <v>9.9282692414607193E-5</v>
      </c>
      <c r="K8" s="5">
        <f t="shared" si="11"/>
        <v>2.8063451284417036E-16</v>
      </c>
      <c r="L8" s="31">
        <v>2670.2953159809108</v>
      </c>
      <c r="M8" s="20">
        <v>971.28209885065257</v>
      </c>
      <c r="N8" s="4">
        <f t="shared" si="12"/>
        <v>0.1987987532587937</v>
      </c>
      <c r="O8" s="21">
        <f t="shared" si="13"/>
        <v>33.599345000042383</v>
      </c>
      <c r="P8" s="21">
        <v>0.13826890946519499</v>
      </c>
      <c r="Q8" s="44">
        <v>1</v>
      </c>
      <c r="R8" s="44">
        <v>1</v>
      </c>
      <c r="S8" s="44">
        <v>0.5</v>
      </c>
      <c r="T8" s="44">
        <v>0</v>
      </c>
      <c r="U8" s="44">
        <v>0</v>
      </c>
      <c r="V8" s="20">
        <v>971.28209885065257</v>
      </c>
      <c r="W8" s="4">
        <f t="shared" si="0"/>
        <v>0.1987987532587937</v>
      </c>
      <c r="X8" s="21">
        <f t="shared" si="14"/>
        <v>34.030257700036607</v>
      </c>
      <c r="Y8" s="21">
        <v>0.14004221275735229</v>
      </c>
      <c r="Z8" s="44">
        <v>1</v>
      </c>
      <c r="AA8" s="44">
        <v>1</v>
      </c>
      <c r="AB8" s="44">
        <v>0.5</v>
      </c>
      <c r="AC8" s="44">
        <v>0</v>
      </c>
      <c r="AD8" s="44">
        <v>0</v>
      </c>
      <c r="AE8" s="20">
        <v>853.29922377230935</v>
      </c>
      <c r="AF8" s="21">
        <v>894.61685571430621</v>
      </c>
      <c r="AG8" s="4">
        <f t="shared" si="15"/>
        <v>5.3179140051494406E-2</v>
      </c>
      <c r="AH8" s="4">
        <f t="shared" si="15"/>
        <v>0.10417516450029636</v>
      </c>
      <c r="AI8" s="31">
        <v>11.12649886999934</v>
      </c>
      <c r="AJ8" s="20">
        <v>853.29922377230935</v>
      </c>
      <c r="AK8" s="21">
        <v>894.61685571430621</v>
      </c>
      <c r="AL8" s="4">
        <f t="shared" si="16"/>
        <v>5.3179140051494406E-2</v>
      </c>
      <c r="AM8" s="4">
        <f t="shared" si="16"/>
        <v>0.10417516450029636</v>
      </c>
      <c r="AN8" s="31">
        <v>11.16891781999948</v>
      </c>
      <c r="AO8" s="20">
        <v>872.20092830432259</v>
      </c>
      <c r="AP8" s="21">
        <v>893.98644477565108</v>
      </c>
      <c r="AQ8" s="4">
        <f t="shared" si="1"/>
        <v>7.6508448657363948E-2</v>
      </c>
      <c r="AR8" s="4">
        <f t="shared" si="2"/>
        <v>0.1033970838086057</v>
      </c>
      <c r="AS8" s="31">
        <v>11.116413349998769</v>
      </c>
      <c r="AT8" s="20">
        <v>862.82211173242024</v>
      </c>
      <c r="AU8" s="21">
        <v>879.28084610553674</v>
      </c>
      <c r="AV8" s="4">
        <f t="shared" si="3"/>
        <v>6.4932703951738266E-2</v>
      </c>
      <c r="AW8" s="4">
        <f t="shared" si="3"/>
        <v>8.524679217601179E-2</v>
      </c>
      <c r="AX8" s="31">
        <v>11.404719259999551</v>
      </c>
      <c r="AY8" s="20">
        <v>909.66728468596762</v>
      </c>
      <c r="AZ8" s="21">
        <v>923.45157365516627</v>
      </c>
      <c r="BA8" s="4">
        <f t="shared" si="4"/>
        <v>0.12275106073949182</v>
      </c>
      <c r="BB8" s="4">
        <f t="shared" si="4"/>
        <v>0.13976423173315922</v>
      </c>
      <c r="BC8" s="31">
        <v>11.27436152000082</v>
      </c>
      <c r="BD8" s="20">
        <v>864.57366846747766</v>
      </c>
      <c r="BE8" s="21">
        <v>877.49608111829878</v>
      </c>
      <c r="BF8" s="4">
        <f t="shared" si="5"/>
        <v>6.7094551712274145E-2</v>
      </c>
      <c r="BG8" s="4">
        <f t="shared" si="5"/>
        <v>8.3043957341422905E-2</v>
      </c>
      <c r="BH8" s="31">
        <v>12.977025810000489</v>
      </c>
      <c r="BI8" s="20">
        <v>849.09418812573313</v>
      </c>
      <c r="BJ8" s="21">
        <v>859.79860391769466</v>
      </c>
      <c r="BK8" s="4">
        <f t="shared" si="6"/>
        <v>4.7989101548273239E-2</v>
      </c>
      <c r="BL8" s="4">
        <f t="shared" si="6"/>
        <v>6.1200958660591324E-2</v>
      </c>
      <c r="BM8" s="31">
        <v>26.620281088165939</v>
      </c>
      <c r="BN8" s="20">
        <v>852.13341550039138</v>
      </c>
      <c r="BO8" s="21">
        <v>858.90908786066973</v>
      </c>
      <c r="BP8" s="4">
        <f t="shared" si="7"/>
        <v>5.1740248606292408E-2</v>
      </c>
      <c r="BQ8" s="4">
        <f t="shared" si="7"/>
        <v>6.0103079124432864E-2</v>
      </c>
      <c r="BR8" s="31">
        <v>31.428614603169262</v>
      </c>
      <c r="BS8" s="20">
        <v>852.13341550039138</v>
      </c>
      <c r="BT8" s="21">
        <v>858.1826107181663</v>
      </c>
      <c r="BU8" s="4">
        <f t="shared" si="8"/>
        <v>5.1740248606292408E-2</v>
      </c>
      <c r="BV8" s="4">
        <f t="shared" si="8"/>
        <v>5.9206429331612957E-2</v>
      </c>
      <c r="BW8" s="31">
        <v>18.25180064411834</v>
      </c>
    </row>
    <row r="9" spans="1:75" x14ac:dyDescent="0.3">
      <c r="A9" s="17" t="s">
        <v>253</v>
      </c>
      <c r="B9" s="2">
        <f t="shared" si="9"/>
        <v>812.40539120444987</v>
      </c>
      <c r="C9" s="20">
        <v>799.20715304861005</v>
      </c>
      <c r="D9" s="21">
        <v>812.40539120444987</v>
      </c>
      <c r="E9" s="5">
        <v>1.624587711840618E-2</v>
      </c>
      <c r="F9" s="5">
        <f t="shared" si="10"/>
        <v>0</v>
      </c>
      <c r="G9" s="39">
        <v>3600.0185070037842</v>
      </c>
      <c r="H9" s="20">
        <v>806.47523230647039</v>
      </c>
      <c r="I9" s="21">
        <v>812.4053912044501</v>
      </c>
      <c r="J9" s="5">
        <v>7.2995070714480101E-3</v>
      </c>
      <c r="K9" s="83">
        <f t="shared" si="11"/>
        <v>2.7987711295974306E-16</v>
      </c>
      <c r="L9" s="31">
        <v>3600.017249822617</v>
      </c>
      <c r="M9" s="20">
        <v>1008.851845859562</v>
      </c>
      <c r="N9" s="4">
        <f t="shared" si="12"/>
        <v>0.24180840843986279</v>
      </c>
      <c r="O9" s="21">
        <f t="shared" si="13"/>
        <v>32.903800599982794</v>
      </c>
      <c r="P9" s="21">
        <v>0.13540658683120491</v>
      </c>
      <c r="Q9" s="44">
        <v>1</v>
      </c>
      <c r="R9" s="44">
        <v>0.5</v>
      </c>
      <c r="S9" s="44">
        <v>0</v>
      </c>
      <c r="T9" s="44">
        <v>0</v>
      </c>
      <c r="U9" s="44">
        <v>0</v>
      </c>
      <c r="V9" s="20">
        <v>1008.851845859562</v>
      </c>
      <c r="W9" s="4">
        <f t="shared" si="0"/>
        <v>0.24180840843986279</v>
      </c>
      <c r="X9" s="21">
        <f t="shared" si="14"/>
        <v>33.262848200040018</v>
      </c>
      <c r="Y9" s="21">
        <v>0.13688414897135809</v>
      </c>
      <c r="Z9" s="44">
        <v>1</v>
      </c>
      <c r="AA9" s="44">
        <v>0.5</v>
      </c>
      <c r="AB9" s="44">
        <v>0</v>
      </c>
      <c r="AC9" s="44">
        <v>0</v>
      </c>
      <c r="AD9" s="44">
        <v>0</v>
      </c>
      <c r="AE9" s="20">
        <v>867.93311346873725</v>
      </c>
      <c r="AF9" s="21">
        <v>891.32724502158123</v>
      </c>
      <c r="AG9" s="4">
        <f t="shared" si="15"/>
        <v>6.8349770773878674E-2</v>
      </c>
      <c r="AH9" s="4">
        <f t="shared" si="15"/>
        <v>9.7145901137022234E-2</v>
      </c>
      <c r="AI9" s="31">
        <v>11.10776957000053</v>
      </c>
      <c r="AJ9" s="20">
        <v>867.93311346873725</v>
      </c>
      <c r="AK9" s="21">
        <v>891.32724502158123</v>
      </c>
      <c r="AL9" s="4">
        <f t="shared" si="16"/>
        <v>6.8349770773878674E-2</v>
      </c>
      <c r="AM9" s="4">
        <f t="shared" si="16"/>
        <v>9.7145901137022234E-2</v>
      </c>
      <c r="AN9" s="31">
        <v>11.110294249998701</v>
      </c>
      <c r="AO9" s="20">
        <v>867.93311346873725</v>
      </c>
      <c r="AP9" s="21">
        <v>901.0374791668728</v>
      </c>
      <c r="AQ9" s="4">
        <f t="shared" si="1"/>
        <v>6.8349770773878674E-2</v>
      </c>
      <c r="AR9" s="4">
        <f t="shared" si="2"/>
        <v>0.10909835030885189</v>
      </c>
      <c r="AS9" s="31">
        <v>11.13319585999707</v>
      </c>
      <c r="AT9" s="20">
        <v>878.76317740568561</v>
      </c>
      <c r="AU9" s="21">
        <v>892.26709511202603</v>
      </c>
      <c r="AV9" s="4">
        <f t="shared" si="3"/>
        <v>8.1680632501534137E-2</v>
      </c>
      <c r="AW9" s="4">
        <f t="shared" si="3"/>
        <v>9.830277441804687E-2</v>
      </c>
      <c r="AX9" s="31">
        <v>11.298304989999449</v>
      </c>
      <c r="AY9" s="20">
        <v>917.16232211706154</v>
      </c>
      <c r="AZ9" s="21">
        <v>938.79596447341771</v>
      </c>
      <c r="BA9" s="4">
        <f t="shared" si="4"/>
        <v>0.12894662202733775</v>
      </c>
      <c r="BB9" s="4">
        <f t="shared" si="4"/>
        <v>0.15557574412644487</v>
      </c>
      <c r="BC9" s="31">
        <v>11.42946110999983</v>
      </c>
      <c r="BD9" s="20">
        <v>878.76317740568561</v>
      </c>
      <c r="BE9" s="21">
        <v>893.19047617414867</v>
      </c>
      <c r="BF9" s="4">
        <f t="shared" si="5"/>
        <v>8.1680632501534137E-2</v>
      </c>
      <c r="BG9" s="4">
        <f t="shared" si="5"/>
        <v>9.9439375765255647E-2</v>
      </c>
      <c r="BH9" s="31">
        <v>12.99760109999916</v>
      </c>
      <c r="BI9" s="20">
        <v>838.50964882523192</v>
      </c>
      <c r="BJ9" s="21">
        <v>859.92525732674881</v>
      </c>
      <c r="BK9" s="4">
        <f t="shared" si="6"/>
        <v>3.213205857986811E-2</v>
      </c>
      <c r="BL9" s="4">
        <f t="shared" si="6"/>
        <v>5.8492800068506795E-2</v>
      </c>
      <c r="BM9" s="31">
        <v>35.505745166540137</v>
      </c>
      <c r="BN9" s="20">
        <v>854.79674388783997</v>
      </c>
      <c r="BO9" s="21">
        <v>871.61179255761522</v>
      </c>
      <c r="BP9" s="4">
        <f t="shared" si="7"/>
        <v>5.2180048461448345E-2</v>
      </c>
      <c r="BQ9" s="4">
        <f t="shared" si="7"/>
        <v>7.2877903069288555E-2</v>
      </c>
      <c r="BR9" s="31">
        <v>37.955483135767281</v>
      </c>
      <c r="BS9" s="20">
        <v>854.79674388783997</v>
      </c>
      <c r="BT9" s="21">
        <v>872.59779345261393</v>
      </c>
      <c r="BU9" s="4">
        <f t="shared" si="8"/>
        <v>5.2180048461448345E-2</v>
      </c>
      <c r="BV9" s="4">
        <f t="shared" si="8"/>
        <v>7.4091583955301507E-2</v>
      </c>
      <c r="BW9" s="31">
        <v>18.557357961731029</v>
      </c>
    </row>
    <row r="10" spans="1:75" x14ac:dyDescent="0.3">
      <c r="A10" s="17" t="s">
        <v>254</v>
      </c>
      <c r="B10" s="2">
        <f t="shared" si="9"/>
        <v>795.35467454901607</v>
      </c>
      <c r="C10" s="20">
        <v>773.77577577633451</v>
      </c>
      <c r="D10" s="21">
        <v>796.69023026499008</v>
      </c>
      <c r="E10" s="5">
        <v>2.8762062867309202E-2</v>
      </c>
      <c r="F10" s="5">
        <f t="shared" si="10"/>
        <v>1.6791951549556179E-3</v>
      </c>
      <c r="G10" s="39">
        <v>3600.0089859962459</v>
      </c>
      <c r="H10" s="20">
        <v>788.07311002635493</v>
      </c>
      <c r="I10" s="21">
        <v>795.35467454901607</v>
      </c>
      <c r="J10" s="5">
        <v>9.1551162716052934E-3</v>
      </c>
      <c r="K10" s="83">
        <f t="shared" si="11"/>
        <v>0</v>
      </c>
      <c r="L10" s="31">
        <v>3600.016738891602</v>
      </c>
      <c r="M10" s="20">
        <v>943.14140787958445</v>
      </c>
      <c r="N10" s="4">
        <f t="shared" si="12"/>
        <v>0.18581236530025649</v>
      </c>
      <c r="O10" s="21">
        <f t="shared" si="13"/>
        <v>32.864889800021039</v>
      </c>
      <c r="P10" s="21">
        <v>0.13524646008239111</v>
      </c>
      <c r="Q10" s="44">
        <v>1</v>
      </c>
      <c r="R10" s="44">
        <v>0.5</v>
      </c>
      <c r="S10" s="44">
        <v>0.5</v>
      </c>
      <c r="T10" s="44">
        <v>0</v>
      </c>
      <c r="U10" s="44">
        <v>0</v>
      </c>
      <c r="V10" s="20">
        <v>943.14140787958445</v>
      </c>
      <c r="W10" s="4">
        <f t="shared" si="0"/>
        <v>0.18581236530025649</v>
      </c>
      <c r="X10" s="21">
        <f t="shared" si="14"/>
        <v>33.920248900027211</v>
      </c>
      <c r="Y10" s="21">
        <v>0.13958950164620251</v>
      </c>
      <c r="Z10" s="44">
        <v>1</v>
      </c>
      <c r="AA10" s="44">
        <v>0.5</v>
      </c>
      <c r="AB10" s="44">
        <v>0.5</v>
      </c>
      <c r="AC10" s="44">
        <v>0</v>
      </c>
      <c r="AD10" s="44">
        <v>0</v>
      </c>
      <c r="AE10" s="20">
        <v>859.69867259385683</v>
      </c>
      <c r="AF10" s="21">
        <v>865.91888873762218</v>
      </c>
      <c r="AG10" s="4">
        <f t="shared" si="15"/>
        <v>8.0899754667721355E-2</v>
      </c>
      <c r="AH10" s="4">
        <f t="shared" si="15"/>
        <v>8.8720436864996879E-2</v>
      </c>
      <c r="AI10" s="31">
        <v>11.178211650000589</v>
      </c>
      <c r="AJ10" s="20">
        <v>859.69867259385683</v>
      </c>
      <c r="AK10" s="21">
        <v>865.91888873762218</v>
      </c>
      <c r="AL10" s="4">
        <f t="shared" si="16"/>
        <v>8.0899754667721355E-2</v>
      </c>
      <c r="AM10" s="4">
        <f t="shared" si="16"/>
        <v>8.8720436864996879E-2</v>
      </c>
      <c r="AN10" s="31">
        <v>11.175498499999961</v>
      </c>
      <c r="AO10" s="20">
        <v>859.69867259385683</v>
      </c>
      <c r="AP10" s="21">
        <v>865.72263140357222</v>
      </c>
      <c r="AQ10" s="4">
        <f t="shared" si="1"/>
        <v>8.0899754667721355E-2</v>
      </c>
      <c r="AR10" s="4">
        <f t="shared" si="2"/>
        <v>8.8473682378815921E-2</v>
      </c>
      <c r="AS10" s="31">
        <v>11.153615199998599</v>
      </c>
      <c r="AT10" s="20">
        <v>882.73673114465225</v>
      </c>
      <c r="AU10" s="21">
        <v>889.51740361499128</v>
      </c>
      <c r="AV10" s="4">
        <f t="shared" si="3"/>
        <v>0.10986552212719913</v>
      </c>
      <c r="AW10" s="4">
        <f t="shared" si="3"/>
        <v>0.11839086646390504</v>
      </c>
      <c r="AX10" s="31">
        <v>11.22402277000074</v>
      </c>
      <c r="AY10" s="20">
        <v>877.28591352599256</v>
      </c>
      <c r="AZ10" s="21">
        <v>890.82793104051075</v>
      </c>
      <c r="BA10" s="4">
        <f t="shared" si="4"/>
        <v>0.1030122052447021</v>
      </c>
      <c r="BB10" s="4">
        <f t="shared" si="4"/>
        <v>0.12003859353140806</v>
      </c>
      <c r="BC10" s="31">
        <v>11.50412076000211</v>
      </c>
      <c r="BD10" s="20">
        <v>865.70894131610157</v>
      </c>
      <c r="BE10" s="21">
        <v>887.61774954341126</v>
      </c>
      <c r="BF10" s="4">
        <f t="shared" si="5"/>
        <v>8.8456469822067688E-2</v>
      </c>
      <c r="BG10" s="4">
        <f t="shared" si="5"/>
        <v>0.11600243004381715</v>
      </c>
      <c r="BH10" s="31">
        <v>12.563860960000239</v>
      </c>
      <c r="BI10" s="20">
        <v>829.18674881105051</v>
      </c>
      <c r="BJ10" s="21">
        <v>859.78599054379606</v>
      </c>
      <c r="BK10" s="4">
        <f t="shared" si="6"/>
        <v>4.2537091117516829E-2</v>
      </c>
      <c r="BL10" s="4">
        <f t="shared" si="6"/>
        <v>8.1009539588503696E-2</v>
      </c>
      <c r="BM10" s="31">
        <v>31.306854149512951</v>
      </c>
      <c r="BN10" s="20">
        <v>823.41174036059624</v>
      </c>
      <c r="BO10" s="21">
        <v>854.45386538611342</v>
      </c>
      <c r="BP10" s="4">
        <f t="shared" si="7"/>
        <v>3.5276168870811198E-2</v>
      </c>
      <c r="BQ10" s="4">
        <f t="shared" si="7"/>
        <v>7.4305454821910644E-2</v>
      </c>
      <c r="BR10" s="31">
        <v>38.157021932117637</v>
      </c>
      <c r="BS10" s="20">
        <v>830.39186405893372</v>
      </c>
      <c r="BT10" s="21">
        <v>846.58664663977856</v>
      </c>
      <c r="BU10" s="4">
        <f t="shared" si="8"/>
        <v>4.4052283378839166E-2</v>
      </c>
      <c r="BV10" s="4">
        <f t="shared" si="8"/>
        <v>6.4413995076865765E-2</v>
      </c>
      <c r="BW10" s="31">
        <v>18.191229598782961</v>
      </c>
    </row>
    <row r="11" spans="1:75" x14ac:dyDescent="0.3">
      <c r="A11" s="17" t="s">
        <v>255</v>
      </c>
      <c r="B11" s="2">
        <f t="shared" si="9"/>
        <v>790.39307374439716</v>
      </c>
      <c r="C11" s="20">
        <v>765.83664850769355</v>
      </c>
      <c r="D11" s="21">
        <v>794.723583423322</v>
      </c>
      <c r="E11" s="5">
        <v>3.634840530488917E-2</v>
      </c>
      <c r="F11" s="5">
        <f t="shared" si="10"/>
        <v>5.4789317148359416E-3</v>
      </c>
      <c r="G11" s="39">
        <v>3600.0197780132289</v>
      </c>
      <c r="H11" s="20">
        <v>777.57461391823733</v>
      </c>
      <c r="I11" s="21">
        <v>790.39307374439716</v>
      </c>
      <c r="J11" s="5">
        <v>1.621782914345847E-2</v>
      </c>
      <c r="K11" s="5">
        <f t="shared" si="11"/>
        <v>0</v>
      </c>
      <c r="L11" s="31">
        <v>3600.1511070728302</v>
      </c>
      <c r="M11" s="20">
        <v>904.52317241454261</v>
      </c>
      <c r="N11" s="4">
        <f t="shared" si="12"/>
        <v>0.14439663309480574</v>
      </c>
      <c r="O11" s="21">
        <f t="shared" si="13"/>
        <v>33.40739190001478</v>
      </c>
      <c r="P11" s="21">
        <v>0.13747897901240649</v>
      </c>
      <c r="Q11" s="44">
        <v>0</v>
      </c>
      <c r="R11" s="44">
        <v>0.5</v>
      </c>
      <c r="S11" s="44">
        <v>0.5</v>
      </c>
      <c r="T11" s="44">
        <v>0</v>
      </c>
      <c r="U11" s="44">
        <v>0</v>
      </c>
      <c r="V11" s="20">
        <v>901.31645046782864</v>
      </c>
      <c r="W11" s="4">
        <f t="shared" si="0"/>
        <v>0.14033951005914644</v>
      </c>
      <c r="X11" s="21">
        <f t="shared" si="14"/>
        <v>34.650976600019938</v>
      </c>
      <c r="Y11" s="21">
        <v>0.1425966115227158</v>
      </c>
      <c r="Z11" s="44">
        <v>0</v>
      </c>
      <c r="AA11" s="44">
        <v>0</v>
      </c>
      <c r="AB11" s="44">
        <v>0.5</v>
      </c>
      <c r="AC11" s="44">
        <v>0</v>
      </c>
      <c r="AD11" s="44">
        <v>0</v>
      </c>
      <c r="AE11" s="20">
        <v>840.74478329461965</v>
      </c>
      <c r="AF11" s="21">
        <v>842.47117629656327</v>
      </c>
      <c r="AG11" s="4">
        <f t="shared" si="15"/>
        <v>6.3704644211628789E-2</v>
      </c>
      <c r="AH11" s="4">
        <f t="shared" si="15"/>
        <v>6.5888865024401139E-2</v>
      </c>
      <c r="AI11" s="31">
        <v>11.136499209999601</v>
      </c>
      <c r="AJ11" s="20">
        <v>840.74478329461965</v>
      </c>
      <c r="AK11" s="21">
        <v>842.47117629656327</v>
      </c>
      <c r="AL11" s="4">
        <f t="shared" si="16"/>
        <v>6.3704644211628789E-2</v>
      </c>
      <c r="AM11" s="4">
        <f t="shared" si="16"/>
        <v>6.5888865024401139E-2</v>
      </c>
      <c r="AN11" s="31">
        <v>11.125276470001699</v>
      </c>
      <c r="AO11" s="20">
        <v>840.96194375452774</v>
      </c>
      <c r="AP11" s="21">
        <v>842.9012008957958</v>
      </c>
      <c r="AQ11" s="4">
        <f t="shared" si="1"/>
        <v>6.3979394164686079E-2</v>
      </c>
      <c r="AR11" s="4">
        <f t="shared" si="2"/>
        <v>6.6432929254614248E-2</v>
      </c>
      <c r="AS11" s="31">
        <v>11.135163800002189</v>
      </c>
      <c r="AT11" s="20">
        <v>842.3616024940635</v>
      </c>
      <c r="AU11" s="21">
        <v>877.4976296270188</v>
      </c>
      <c r="AV11" s="4">
        <f t="shared" si="3"/>
        <v>6.5750232986571303E-2</v>
      </c>
      <c r="AW11" s="4">
        <f t="shared" si="3"/>
        <v>0.11020409815836787</v>
      </c>
      <c r="AX11" s="31">
        <v>11.147910500001309</v>
      </c>
      <c r="AY11" s="20">
        <v>855.34039569360232</v>
      </c>
      <c r="AZ11" s="21">
        <v>872.99090985974601</v>
      </c>
      <c r="BA11" s="4">
        <f t="shared" si="4"/>
        <v>8.2170914835481321E-2</v>
      </c>
      <c r="BB11" s="4">
        <f t="shared" si="4"/>
        <v>0.10450222662510314</v>
      </c>
      <c r="BC11" s="31">
        <v>11.437439280001129</v>
      </c>
      <c r="BD11" s="20">
        <v>838.64373020002074</v>
      </c>
      <c r="BE11" s="21">
        <v>877.62647446760059</v>
      </c>
      <c r="BF11" s="4">
        <f t="shared" si="5"/>
        <v>6.1046405969932903E-2</v>
      </c>
      <c r="BG11" s="4">
        <f t="shared" si="5"/>
        <v>0.11036711178394458</v>
      </c>
      <c r="BH11" s="31">
        <v>12.31657115999988</v>
      </c>
      <c r="BI11" s="20">
        <v>810.4425890869469</v>
      </c>
      <c r="BJ11" s="21">
        <v>840.87682014369307</v>
      </c>
      <c r="BK11" s="4">
        <f t="shared" si="6"/>
        <v>2.5366511940150795E-2</v>
      </c>
      <c r="BL11" s="4">
        <f t="shared" si="6"/>
        <v>6.3871696344876744E-2</v>
      </c>
      <c r="BM11" s="31">
        <v>38.170530663616958</v>
      </c>
      <c r="BN11" s="20">
        <v>801.39265482503026</v>
      </c>
      <c r="BO11" s="21">
        <v>832.94662433643953</v>
      </c>
      <c r="BP11" s="4">
        <f t="shared" si="7"/>
        <v>1.3916595990048146E-2</v>
      </c>
      <c r="BQ11" s="4">
        <f t="shared" si="7"/>
        <v>5.3838465955236385E-2</v>
      </c>
      <c r="BR11" s="31">
        <v>42.301340289600191</v>
      </c>
      <c r="BS11" s="20">
        <v>801.39265482503026</v>
      </c>
      <c r="BT11" s="21">
        <v>835.73675206129406</v>
      </c>
      <c r="BU11" s="4">
        <f t="shared" si="8"/>
        <v>1.3916595990048146E-2</v>
      </c>
      <c r="BV11" s="4">
        <f t="shared" si="8"/>
        <v>5.7368516783790104E-2</v>
      </c>
      <c r="BW11" s="31">
        <v>18.242750977631658</v>
      </c>
    </row>
    <row r="12" spans="1:75" x14ac:dyDescent="0.3">
      <c r="A12" s="17" t="s">
        <v>256</v>
      </c>
      <c r="B12" s="2">
        <f t="shared" si="9"/>
        <v>927.15191191991721</v>
      </c>
      <c r="C12" s="20">
        <v>911.62667247012655</v>
      </c>
      <c r="D12" s="21">
        <v>927.15191191991721</v>
      </c>
      <c r="E12" s="5">
        <v>1.6745087024239429E-2</v>
      </c>
      <c r="F12" s="5">
        <f t="shared" si="10"/>
        <v>0</v>
      </c>
      <c r="G12" s="39">
        <v>3600.044065952301</v>
      </c>
      <c r="H12" s="20">
        <v>927.06091886617753</v>
      </c>
      <c r="I12" s="21">
        <v>927.15191191991721</v>
      </c>
      <c r="J12" s="5">
        <v>9.8142550934565611E-5</v>
      </c>
      <c r="K12" s="5">
        <f t="shared" si="11"/>
        <v>0</v>
      </c>
      <c r="L12" s="31">
        <v>1359.544361114502</v>
      </c>
      <c r="M12" s="20">
        <v>1184.6870366270621</v>
      </c>
      <c r="N12" s="4">
        <f t="shared" si="12"/>
        <v>0.27777014898653357</v>
      </c>
      <c r="O12" s="21">
        <f t="shared" si="13"/>
        <v>31.941944299989697</v>
      </c>
      <c r="P12" s="21">
        <v>0.13144833045263249</v>
      </c>
      <c r="Q12" s="44">
        <v>0</v>
      </c>
      <c r="R12" s="44">
        <v>0.5</v>
      </c>
      <c r="S12" s="44">
        <v>0.5</v>
      </c>
      <c r="T12" s="44">
        <v>0</v>
      </c>
      <c r="U12" s="44">
        <v>0</v>
      </c>
      <c r="V12" s="20">
        <v>1177.844595442999</v>
      </c>
      <c r="W12" s="4">
        <f t="shared" si="0"/>
        <v>0.2703900841923037</v>
      </c>
      <c r="X12" s="21">
        <f t="shared" si="14"/>
        <v>35.060284900002443</v>
      </c>
      <c r="Y12" s="21">
        <v>0.1442810078189401</v>
      </c>
      <c r="Z12" s="44">
        <v>0</v>
      </c>
      <c r="AA12" s="44">
        <v>1</v>
      </c>
      <c r="AB12" s="44">
        <v>0.5</v>
      </c>
      <c r="AC12" s="44">
        <v>1</v>
      </c>
      <c r="AD12" s="44">
        <v>0</v>
      </c>
      <c r="AE12" s="20">
        <v>1004.2801275729159</v>
      </c>
      <c r="AF12" s="21">
        <v>1029.3762240241199</v>
      </c>
      <c r="AG12" s="4">
        <f t="shared" si="15"/>
        <v>8.3188326164677834E-2</v>
      </c>
      <c r="AH12" s="4">
        <f t="shared" si="15"/>
        <v>0.11025627061752995</v>
      </c>
      <c r="AI12" s="31">
        <v>11.08181650999904</v>
      </c>
      <c r="AJ12" s="20">
        <v>1004.2801275729159</v>
      </c>
      <c r="AK12" s="21">
        <v>1029.3762240241199</v>
      </c>
      <c r="AL12" s="4">
        <f t="shared" si="16"/>
        <v>8.3188326164677834E-2</v>
      </c>
      <c r="AM12" s="4">
        <f t="shared" si="16"/>
        <v>0.11025627061752995</v>
      </c>
      <c r="AN12" s="31">
        <v>11.201447979998919</v>
      </c>
      <c r="AO12" s="20">
        <v>999.3377945554779</v>
      </c>
      <c r="AP12" s="21">
        <v>1033.133193136212</v>
      </c>
      <c r="AQ12" s="4">
        <f t="shared" si="1"/>
        <v>7.7857664647512204E-2</v>
      </c>
      <c r="AR12" s="4">
        <f t="shared" si="2"/>
        <v>0.11430843193412828</v>
      </c>
      <c r="AS12" s="31">
        <v>11.124804999998011</v>
      </c>
      <c r="AT12" s="20">
        <v>1007.279220782</v>
      </c>
      <c r="AU12" s="21">
        <v>1034.9385266423751</v>
      </c>
      <c r="AV12" s="4">
        <f t="shared" si="3"/>
        <v>8.642306382797367E-2</v>
      </c>
      <c r="AW12" s="4">
        <f t="shared" si="3"/>
        <v>0.11625561392550736</v>
      </c>
      <c r="AX12" s="31">
        <v>11.23863459999993</v>
      </c>
      <c r="AY12" s="20">
        <v>1034.774657860864</v>
      </c>
      <c r="AZ12" s="21">
        <v>1059.746317753606</v>
      </c>
      <c r="BA12" s="4">
        <f t="shared" si="4"/>
        <v>0.11607886966234576</v>
      </c>
      <c r="BB12" s="4">
        <f t="shared" si="4"/>
        <v>0.14301260033980459</v>
      </c>
      <c r="BC12" s="31">
        <v>11.286209820000661</v>
      </c>
      <c r="BD12" s="20">
        <v>1012.437327366572</v>
      </c>
      <c r="BE12" s="21">
        <v>1044.4224302393591</v>
      </c>
      <c r="BF12" s="4">
        <f t="shared" si="5"/>
        <v>9.1986452651592401E-2</v>
      </c>
      <c r="BG12" s="4">
        <f t="shared" si="5"/>
        <v>0.12648468585541903</v>
      </c>
      <c r="BH12" s="31">
        <v>12.531619889999639</v>
      </c>
      <c r="BI12" s="20">
        <v>1010.252734908237</v>
      </c>
      <c r="BJ12" s="21">
        <v>1037.148040579269</v>
      </c>
      <c r="BK12" s="4">
        <f t="shared" si="6"/>
        <v>8.9630212611261528E-2</v>
      </c>
      <c r="BL12" s="4">
        <f t="shared" si="6"/>
        <v>0.11863873357233906</v>
      </c>
      <c r="BM12" s="31">
        <v>35.751545819640157</v>
      </c>
      <c r="BN12" s="20">
        <v>997.16745784088312</v>
      </c>
      <c r="BO12" s="21">
        <v>1024.2288499959859</v>
      </c>
      <c r="BP12" s="4">
        <f t="shared" si="7"/>
        <v>7.5516800451805033E-2</v>
      </c>
      <c r="BQ12" s="4">
        <f t="shared" si="7"/>
        <v>0.10470445762770937</v>
      </c>
      <c r="BR12" s="31">
        <v>40.946441097185023</v>
      </c>
      <c r="BS12" s="20">
        <v>997.16745784088312</v>
      </c>
      <c r="BT12" s="21">
        <v>1023.5228210482099</v>
      </c>
      <c r="BU12" s="4">
        <f t="shared" si="8"/>
        <v>7.5516800451805033E-2</v>
      </c>
      <c r="BV12" s="4">
        <f t="shared" si="8"/>
        <v>0.10394295464346384</v>
      </c>
      <c r="BW12" s="31">
        <v>19.380551045527682</v>
      </c>
    </row>
    <row r="13" spans="1:75" x14ac:dyDescent="0.3">
      <c r="A13" s="17" t="s">
        <v>257</v>
      </c>
      <c r="B13" s="2">
        <f t="shared" si="9"/>
        <v>907.80473994084002</v>
      </c>
      <c r="C13" s="20">
        <v>873.69557881113894</v>
      </c>
      <c r="D13" s="21">
        <v>908.14849037472663</v>
      </c>
      <c r="E13" s="5">
        <v>3.7937531063193961E-2</v>
      </c>
      <c r="F13" s="5">
        <f t="shared" si="10"/>
        <v>3.7866120186705961E-4</v>
      </c>
      <c r="G13" s="39">
        <v>3600.0216240882869</v>
      </c>
      <c r="H13" s="20">
        <v>891.85420188464218</v>
      </c>
      <c r="I13" s="21">
        <v>907.80473994084002</v>
      </c>
      <c r="J13" s="5">
        <v>1.7570450290044719E-2</v>
      </c>
      <c r="K13" s="83">
        <f t="shared" si="11"/>
        <v>0</v>
      </c>
      <c r="L13" s="31">
        <v>3600.0025939941411</v>
      </c>
      <c r="M13" s="20">
        <v>1106.206074581899</v>
      </c>
      <c r="N13" s="4">
        <f t="shared" si="12"/>
        <v>0.21855067054836969</v>
      </c>
      <c r="O13" s="21">
        <f t="shared" si="13"/>
        <v>34.201614699988575</v>
      </c>
      <c r="P13" s="21">
        <v>0.14074738559666081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1106.206074581899</v>
      </c>
      <c r="W13" s="4">
        <f t="shared" si="0"/>
        <v>0.21855067054836969</v>
      </c>
      <c r="X13" s="21">
        <f t="shared" si="14"/>
        <v>35.473684299999157</v>
      </c>
      <c r="Y13" s="21">
        <v>0.14598223991769199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1010.054194919772</v>
      </c>
      <c r="AF13" s="21">
        <v>1037.44957270091</v>
      </c>
      <c r="AG13" s="4">
        <f t="shared" si="15"/>
        <v>0.11263375314122664</v>
      </c>
      <c r="AH13" s="4">
        <f t="shared" si="15"/>
        <v>0.14281136356318069</v>
      </c>
      <c r="AI13" s="31">
        <v>11.013501249998811</v>
      </c>
      <c r="AJ13" s="20">
        <v>1010.054194919772</v>
      </c>
      <c r="AK13" s="21">
        <v>1037.44957270091</v>
      </c>
      <c r="AL13" s="4">
        <f t="shared" si="16"/>
        <v>0.11263375314122664</v>
      </c>
      <c r="AM13" s="4">
        <f t="shared" si="16"/>
        <v>0.14281136356318069</v>
      </c>
      <c r="AN13" s="31">
        <v>10.98499282000048</v>
      </c>
      <c r="AO13" s="20">
        <v>1001.6891633017379</v>
      </c>
      <c r="AP13" s="21">
        <v>1036.840691983233</v>
      </c>
      <c r="AQ13" s="4">
        <f t="shared" si="1"/>
        <v>0.10341918171413844</v>
      </c>
      <c r="AR13" s="4">
        <f t="shared" si="2"/>
        <v>0.14214064585166411</v>
      </c>
      <c r="AS13" s="31">
        <v>11.02658169999777</v>
      </c>
      <c r="AT13" s="20">
        <v>982.41241964389826</v>
      </c>
      <c r="AU13" s="21">
        <v>1019.773266972014</v>
      </c>
      <c r="AV13" s="4">
        <f t="shared" si="3"/>
        <v>8.2184721472064889E-2</v>
      </c>
      <c r="AW13" s="4">
        <f t="shared" si="3"/>
        <v>0.12333987927676025</v>
      </c>
      <c r="AX13" s="31">
        <v>11.27532157000023</v>
      </c>
      <c r="AY13" s="20">
        <v>988.42663929719038</v>
      </c>
      <c r="AZ13" s="21">
        <v>1011.300736925736</v>
      </c>
      <c r="BA13" s="4">
        <f t="shared" si="4"/>
        <v>8.8809736069018916E-2</v>
      </c>
      <c r="BB13" s="4">
        <f t="shared" si="4"/>
        <v>0.11400689204557431</v>
      </c>
      <c r="BC13" s="31">
        <v>11.188048619998879</v>
      </c>
      <c r="BD13" s="20">
        <v>976.84160457343296</v>
      </c>
      <c r="BE13" s="21">
        <v>1013.0435940770089</v>
      </c>
      <c r="BF13" s="4">
        <f t="shared" si="5"/>
        <v>7.6048142948771061E-2</v>
      </c>
      <c r="BG13" s="4">
        <f t="shared" si="5"/>
        <v>0.11592675110181419</v>
      </c>
      <c r="BH13" s="31">
        <v>12.45274703999967</v>
      </c>
      <c r="BI13" s="20">
        <v>984.42798829136814</v>
      </c>
      <c r="BJ13" s="21">
        <v>1000.962131648134</v>
      </c>
      <c r="BK13" s="4">
        <f t="shared" si="6"/>
        <v>8.4404988186690358E-2</v>
      </c>
      <c r="BL13" s="4">
        <f t="shared" si="6"/>
        <v>0.10261831383846363</v>
      </c>
      <c r="BM13" s="31">
        <v>37.837386924587193</v>
      </c>
      <c r="BN13" s="20">
        <v>961.26444766562668</v>
      </c>
      <c r="BO13" s="21">
        <v>987.21495613284753</v>
      </c>
      <c r="BP13" s="4">
        <f t="shared" si="7"/>
        <v>5.8888993825115435E-2</v>
      </c>
      <c r="BQ13" s="4">
        <f t="shared" si="7"/>
        <v>8.7474996216898498E-2</v>
      </c>
      <c r="BR13" s="31">
        <v>40.579303614236423</v>
      </c>
      <c r="BS13" s="20">
        <v>967.62016043945277</v>
      </c>
      <c r="BT13" s="21">
        <v>983.13614813590721</v>
      </c>
      <c r="BU13" s="4">
        <f t="shared" si="8"/>
        <v>6.5890183061294447E-2</v>
      </c>
      <c r="BV13" s="4">
        <f t="shared" si="8"/>
        <v>8.2981950722108358E-2</v>
      </c>
      <c r="BW13" s="31">
        <v>18.332264312775809</v>
      </c>
    </row>
    <row r="14" spans="1:75" x14ac:dyDescent="0.3">
      <c r="A14" s="17" t="s">
        <v>258</v>
      </c>
      <c r="B14" s="2">
        <f t="shared" si="9"/>
        <v>886.1815030211967</v>
      </c>
      <c r="C14" s="20">
        <v>839.40807827769902</v>
      </c>
      <c r="D14" s="21">
        <v>891.96595159848653</v>
      </c>
      <c r="E14" s="5">
        <v>5.8923631811946389E-2</v>
      </c>
      <c r="F14" s="5">
        <f t="shared" si="10"/>
        <v>6.5273858205901454E-3</v>
      </c>
      <c r="G14" s="39">
        <v>3600.042796850204</v>
      </c>
      <c r="H14" s="20">
        <v>854.03584748301921</v>
      </c>
      <c r="I14" s="21">
        <v>886.1815030211967</v>
      </c>
      <c r="J14" s="5">
        <v>3.6274347217342427E-2</v>
      </c>
      <c r="K14" s="5">
        <f t="shared" si="11"/>
        <v>0</v>
      </c>
      <c r="L14" s="31">
        <v>3600.0035331249242</v>
      </c>
      <c r="M14" s="20">
        <v>1018.477799674633</v>
      </c>
      <c r="N14" s="4">
        <f t="shared" si="12"/>
        <v>0.14928803659567236</v>
      </c>
      <c r="O14" s="21">
        <f t="shared" si="13"/>
        <v>34.448866399961837</v>
      </c>
      <c r="P14" s="21">
        <v>0.1417648823043697</v>
      </c>
      <c r="Q14" s="44">
        <v>0</v>
      </c>
      <c r="R14" s="44">
        <v>0</v>
      </c>
      <c r="S14" s="44">
        <v>0</v>
      </c>
      <c r="T14" s="44">
        <v>0.5</v>
      </c>
      <c r="U14" s="44">
        <v>0</v>
      </c>
      <c r="V14" s="20">
        <v>1018.477799674633</v>
      </c>
      <c r="W14" s="4">
        <f t="shared" si="0"/>
        <v>0.14928803659567236</v>
      </c>
      <c r="X14" s="21">
        <f t="shared" si="14"/>
        <v>35.520173299984904</v>
      </c>
      <c r="Y14" s="21">
        <v>0.14617355267483501</v>
      </c>
      <c r="Z14" s="44">
        <v>0</v>
      </c>
      <c r="AA14" s="44">
        <v>0</v>
      </c>
      <c r="AB14" s="44">
        <v>0</v>
      </c>
      <c r="AC14" s="44">
        <v>0.5</v>
      </c>
      <c r="AD14" s="44">
        <v>0</v>
      </c>
      <c r="AE14" s="20">
        <v>967.09201364653245</v>
      </c>
      <c r="AF14" s="21">
        <v>1006.5410722441879</v>
      </c>
      <c r="AG14" s="4">
        <f t="shared" si="15"/>
        <v>9.1302414177562033E-2</v>
      </c>
      <c r="AH14" s="4">
        <f t="shared" si="15"/>
        <v>0.13581819166012579</v>
      </c>
      <c r="AI14" s="31">
        <v>10.944462180000849</v>
      </c>
      <c r="AJ14" s="20">
        <v>967.09201364653245</v>
      </c>
      <c r="AK14" s="21">
        <v>1006.5410722441879</v>
      </c>
      <c r="AL14" s="4">
        <f t="shared" si="16"/>
        <v>9.1302414177562033E-2</v>
      </c>
      <c r="AM14" s="4">
        <f t="shared" si="16"/>
        <v>0.13581819166012579</v>
      </c>
      <c r="AN14" s="31">
        <v>10.95639721000043</v>
      </c>
      <c r="AO14" s="20">
        <v>981.863978159613</v>
      </c>
      <c r="AP14" s="21">
        <v>999.49705456445099</v>
      </c>
      <c r="AQ14" s="4">
        <f t="shared" si="1"/>
        <v>0.10797164555140534</v>
      </c>
      <c r="AR14" s="4">
        <f t="shared" si="2"/>
        <v>0.12786946145562222</v>
      </c>
      <c r="AS14" s="31">
        <v>11.06880962000141</v>
      </c>
      <c r="AT14" s="20">
        <v>962.26772181134641</v>
      </c>
      <c r="AU14" s="21">
        <v>983.91223717085086</v>
      </c>
      <c r="AV14" s="4">
        <f t="shared" si="3"/>
        <v>8.5858504754109929E-2</v>
      </c>
      <c r="AW14" s="4">
        <f t="shared" si="3"/>
        <v>0.1102829768128398</v>
      </c>
      <c r="AX14" s="31">
        <v>11.244840050000491</v>
      </c>
      <c r="AY14" s="20">
        <v>978.93056534911727</v>
      </c>
      <c r="AZ14" s="21">
        <v>1007.3087451961341</v>
      </c>
      <c r="BA14" s="4">
        <f t="shared" si="4"/>
        <v>0.10466147398892628</v>
      </c>
      <c r="BB14" s="4">
        <f t="shared" si="4"/>
        <v>0.13668446222583827</v>
      </c>
      <c r="BC14" s="31">
        <v>11.174074269999981</v>
      </c>
      <c r="BD14" s="20">
        <v>964.29005685129221</v>
      </c>
      <c r="BE14" s="21">
        <v>977.26937415808754</v>
      </c>
      <c r="BF14" s="4">
        <f t="shared" si="5"/>
        <v>8.8140582447055665E-2</v>
      </c>
      <c r="BG14" s="4">
        <f t="shared" si="5"/>
        <v>0.1027869243787546</v>
      </c>
      <c r="BH14" s="31">
        <v>12.42613994000058</v>
      </c>
      <c r="BI14" s="20">
        <v>925.0918013274287</v>
      </c>
      <c r="BJ14" s="21">
        <v>944.76683315943228</v>
      </c>
      <c r="BK14" s="4">
        <f t="shared" si="6"/>
        <v>4.3907820433599476E-2</v>
      </c>
      <c r="BL14" s="4">
        <f t="shared" si="6"/>
        <v>6.6109854401727758E-2</v>
      </c>
      <c r="BM14" s="31">
        <v>35.028991583921012</v>
      </c>
      <c r="BN14" s="20">
        <v>936.94867436153231</v>
      </c>
      <c r="BO14" s="21">
        <v>948.68543729585986</v>
      </c>
      <c r="BP14" s="4">
        <f t="shared" si="7"/>
        <v>5.7287554713406491E-2</v>
      </c>
      <c r="BQ14" s="4">
        <f t="shared" si="7"/>
        <v>7.0531752312108592E-2</v>
      </c>
      <c r="BR14" s="31">
        <v>37.534447367116812</v>
      </c>
      <c r="BS14" s="20">
        <v>936.94867436153231</v>
      </c>
      <c r="BT14" s="21">
        <v>948.51934054673347</v>
      </c>
      <c r="BU14" s="4">
        <f t="shared" si="8"/>
        <v>5.7287554713406491E-2</v>
      </c>
      <c r="BV14" s="4">
        <f t="shared" si="8"/>
        <v>7.0344322594200773E-2</v>
      </c>
      <c r="BW14" s="31">
        <v>18.217608683696021</v>
      </c>
    </row>
    <row r="15" spans="1:75" x14ac:dyDescent="0.3">
      <c r="A15" s="17" t="s">
        <v>259</v>
      </c>
      <c r="B15" s="2">
        <f t="shared" si="9"/>
        <v>861.43891080761307</v>
      </c>
      <c r="C15" s="20">
        <v>830.29389534252755</v>
      </c>
      <c r="D15" s="21">
        <v>862.84203735104984</v>
      </c>
      <c r="E15" s="5">
        <v>3.7722017008399659E-2</v>
      </c>
      <c r="F15" s="5">
        <f t="shared" si="10"/>
        <v>1.6288172333907178E-3</v>
      </c>
      <c r="G15" s="39">
        <v>3600.013571023941</v>
      </c>
      <c r="H15" s="20">
        <v>846.92249887992671</v>
      </c>
      <c r="I15" s="21">
        <v>861.43891080761307</v>
      </c>
      <c r="J15" s="5">
        <v>1.6851353874968319E-2</v>
      </c>
      <c r="K15" s="83">
        <f t="shared" si="11"/>
        <v>0</v>
      </c>
      <c r="L15" s="31">
        <v>3600.040045022964</v>
      </c>
      <c r="M15" s="20">
        <v>1029.200833831648</v>
      </c>
      <c r="N15" s="4">
        <f t="shared" si="12"/>
        <v>0.19474616356342128</v>
      </c>
      <c r="O15" s="21">
        <f t="shared" si="13"/>
        <v>34.927407399973163</v>
      </c>
      <c r="P15" s="21">
        <v>0.14373418683116529</v>
      </c>
      <c r="Q15" s="44">
        <v>0.5</v>
      </c>
      <c r="R15" s="44">
        <v>0.5</v>
      </c>
      <c r="S15" s="44">
        <v>1</v>
      </c>
      <c r="T15" s="44">
        <v>0</v>
      </c>
      <c r="U15" s="44">
        <v>0</v>
      </c>
      <c r="V15" s="20">
        <v>1032.209672181689</v>
      </c>
      <c r="W15" s="4">
        <f t="shared" si="0"/>
        <v>0.19823896881320996</v>
      </c>
      <c r="X15" s="21">
        <f t="shared" si="14"/>
        <v>34.460884500014792</v>
      </c>
      <c r="Y15" s="21">
        <v>0.14181433950623371</v>
      </c>
      <c r="Z15" s="44">
        <v>0</v>
      </c>
      <c r="AA15" s="44">
        <v>0.5</v>
      </c>
      <c r="AB15" s="44">
        <v>0</v>
      </c>
      <c r="AC15" s="44">
        <v>0</v>
      </c>
      <c r="AD15" s="44">
        <v>0</v>
      </c>
      <c r="AE15" s="20">
        <v>981.67543652584334</v>
      </c>
      <c r="AF15" s="21">
        <v>997.32712368475291</v>
      </c>
      <c r="AG15" s="4">
        <f t="shared" si="15"/>
        <v>0.13957638111042206</v>
      </c>
      <c r="AH15" s="4">
        <f t="shared" si="15"/>
        <v>0.1577456174457483</v>
      </c>
      <c r="AI15" s="31">
        <v>11.0014359700006</v>
      </c>
      <c r="AJ15" s="20">
        <v>981.67543652584334</v>
      </c>
      <c r="AK15" s="21">
        <v>997.32712368475291</v>
      </c>
      <c r="AL15" s="4">
        <f t="shared" si="16"/>
        <v>0.13957638111042206</v>
      </c>
      <c r="AM15" s="4">
        <f t="shared" si="16"/>
        <v>0.1577456174457483</v>
      </c>
      <c r="AN15" s="31">
        <v>11.01346806999863</v>
      </c>
      <c r="AO15" s="20">
        <v>975.30972866024672</v>
      </c>
      <c r="AP15" s="21">
        <v>998.32570355471489</v>
      </c>
      <c r="AQ15" s="4">
        <f t="shared" si="1"/>
        <v>0.13218675918165559</v>
      </c>
      <c r="AR15" s="4">
        <f t="shared" si="2"/>
        <v>0.15890481731173278</v>
      </c>
      <c r="AS15" s="31">
        <v>11.059056890000649</v>
      </c>
      <c r="AT15" s="20">
        <v>935.48716597915029</v>
      </c>
      <c r="AU15" s="21">
        <v>976.74393969508003</v>
      </c>
      <c r="AV15" s="4">
        <f t="shared" si="3"/>
        <v>8.5958800145347236E-2</v>
      </c>
      <c r="AW15" s="4">
        <f t="shared" si="3"/>
        <v>0.13385166079782326</v>
      </c>
      <c r="AX15" s="31">
        <v>11.223133940000841</v>
      </c>
      <c r="AY15" s="20">
        <v>973.05143341601706</v>
      </c>
      <c r="AZ15" s="21">
        <v>994.7161350011113</v>
      </c>
      <c r="BA15" s="4">
        <f t="shared" si="4"/>
        <v>0.12956522071166418</v>
      </c>
      <c r="BB15" s="4">
        <f t="shared" si="4"/>
        <v>0.15471465535327242</v>
      </c>
      <c r="BC15" s="31">
        <v>11.25068668999884</v>
      </c>
      <c r="BD15" s="20">
        <v>947.44397274808375</v>
      </c>
      <c r="BE15" s="21">
        <v>977.32921102101159</v>
      </c>
      <c r="BF15" s="4">
        <f t="shared" si="5"/>
        <v>9.9838840411607982E-2</v>
      </c>
      <c r="BG15" s="4">
        <f t="shared" si="5"/>
        <v>0.13453107209279583</v>
      </c>
      <c r="BH15" s="31">
        <v>12.439816779999459</v>
      </c>
      <c r="BI15" s="20">
        <v>925.96798629794398</v>
      </c>
      <c r="BJ15" s="21">
        <v>953.30742714805581</v>
      </c>
      <c r="BK15" s="4">
        <f t="shared" si="6"/>
        <v>7.4908475436562122E-2</v>
      </c>
      <c r="BL15" s="4">
        <f t="shared" si="6"/>
        <v>0.10664542219751195</v>
      </c>
      <c r="BM15" s="31">
        <v>42.397492308914657</v>
      </c>
      <c r="BN15" s="20">
        <v>908.00166915767818</v>
      </c>
      <c r="BO15" s="21">
        <v>936.19636763678341</v>
      </c>
      <c r="BP15" s="4">
        <f t="shared" si="7"/>
        <v>5.4052304540564304E-2</v>
      </c>
      <c r="BQ15" s="4">
        <f t="shared" si="7"/>
        <v>8.6782075770276038E-2</v>
      </c>
      <c r="BR15" s="31">
        <v>41.154717114940283</v>
      </c>
      <c r="BS15" s="20">
        <v>908.65845062260826</v>
      </c>
      <c r="BT15" s="21">
        <v>933.61671271566343</v>
      </c>
      <c r="BU15" s="4">
        <f t="shared" si="8"/>
        <v>5.481472826752868E-2</v>
      </c>
      <c r="BV15" s="4">
        <f t="shared" si="8"/>
        <v>8.3787487426569204E-2</v>
      </c>
      <c r="BW15" s="31">
        <v>18.555672174552459</v>
      </c>
    </row>
    <row r="16" spans="1:75" x14ac:dyDescent="0.3">
      <c r="A16" s="17" t="s">
        <v>260</v>
      </c>
      <c r="B16" s="2">
        <f t="shared" si="9"/>
        <v>891.54153287568033</v>
      </c>
      <c r="C16" s="20">
        <v>848.68418062068838</v>
      </c>
      <c r="D16" s="21">
        <v>899.4072599189667</v>
      </c>
      <c r="E16" s="5">
        <v>5.6396119487452927E-2</v>
      </c>
      <c r="F16" s="5">
        <f t="shared" si="10"/>
        <v>8.8226142621929803E-3</v>
      </c>
      <c r="G16" s="39">
        <v>3600.0104231834412</v>
      </c>
      <c r="H16" s="20">
        <v>865.01862893477721</v>
      </c>
      <c r="I16" s="21">
        <v>891.54153287568033</v>
      </c>
      <c r="J16" s="5">
        <v>2.9749487783651409E-2</v>
      </c>
      <c r="K16" s="83">
        <f t="shared" si="11"/>
        <v>0</v>
      </c>
      <c r="L16" s="31">
        <v>3600.1885008811951</v>
      </c>
      <c r="M16" s="20">
        <v>979.84614969189579</v>
      </c>
      <c r="N16" s="4">
        <f t="shared" si="12"/>
        <v>9.9047115092201723E-2</v>
      </c>
      <c r="O16" s="21">
        <f t="shared" si="13"/>
        <v>31.928716500002331</v>
      </c>
      <c r="P16" s="21">
        <v>0.13139389506173799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20">
        <v>979.84614969189579</v>
      </c>
      <c r="W16" s="4">
        <f t="shared" si="0"/>
        <v>9.9047115092201723E-2</v>
      </c>
      <c r="X16" s="21">
        <f t="shared" si="14"/>
        <v>32.801838299998053</v>
      </c>
      <c r="Y16" s="21">
        <v>0.13498698888888089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20">
        <v>952.33938299465251</v>
      </c>
      <c r="AF16" s="21">
        <v>982.65579581529585</v>
      </c>
      <c r="AG16" s="4">
        <f t="shared" si="15"/>
        <v>6.8194074955619646E-2</v>
      </c>
      <c r="AH16" s="4">
        <f t="shared" si="15"/>
        <v>0.10219856235494169</v>
      </c>
      <c r="AI16" s="31">
        <v>11.072023619999531</v>
      </c>
      <c r="AJ16" s="20">
        <v>952.33938299465251</v>
      </c>
      <c r="AK16" s="21">
        <v>982.65579581529585</v>
      </c>
      <c r="AL16" s="4">
        <f t="shared" si="16"/>
        <v>6.8194074955619646E-2</v>
      </c>
      <c r="AM16" s="4">
        <f t="shared" si="16"/>
        <v>0.10219856235494169</v>
      </c>
      <c r="AN16" s="31">
        <v>11.06474157000121</v>
      </c>
      <c r="AO16" s="20">
        <v>952.33938299465251</v>
      </c>
      <c r="AP16" s="21">
        <v>978.69705274643059</v>
      </c>
      <c r="AQ16" s="4">
        <f t="shared" si="1"/>
        <v>6.8194074955619646E-2</v>
      </c>
      <c r="AR16" s="4">
        <f t="shared" si="2"/>
        <v>9.775822735888573E-2</v>
      </c>
      <c r="AS16" s="31">
        <v>11.058435059998009</v>
      </c>
      <c r="AT16" s="20">
        <v>932.15050571466702</v>
      </c>
      <c r="AU16" s="21">
        <v>942.48136015203636</v>
      </c>
      <c r="AV16" s="4">
        <f t="shared" si="3"/>
        <v>4.554916550887074E-2</v>
      </c>
      <c r="AW16" s="4">
        <f t="shared" si="3"/>
        <v>5.7136796658310313E-2</v>
      </c>
      <c r="AX16" s="31">
        <v>11.08306827999913</v>
      </c>
      <c r="AY16" s="20">
        <v>954.90106726254442</v>
      </c>
      <c r="AZ16" s="21">
        <v>985.5419037854823</v>
      </c>
      <c r="BA16" s="4">
        <f t="shared" si="4"/>
        <v>7.1067395124596131E-2</v>
      </c>
      <c r="BB16" s="4">
        <f t="shared" si="4"/>
        <v>0.10543577325736289</v>
      </c>
      <c r="BC16" s="31">
        <v>11.27603777000113</v>
      </c>
      <c r="BD16" s="20">
        <v>925.8052283257274</v>
      </c>
      <c r="BE16" s="21">
        <v>939.63716030840351</v>
      </c>
      <c r="BF16" s="4">
        <f t="shared" si="5"/>
        <v>3.8431967762095183E-2</v>
      </c>
      <c r="BG16" s="4">
        <f t="shared" si="5"/>
        <v>5.3946592120717049E-2</v>
      </c>
      <c r="BH16" s="31">
        <v>12.203499089999969</v>
      </c>
      <c r="BI16" s="20">
        <v>934.05843693961879</v>
      </c>
      <c r="BJ16" s="21">
        <v>951.54778539177516</v>
      </c>
      <c r="BK16" s="4">
        <f t="shared" si="6"/>
        <v>4.7689201788277381E-2</v>
      </c>
      <c r="BL16" s="4">
        <f t="shared" si="6"/>
        <v>6.7306177338192857E-2</v>
      </c>
      <c r="BM16" s="31">
        <v>30.80971138626337</v>
      </c>
      <c r="BN16" s="20">
        <v>929.47645799739098</v>
      </c>
      <c r="BO16" s="21">
        <v>940.85557366313299</v>
      </c>
      <c r="BP16" s="4">
        <f t="shared" si="7"/>
        <v>4.2549812569416694E-2</v>
      </c>
      <c r="BQ16" s="4">
        <f t="shared" si="7"/>
        <v>5.5313228794164518E-2</v>
      </c>
      <c r="BR16" s="31">
        <v>37.758291380666194</v>
      </c>
      <c r="BS16" s="20">
        <v>929.47645799739098</v>
      </c>
      <c r="BT16" s="21">
        <v>940.14554026701376</v>
      </c>
      <c r="BU16" s="4">
        <f t="shared" si="8"/>
        <v>4.2549812569416694E-2</v>
      </c>
      <c r="BV16" s="4">
        <f t="shared" si="8"/>
        <v>5.4516817892443538E-2</v>
      </c>
      <c r="BW16" s="31">
        <v>18.630059808958318</v>
      </c>
    </row>
    <row r="17" spans="1:75" x14ac:dyDescent="0.3">
      <c r="A17" s="17" t="s">
        <v>261</v>
      </c>
      <c r="B17" s="2">
        <f t="shared" si="9"/>
        <v>869.83972597143475</v>
      </c>
      <c r="C17" s="20">
        <v>840.71382199376296</v>
      </c>
      <c r="D17" s="21">
        <v>869.83972597143475</v>
      </c>
      <c r="E17" s="5">
        <v>3.3484219113056372E-2</v>
      </c>
      <c r="F17" s="5">
        <f t="shared" si="10"/>
        <v>0</v>
      </c>
      <c r="G17" s="39">
        <v>3600.0293049812321</v>
      </c>
      <c r="H17" s="20">
        <v>855.74687490883855</v>
      </c>
      <c r="I17" s="21">
        <v>869.83972597143475</v>
      </c>
      <c r="J17" s="5">
        <v>1.620166410180604E-2</v>
      </c>
      <c r="K17" s="83">
        <f t="shared" si="11"/>
        <v>0</v>
      </c>
      <c r="L17" s="31">
        <v>3600.0031399726872</v>
      </c>
      <c r="M17" s="20">
        <v>987.01267891954376</v>
      </c>
      <c r="N17" s="4">
        <f t="shared" si="12"/>
        <v>0.13470637112745174</v>
      </c>
      <c r="O17" s="21">
        <f t="shared" si="13"/>
        <v>32.239932299973582</v>
      </c>
      <c r="P17" s="21">
        <v>0.13267461851840981</v>
      </c>
      <c r="Q17" s="44">
        <v>0</v>
      </c>
      <c r="R17" s="44">
        <v>0.5</v>
      </c>
      <c r="S17" s="44">
        <v>0.5</v>
      </c>
      <c r="T17" s="44">
        <v>0</v>
      </c>
      <c r="U17" s="44">
        <v>0</v>
      </c>
      <c r="V17" s="20">
        <v>985.30927118654495</v>
      </c>
      <c r="W17" s="4">
        <f t="shared" si="0"/>
        <v>0.13274807044039535</v>
      </c>
      <c r="X17" s="21">
        <f t="shared" si="14"/>
        <v>33.011343300007859</v>
      </c>
      <c r="Y17" s="21">
        <v>0.13584914938274839</v>
      </c>
      <c r="Z17" s="44">
        <v>1</v>
      </c>
      <c r="AA17" s="44">
        <v>0.5</v>
      </c>
      <c r="AB17" s="44">
        <v>1</v>
      </c>
      <c r="AC17" s="44">
        <v>0</v>
      </c>
      <c r="AD17" s="44">
        <v>0</v>
      </c>
      <c r="AE17" s="20">
        <v>945.89499625922156</v>
      </c>
      <c r="AF17" s="21">
        <v>958.06736992679146</v>
      </c>
      <c r="AG17" s="4">
        <f t="shared" si="15"/>
        <v>8.743595862197312E-2</v>
      </c>
      <c r="AH17" s="4">
        <f t="shared" si="15"/>
        <v>0.10142977070497017</v>
      </c>
      <c r="AI17" s="31">
        <v>10.977401189997179</v>
      </c>
      <c r="AJ17" s="20">
        <v>945.89499625922156</v>
      </c>
      <c r="AK17" s="21">
        <v>958.06736992679146</v>
      </c>
      <c r="AL17" s="4">
        <f t="shared" si="16"/>
        <v>8.743595862197312E-2</v>
      </c>
      <c r="AM17" s="4">
        <f t="shared" si="16"/>
        <v>0.10142977070497017</v>
      </c>
      <c r="AN17" s="31">
        <v>11.107108460000021</v>
      </c>
      <c r="AO17" s="20">
        <v>945.52380952266697</v>
      </c>
      <c r="AP17" s="21">
        <v>955.05549322039315</v>
      </c>
      <c r="AQ17" s="4">
        <f t="shared" si="1"/>
        <v>8.7009228587149698E-2</v>
      </c>
      <c r="AR17" s="4">
        <f t="shared" si="2"/>
        <v>9.7967205572026109E-2</v>
      </c>
      <c r="AS17" s="31">
        <v>11.00142620000115</v>
      </c>
      <c r="AT17" s="20">
        <v>950.65552150217559</v>
      </c>
      <c r="AU17" s="21">
        <v>967.60784042890941</v>
      </c>
      <c r="AV17" s="4">
        <f t="shared" si="3"/>
        <v>9.290883494713463E-2</v>
      </c>
      <c r="AW17" s="4">
        <f t="shared" si="3"/>
        <v>0.11239784932596346</v>
      </c>
      <c r="AX17" s="31">
        <v>11.119983420000059</v>
      </c>
      <c r="AY17" s="20">
        <v>938.43603868601883</v>
      </c>
      <c r="AZ17" s="21">
        <v>957.99593042966046</v>
      </c>
      <c r="BA17" s="4">
        <f t="shared" si="4"/>
        <v>7.8860864440257541E-2</v>
      </c>
      <c r="BB17" s="4">
        <f t="shared" si="4"/>
        <v>0.10134764121030813</v>
      </c>
      <c r="BC17" s="31">
        <v>11.252338350001081</v>
      </c>
      <c r="BD17" s="20">
        <v>958.74493057537302</v>
      </c>
      <c r="BE17" s="21">
        <v>969.52599606530055</v>
      </c>
      <c r="BF17" s="4">
        <f t="shared" si="5"/>
        <v>0.10220871954847678</v>
      </c>
      <c r="BG17" s="4">
        <f t="shared" si="5"/>
        <v>0.11460303216496169</v>
      </c>
      <c r="BH17" s="31">
        <v>12.46562034000053</v>
      </c>
      <c r="BI17" s="20">
        <v>923.70297342043023</v>
      </c>
      <c r="BJ17" s="21">
        <v>941.26238875682009</v>
      </c>
      <c r="BK17" s="4">
        <f t="shared" si="6"/>
        <v>6.19231863534873E-2</v>
      </c>
      <c r="BL17" s="4">
        <f t="shared" si="6"/>
        <v>8.211014127415335E-2</v>
      </c>
      <c r="BM17" s="31">
        <v>34.913342037051919</v>
      </c>
      <c r="BN17" s="20">
        <v>910.36598075694121</v>
      </c>
      <c r="BO17" s="21">
        <v>930.08466771935946</v>
      </c>
      <c r="BP17" s="4">
        <f t="shared" si="7"/>
        <v>4.6590485092235644E-2</v>
      </c>
      <c r="BQ17" s="4">
        <f t="shared" si="7"/>
        <v>6.9259818733437728E-2</v>
      </c>
      <c r="BR17" s="31">
        <v>38.14829169977456</v>
      </c>
      <c r="BS17" s="20">
        <v>916.42998042168006</v>
      </c>
      <c r="BT17" s="21">
        <v>930.25696995259659</v>
      </c>
      <c r="BU17" s="4">
        <f t="shared" si="8"/>
        <v>5.3561883941565712E-2</v>
      </c>
      <c r="BV17" s="4">
        <f t="shared" si="8"/>
        <v>6.9457903769212223E-2</v>
      </c>
      <c r="BW17" s="31">
        <v>18.167474315268919</v>
      </c>
    </row>
    <row r="18" spans="1:75" x14ac:dyDescent="0.3">
      <c r="A18" s="17" t="s">
        <v>262</v>
      </c>
      <c r="B18" s="2">
        <f t="shared" si="9"/>
        <v>868.80570820666355</v>
      </c>
      <c r="C18" s="20">
        <v>841.76278815383728</v>
      </c>
      <c r="D18" s="21">
        <v>868.80571254325218</v>
      </c>
      <c r="E18" s="5">
        <v>3.112654992823324E-2</v>
      </c>
      <c r="F18" s="5">
        <f t="shared" si="10"/>
        <v>4.9914366242544196E-9</v>
      </c>
      <c r="G18" s="39">
        <v>3600.0179948806758</v>
      </c>
      <c r="H18" s="20">
        <v>854.14305875917955</v>
      </c>
      <c r="I18" s="21">
        <v>868.80570820666355</v>
      </c>
      <c r="J18" s="5">
        <v>1.6876787651118969E-2</v>
      </c>
      <c r="K18" s="83">
        <f t="shared" si="11"/>
        <v>0</v>
      </c>
      <c r="L18" s="31">
        <v>3600.4194619655609</v>
      </c>
      <c r="M18" s="20">
        <v>1011.930779763922</v>
      </c>
      <c r="N18" s="4">
        <f t="shared" si="12"/>
        <v>0.16473772007401821</v>
      </c>
      <c r="O18" s="21">
        <f t="shared" si="13"/>
        <v>33.209217799991173</v>
      </c>
      <c r="P18" s="21">
        <v>0.1366634477365892</v>
      </c>
      <c r="Q18" s="44">
        <v>1</v>
      </c>
      <c r="R18" s="44">
        <v>0</v>
      </c>
      <c r="S18" s="44">
        <v>0.5</v>
      </c>
      <c r="T18" s="44">
        <v>0</v>
      </c>
      <c r="U18" s="44">
        <v>0</v>
      </c>
      <c r="V18" s="20">
        <v>1014.028147353108</v>
      </c>
      <c r="W18" s="4">
        <f t="shared" si="0"/>
        <v>0.1671518013460154</v>
      </c>
      <c r="X18" s="21">
        <f t="shared" si="14"/>
        <v>33.739758100015024</v>
      </c>
      <c r="Y18" s="21">
        <v>0.1388467411523252</v>
      </c>
      <c r="Z18" s="44">
        <v>1</v>
      </c>
      <c r="AA18" s="44">
        <v>1</v>
      </c>
      <c r="AB18" s="44">
        <v>1</v>
      </c>
      <c r="AC18" s="44">
        <v>0</v>
      </c>
      <c r="AD18" s="44">
        <v>0</v>
      </c>
      <c r="AE18" s="20">
        <v>964.44535760733561</v>
      </c>
      <c r="AF18" s="21">
        <v>982.13017117924733</v>
      </c>
      <c r="AG18" s="4">
        <f t="shared" si="15"/>
        <v>0.11008174612260049</v>
      </c>
      <c r="AH18" s="4">
        <f t="shared" si="15"/>
        <v>0.13043706078600853</v>
      </c>
      <c r="AI18" s="31">
        <v>10.958127750000131</v>
      </c>
      <c r="AJ18" s="20">
        <v>964.44535760733561</v>
      </c>
      <c r="AK18" s="21">
        <v>982.13017117924733</v>
      </c>
      <c r="AL18" s="4">
        <f t="shared" si="16"/>
        <v>0.11008174612260049</v>
      </c>
      <c r="AM18" s="4">
        <f t="shared" si="16"/>
        <v>0.13043706078600853</v>
      </c>
      <c r="AN18" s="31">
        <v>10.955547670000669</v>
      </c>
      <c r="AO18" s="20">
        <v>967.04639196681467</v>
      </c>
      <c r="AP18" s="21">
        <v>988.65078763831139</v>
      </c>
      <c r="AQ18" s="4">
        <f t="shared" si="1"/>
        <v>0.11307555053123859</v>
      </c>
      <c r="AR18" s="4">
        <f t="shared" si="2"/>
        <v>0.13794232507867016</v>
      </c>
      <c r="AS18" s="31">
        <v>10.969889640001931</v>
      </c>
      <c r="AT18" s="20">
        <v>947.28516569120893</v>
      </c>
      <c r="AU18" s="21">
        <v>968.07898302634385</v>
      </c>
      <c r="AV18" s="4">
        <f t="shared" si="3"/>
        <v>9.033027378070288E-2</v>
      </c>
      <c r="AW18" s="4">
        <f t="shared" si="3"/>
        <v>0.11426406834342077</v>
      </c>
      <c r="AX18" s="31">
        <v>11.288882560000641</v>
      </c>
      <c r="AY18" s="20">
        <v>960.93609048110295</v>
      </c>
      <c r="AZ18" s="21">
        <v>986.22937259611172</v>
      </c>
      <c r="BA18" s="4">
        <f t="shared" si="4"/>
        <v>0.10604256095946858</v>
      </c>
      <c r="BB18" s="4">
        <f t="shared" si="4"/>
        <v>0.1351552634614096</v>
      </c>
      <c r="BC18" s="31">
        <v>11.280510610000061</v>
      </c>
      <c r="BD18" s="20">
        <v>954.58494215864653</v>
      </c>
      <c r="BE18" s="21">
        <v>967.95413704961197</v>
      </c>
      <c r="BF18" s="4">
        <f t="shared" si="5"/>
        <v>9.8732355395135821E-2</v>
      </c>
      <c r="BG18" s="4">
        <f t="shared" si="5"/>
        <v>0.11412036995889983</v>
      </c>
      <c r="BH18" s="31">
        <v>12.46234898999974</v>
      </c>
      <c r="BI18" s="20">
        <v>905.15550245014515</v>
      </c>
      <c r="BJ18" s="21">
        <v>946.95008263502802</v>
      </c>
      <c r="BK18" s="4">
        <f t="shared" si="6"/>
        <v>4.1838806881820165E-2</v>
      </c>
      <c r="BL18" s="4">
        <f t="shared" si="6"/>
        <v>8.9944591397385476E-2</v>
      </c>
      <c r="BM18" s="31">
        <v>33.375178510881959</v>
      </c>
      <c r="BN18" s="20">
        <v>923.03142594827841</v>
      </c>
      <c r="BO18" s="21">
        <v>940.1790996973557</v>
      </c>
      <c r="BP18" s="4">
        <f t="shared" si="7"/>
        <v>6.2414090088731486E-2</v>
      </c>
      <c r="BQ18" s="4">
        <f t="shared" si="7"/>
        <v>8.2151153953646097E-2</v>
      </c>
      <c r="BR18" s="31">
        <v>38.950476868264367</v>
      </c>
      <c r="BS18" s="20">
        <v>918.44193313801577</v>
      </c>
      <c r="BT18" s="21">
        <v>948.75616535686254</v>
      </c>
      <c r="BU18" s="4">
        <f t="shared" si="8"/>
        <v>5.713155940677269E-2</v>
      </c>
      <c r="BV18" s="4">
        <f t="shared" si="8"/>
        <v>9.2023402234807955E-2</v>
      </c>
      <c r="BW18" s="31">
        <v>18.11179871610366</v>
      </c>
    </row>
    <row r="19" spans="1:75" x14ac:dyDescent="0.3">
      <c r="A19" s="17" t="s">
        <v>263</v>
      </c>
      <c r="B19" s="2">
        <f t="shared" si="9"/>
        <v>865.04505696952015</v>
      </c>
      <c r="C19" s="20">
        <v>835.69264663011893</v>
      </c>
      <c r="D19" s="21">
        <v>871.89004122358494</v>
      </c>
      <c r="E19" s="5">
        <v>4.1516008764893683E-2</v>
      </c>
      <c r="F19" s="5">
        <f t="shared" si="10"/>
        <v>7.9128644212413321E-3</v>
      </c>
      <c r="G19" s="39">
        <v>3600.0204000473018</v>
      </c>
      <c r="H19" s="20">
        <v>849.81179795648154</v>
      </c>
      <c r="I19" s="21">
        <v>865.04505696952015</v>
      </c>
      <c r="J19" s="5">
        <v>1.7609786785447321E-2</v>
      </c>
      <c r="K19" s="5">
        <f t="shared" si="11"/>
        <v>0</v>
      </c>
      <c r="L19" s="31">
        <v>3600.0118689537048</v>
      </c>
      <c r="M19" s="20">
        <v>975.24406415289047</v>
      </c>
      <c r="N19" s="4">
        <f t="shared" si="12"/>
        <v>0.12739106049507568</v>
      </c>
      <c r="O19" s="21">
        <f t="shared" si="13"/>
        <v>31.520701500012365</v>
      </c>
      <c r="P19" s="21">
        <v>0.1297148209877052</v>
      </c>
      <c r="Q19" s="44">
        <v>0</v>
      </c>
      <c r="R19" s="44">
        <v>0.5</v>
      </c>
      <c r="S19" s="44">
        <v>0.5</v>
      </c>
      <c r="T19" s="44">
        <v>0</v>
      </c>
      <c r="U19" s="44">
        <v>0</v>
      </c>
      <c r="V19" s="20">
        <v>973.54065641989166</v>
      </c>
      <c r="W19" s="4">
        <f t="shared" si="0"/>
        <v>0.12542190557155494</v>
      </c>
      <c r="X19" s="21">
        <f t="shared" si="14"/>
        <v>33.22842130000209</v>
      </c>
      <c r="Y19" s="21">
        <v>0.13674247448560531</v>
      </c>
      <c r="Z19" s="44">
        <v>1</v>
      </c>
      <c r="AA19" s="44">
        <v>0.5</v>
      </c>
      <c r="AB19" s="44">
        <v>1</v>
      </c>
      <c r="AC19" s="44">
        <v>0</v>
      </c>
      <c r="AD19" s="44">
        <v>0</v>
      </c>
      <c r="AE19" s="20">
        <v>945.58412258461783</v>
      </c>
      <c r="AF19" s="21">
        <v>953.49154875387671</v>
      </c>
      <c r="AG19" s="4">
        <f t="shared" si="15"/>
        <v>9.3103896688627022E-2</v>
      </c>
      <c r="AH19" s="4">
        <f t="shared" si="15"/>
        <v>0.10224495368392467</v>
      </c>
      <c r="AI19" s="31">
        <v>10.8998248099997</v>
      </c>
      <c r="AJ19" s="20">
        <v>945.58412258461783</v>
      </c>
      <c r="AK19" s="21">
        <v>953.49154875387671</v>
      </c>
      <c r="AL19" s="4">
        <f t="shared" si="16"/>
        <v>9.3103896688627022E-2</v>
      </c>
      <c r="AM19" s="4">
        <f t="shared" si="16"/>
        <v>0.10224495368392467</v>
      </c>
      <c r="AN19" s="31">
        <v>10.909767049999211</v>
      </c>
      <c r="AO19" s="20">
        <v>939.78891470506255</v>
      </c>
      <c r="AP19" s="21">
        <v>951.12725404307332</v>
      </c>
      <c r="AQ19" s="4">
        <f t="shared" si="1"/>
        <v>8.6404583360535872E-2</v>
      </c>
      <c r="AR19" s="4">
        <f t="shared" si="2"/>
        <v>9.9511807367724525E-2</v>
      </c>
      <c r="AS19" s="31">
        <v>10.931399719997721</v>
      </c>
      <c r="AT19" s="20">
        <v>925.59045735903726</v>
      </c>
      <c r="AU19" s="21">
        <v>954.00231561850012</v>
      </c>
      <c r="AV19" s="4">
        <f t="shared" si="3"/>
        <v>6.999103676937192E-2</v>
      </c>
      <c r="AW19" s="4">
        <f t="shared" si="3"/>
        <v>0.10283540485234445</v>
      </c>
      <c r="AX19" s="31">
        <v>11.24467252999966</v>
      </c>
      <c r="AY19" s="20">
        <v>954.74672104360889</v>
      </c>
      <c r="AZ19" s="21">
        <v>964.20163341723492</v>
      </c>
      <c r="BA19" s="4">
        <f t="shared" si="4"/>
        <v>0.1036959443342029</v>
      </c>
      <c r="BB19" s="4">
        <f t="shared" si="4"/>
        <v>0.11462590953942478</v>
      </c>
      <c r="BC19" s="31">
        <v>11.21912644999829</v>
      </c>
      <c r="BD19" s="20">
        <v>948.15851489005479</v>
      </c>
      <c r="BE19" s="21">
        <v>957.40829533810847</v>
      </c>
      <c r="BF19" s="4">
        <f t="shared" si="5"/>
        <v>9.6079917746369065E-2</v>
      </c>
      <c r="BG19" s="4">
        <f t="shared" si="5"/>
        <v>0.10677274856891385</v>
      </c>
      <c r="BH19" s="31">
        <v>12.445621810000009</v>
      </c>
      <c r="BI19" s="20">
        <v>909.87224509694329</v>
      </c>
      <c r="BJ19" s="21">
        <v>925.42876222244797</v>
      </c>
      <c r="BK19" s="4">
        <f t="shared" si="6"/>
        <v>5.1820639591265392E-2</v>
      </c>
      <c r="BL19" s="4">
        <f t="shared" si="6"/>
        <v>6.9804115712154682E-2</v>
      </c>
      <c r="BM19" s="31">
        <v>38.566057988628742</v>
      </c>
      <c r="BN19" s="20">
        <v>909.95767793768721</v>
      </c>
      <c r="BO19" s="21">
        <v>916.4928415611746</v>
      </c>
      <c r="BP19" s="4">
        <f t="shared" si="7"/>
        <v>5.1919400736775215E-2</v>
      </c>
      <c r="BQ19" s="4">
        <f t="shared" si="7"/>
        <v>5.9474109674575268E-2</v>
      </c>
      <c r="BR19" s="31">
        <v>39.528238925524057</v>
      </c>
      <c r="BS19" s="20">
        <v>911.06345159229181</v>
      </c>
      <c r="BT19" s="21">
        <v>916.80121615979238</v>
      </c>
      <c r="BU19" s="4">
        <f t="shared" si="8"/>
        <v>5.3197685198024459E-2</v>
      </c>
      <c r="BV19" s="4">
        <f t="shared" si="8"/>
        <v>5.9830593531841725E-2</v>
      </c>
      <c r="BW19" s="31">
        <v>18.124260277301069</v>
      </c>
    </row>
    <row r="20" spans="1:75" x14ac:dyDescent="0.3">
      <c r="A20" s="22" t="s">
        <v>264</v>
      </c>
      <c r="B20" s="6">
        <f t="shared" si="9"/>
        <v>954.69411571667194</v>
      </c>
      <c r="C20" s="23">
        <v>954.60305794423425</v>
      </c>
      <c r="D20" s="24">
        <v>954.69411571667206</v>
      </c>
      <c r="E20" s="7">
        <v>9.5379002487558238E-5</v>
      </c>
      <c r="F20" s="7">
        <f t="shared" si="10"/>
        <v>1.1908195080502129E-16</v>
      </c>
      <c r="G20" s="40">
        <v>31.603961944580082</v>
      </c>
      <c r="H20" s="23">
        <v>954.59938707536162</v>
      </c>
      <c r="I20" s="24">
        <v>954.69411571667194</v>
      </c>
      <c r="J20" s="7">
        <v>9.9224075807193907E-5</v>
      </c>
      <c r="K20" s="84">
        <f t="shared" si="11"/>
        <v>0</v>
      </c>
      <c r="L20" s="32">
        <v>13.425581932067869</v>
      </c>
      <c r="M20" s="23">
        <v>1165.634413600287</v>
      </c>
      <c r="N20" s="8">
        <f t="shared" si="12"/>
        <v>0.22095066305637159</v>
      </c>
      <c r="O20" s="24">
        <f t="shared" si="13"/>
        <v>33.11885180002718</v>
      </c>
      <c r="P20" s="24">
        <v>0.1362915711935275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1165.634413600287</v>
      </c>
      <c r="W20" s="8">
        <f t="shared" si="0"/>
        <v>0.22095066305637159</v>
      </c>
      <c r="X20" s="24">
        <f t="shared" si="14"/>
        <v>33.568918200038759</v>
      </c>
      <c r="Y20" s="24">
        <v>0.13814369629645579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1035.6795887342439</v>
      </c>
      <c r="AF20" s="24">
        <v>1065.446048090407</v>
      </c>
      <c r="AG20" s="8">
        <f t="shared" si="15"/>
        <v>8.482871286661027E-2</v>
      </c>
      <c r="AH20" s="8">
        <f t="shared" si="15"/>
        <v>0.11600776683387801</v>
      </c>
      <c r="AI20" s="32">
        <v>11.57159618000078</v>
      </c>
      <c r="AJ20" s="23">
        <v>1035.6795887342439</v>
      </c>
      <c r="AK20" s="24">
        <v>1065.446048090407</v>
      </c>
      <c r="AL20" s="8">
        <f t="shared" si="16"/>
        <v>8.482871286661027E-2</v>
      </c>
      <c r="AM20" s="8">
        <f t="shared" si="16"/>
        <v>0.11600776683387801</v>
      </c>
      <c r="AN20" s="32">
        <v>11.54341757000002</v>
      </c>
      <c r="AO20" s="23">
        <v>1033.8009917678639</v>
      </c>
      <c r="AP20" s="24">
        <v>1060.027257686829</v>
      </c>
      <c r="AQ20" s="8">
        <f t="shared" si="1"/>
        <v>8.2860965359368391E-2</v>
      </c>
      <c r="AR20" s="8">
        <f t="shared" si="2"/>
        <v>0.11033182276512234</v>
      </c>
      <c r="AS20" s="32">
        <v>11.588154819999181</v>
      </c>
      <c r="AT20" s="23">
        <v>1017.847249858173</v>
      </c>
      <c r="AU20" s="24">
        <v>1031.226113462862</v>
      </c>
      <c r="AV20" s="8">
        <f t="shared" si="3"/>
        <v>6.6150124004999325E-2</v>
      </c>
      <c r="AW20" s="8">
        <f t="shared" si="3"/>
        <v>8.0163893844405726E-2</v>
      </c>
      <c r="AX20" s="32">
        <v>11.911095349999229</v>
      </c>
      <c r="AY20" s="23">
        <v>1033.8641471237399</v>
      </c>
      <c r="AZ20" s="24">
        <v>1071.5951149290349</v>
      </c>
      <c r="BA20" s="8">
        <f t="shared" si="4"/>
        <v>8.2927117810542336E-2</v>
      </c>
      <c r="BB20" s="8">
        <f t="shared" si="4"/>
        <v>0.1224486432752416</v>
      </c>
      <c r="BC20" s="32">
        <v>11.880284830000161</v>
      </c>
      <c r="BD20" s="23">
        <v>1012.946473629558</v>
      </c>
      <c r="BE20" s="24">
        <v>1030.629822912357</v>
      </c>
      <c r="BF20" s="8">
        <f t="shared" si="5"/>
        <v>6.1016776948663858E-2</v>
      </c>
      <c r="BG20" s="8">
        <f t="shared" si="5"/>
        <v>7.9539305779298172E-2</v>
      </c>
      <c r="BH20" s="32">
        <v>13.508430779999619</v>
      </c>
      <c r="BI20" s="23">
        <v>1018.133382027922</v>
      </c>
      <c r="BJ20" s="24">
        <v>1040.2441763125801</v>
      </c>
      <c r="BK20" s="8">
        <f t="shared" si="6"/>
        <v>6.6449834839117414E-2</v>
      </c>
      <c r="BL20" s="8">
        <f t="shared" si="6"/>
        <v>8.9609917132135258E-2</v>
      </c>
      <c r="BM20" s="32">
        <v>32.106504921056327</v>
      </c>
      <c r="BN20" s="23">
        <v>1023.9209942488141</v>
      </c>
      <c r="BO20" s="24">
        <v>1036.378070451171</v>
      </c>
      <c r="BP20" s="8">
        <f t="shared" si="7"/>
        <v>7.2512103502570258E-2</v>
      </c>
      <c r="BQ20" s="8">
        <f t="shared" si="7"/>
        <v>8.5560341673605406E-2</v>
      </c>
      <c r="BR20" s="32">
        <v>40.410086816363027</v>
      </c>
      <c r="BS20" s="23">
        <v>1023.9209942488141</v>
      </c>
      <c r="BT20" s="24">
        <v>1038.3023801838319</v>
      </c>
      <c r="BU20" s="8">
        <f t="shared" si="8"/>
        <v>7.2512103502570258E-2</v>
      </c>
      <c r="BV20" s="8">
        <f t="shared" si="8"/>
        <v>8.7575971288350027E-2</v>
      </c>
      <c r="BW20" s="32">
        <v>19.62512841080315</v>
      </c>
    </row>
    <row r="21" spans="1:75" x14ac:dyDescent="0.3">
      <c r="A21" s="22" t="s">
        <v>265</v>
      </c>
      <c r="B21" s="6">
        <f t="shared" si="9"/>
        <v>897.93358685229794</v>
      </c>
      <c r="C21" s="23">
        <v>884.7226960603864</v>
      </c>
      <c r="D21" s="24">
        <v>897.93358685229794</v>
      </c>
      <c r="E21" s="7">
        <v>1.4712547771178469E-2</v>
      </c>
      <c r="F21" s="7">
        <f t="shared" si="10"/>
        <v>0</v>
      </c>
      <c r="G21" s="40">
        <v>3600.0145390033722</v>
      </c>
      <c r="H21" s="23">
        <v>894.40215470461953</v>
      </c>
      <c r="I21" s="24">
        <v>897.93358685229805</v>
      </c>
      <c r="J21" s="7">
        <v>3.9328433632356049E-3</v>
      </c>
      <c r="K21" s="84">
        <f t="shared" si="11"/>
        <v>1.2660940562446797E-16</v>
      </c>
      <c r="L21" s="32">
        <v>3600.0145540237431</v>
      </c>
      <c r="M21" s="23">
        <v>1173.0270642600301</v>
      </c>
      <c r="N21" s="8">
        <f t="shared" si="12"/>
        <v>0.30636283288174027</v>
      </c>
      <c r="O21" s="24">
        <f t="shared" si="13"/>
        <v>33.117720099966384</v>
      </c>
      <c r="P21" s="24">
        <v>0.1362869139916312</v>
      </c>
      <c r="Q21" s="45">
        <v>0</v>
      </c>
      <c r="R21" s="45">
        <v>0.5</v>
      </c>
      <c r="S21" s="45">
        <v>0</v>
      </c>
      <c r="T21" s="45">
        <v>0</v>
      </c>
      <c r="U21" s="45">
        <v>0</v>
      </c>
      <c r="V21" s="23">
        <v>1161.603939078597</v>
      </c>
      <c r="W21" s="8">
        <f t="shared" si="0"/>
        <v>0.29364126265795926</v>
      </c>
      <c r="X21" s="24">
        <f t="shared" si="14"/>
        <v>36.836960100001306</v>
      </c>
      <c r="Y21" s="24">
        <v>0.15159242839506709</v>
      </c>
      <c r="Z21" s="45">
        <v>1</v>
      </c>
      <c r="AA21" s="45">
        <v>0.5</v>
      </c>
      <c r="AB21" s="45">
        <v>0.5</v>
      </c>
      <c r="AC21" s="45">
        <v>0</v>
      </c>
      <c r="AD21" s="45">
        <v>0</v>
      </c>
      <c r="AE21" s="23">
        <v>1010.943271590261</v>
      </c>
      <c r="AF21" s="24">
        <v>1031.9737093916219</v>
      </c>
      <c r="AG21" s="8">
        <f t="shared" si="15"/>
        <v>0.12585528194141621</v>
      </c>
      <c r="AH21" s="8">
        <f t="shared" si="15"/>
        <v>0.14927620984665582</v>
      </c>
      <c r="AI21" s="32">
        <v>11.76887627000178</v>
      </c>
      <c r="AJ21" s="23">
        <v>1010.943271590261</v>
      </c>
      <c r="AK21" s="24">
        <v>1031.9737093916219</v>
      </c>
      <c r="AL21" s="8">
        <f t="shared" si="16"/>
        <v>0.12585528194141621</v>
      </c>
      <c r="AM21" s="8">
        <f t="shared" si="16"/>
        <v>0.14927620984665582</v>
      </c>
      <c r="AN21" s="32">
        <v>11.78385039999776</v>
      </c>
      <c r="AO21" s="23">
        <v>1007.179540682273</v>
      </c>
      <c r="AP21" s="24">
        <v>1027.8508667592171</v>
      </c>
      <c r="AQ21" s="8">
        <f t="shared" si="1"/>
        <v>0.12166373485698008</v>
      </c>
      <c r="AR21" s="8">
        <f t="shared" si="2"/>
        <v>0.14468473148703967</v>
      </c>
      <c r="AS21" s="32">
        <v>11.864039879998019</v>
      </c>
      <c r="AT21" s="23">
        <v>1000.682565275682</v>
      </c>
      <c r="AU21" s="24">
        <v>1022.388759286829</v>
      </c>
      <c r="AV21" s="8">
        <f t="shared" si="3"/>
        <v>0.11442826053936811</v>
      </c>
      <c r="AW21" s="8">
        <f t="shared" si="3"/>
        <v>0.13860175658514801</v>
      </c>
      <c r="AX21" s="32">
        <v>11.86337637999968</v>
      </c>
      <c r="AY21" s="23">
        <v>1031.924788298423</v>
      </c>
      <c r="AZ21" s="24">
        <v>1048.061890401809</v>
      </c>
      <c r="BA21" s="8">
        <f t="shared" si="4"/>
        <v>0.14922172798528519</v>
      </c>
      <c r="BB21" s="8">
        <f t="shared" si="4"/>
        <v>0.16719310397530085</v>
      </c>
      <c r="BC21" s="32">
        <v>12.060142030000129</v>
      </c>
      <c r="BD21" s="23">
        <v>1006.800198864068</v>
      </c>
      <c r="BE21" s="24">
        <v>1033.788141346309</v>
      </c>
      <c r="BF21" s="8">
        <f t="shared" si="5"/>
        <v>0.12124127397149875</v>
      </c>
      <c r="BG21" s="8">
        <f t="shared" si="5"/>
        <v>0.15129688485119325</v>
      </c>
      <c r="BH21" s="32">
        <v>13.253245980000059</v>
      </c>
      <c r="BI21" s="23">
        <v>963.72286466923947</v>
      </c>
      <c r="BJ21" s="24">
        <v>989.42222876874712</v>
      </c>
      <c r="BK21" s="8">
        <f t="shared" si="6"/>
        <v>7.3267420642506034E-2</v>
      </c>
      <c r="BL21" s="8">
        <f t="shared" si="6"/>
        <v>0.1018879828709406</v>
      </c>
      <c r="BM21" s="32">
        <v>34.687810147926207</v>
      </c>
      <c r="BN21" s="23">
        <v>953.22440826176683</v>
      </c>
      <c r="BO21" s="24">
        <v>978.52117365307822</v>
      </c>
      <c r="BP21" s="8">
        <f t="shared" si="7"/>
        <v>6.15756245440051E-2</v>
      </c>
      <c r="BQ21" s="8">
        <f t="shared" si="7"/>
        <v>8.9747825430252254E-2</v>
      </c>
      <c r="BR21" s="32">
        <v>43.590904906205843</v>
      </c>
      <c r="BS21" s="23">
        <v>970.02956914524725</v>
      </c>
      <c r="BT21" s="24">
        <v>983.01376622833448</v>
      </c>
      <c r="BU21" s="8">
        <f t="shared" si="8"/>
        <v>8.0290996292589359E-2</v>
      </c>
      <c r="BV21" s="8">
        <f t="shared" si="8"/>
        <v>9.4751082509659454E-2</v>
      </c>
      <c r="BW21" s="32">
        <v>20.105380848422651</v>
      </c>
    </row>
    <row r="22" spans="1:75" x14ac:dyDescent="0.3">
      <c r="A22" s="22" t="s">
        <v>266</v>
      </c>
      <c r="B22" s="6">
        <f t="shared" si="9"/>
        <v>840.85615530874486</v>
      </c>
      <c r="C22" s="23">
        <v>818.44397766012287</v>
      </c>
      <c r="D22" s="24">
        <v>845.64961222948023</v>
      </c>
      <c r="E22" s="7">
        <v>3.2171284863040259E-2</v>
      </c>
      <c r="F22" s="7">
        <f t="shared" si="10"/>
        <v>5.7006860096960443E-3</v>
      </c>
      <c r="G22" s="40">
        <v>3600.0076198577881</v>
      </c>
      <c r="H22" s="23">
        <v>825.93114289688594</v>
      </c>
      <c r="I22" s="24">
        <v>840.85615530874486</v>
      </c>
      <c r="J22" s="7">
        <v>1.7749780765270909E-2</v>
      </c>
      <c r="K22" s="7">
        <f t="shared" si="11"/>
        <v>0</v>
      </c>
      <c r="L22" s="32">
        <v>3600.0027539730072</v>
      </c>
      <c r="M22" s="23">
        <v>1045.6912125282561</v>
      </c>
      <c r="N22" s="8">
        <f t="shared" si="12"/>
        <v>0.24360297052746205</v>
      </c>
      <c r="O22" s="24">
        <f t="shared" si="13"/>
        <v>33.587858500002774</v>
      </c>
      <c r="P22" s="24">
        <v>0.13822163991770689</v>
      </c>
      <c r="Q22" s="45">
        <v>0.5</v>
      </c>
      <c r="R22" s="45">
        <v>0</v>
      </c>
      <c r="S22" s="45">
        <v>1</v>
      </c>
      <c r="T22" s="45">
        <v>0</v>
      </c>
      <c r="U22" s="45">
        <v>0</v>
      </c>
      <c r="V22" s="23">
        <v>1071.0909595304649</v>
      </c>
      <c r="W22" s="8">
        <f t="shared" si="0"/>
        <v>0.27380997661506401</v>
      </c>
      <c r="X22" s="24">
        <f t="shared" si="14"/>
        <v>34.960505599981857</v>
      </c>
      <c r="Y22" s="24">
        <v>0.14387039341556321</v>
      </c>
      <c r="Z22" s="45">
        <v>0.5</v>
      </c>
      <c r="AA22" s="45">
        <v>1</v>
      </c>
      <c r="AB22" s="45">
        <v>0</v>
      </c>
      <c r="AC22" s="45">
        <v>0.5</v>
      </c>
      <c r="AD22" s="45">
        <v>0</v>
      </c>
      <c r="AE22" s="23">
        <v>958.46866127653345</v>
      </c>
      <c r="AF22" s="24">
        <v>1004.80962508914</v>
      </c>
      <c r="AG22" s="8">
        <f t="shared" si="15"/>
        <v>0.13987232563529695</v>
      </c>
      <c r="AH22" s="8">
        <f t="shared" si="15"/>
        <v>0.19498396812020108</v>
      </c>
      <c r="AI22" s="32">
        <v>11.61414405000032</v>
      </c>
      <c r="AJ22" s="23">
        <v>958.46866127653345</v>
      </c>
      <c r="AK22" s="24">
        <v>1004.80962508914</v>
      </c>
      <c r="AL22" s="8">
        <f t="shared" si="16"/>
        <v>0.13987232563529695</v>
      </c>
      <c r="AM22" s="8">
        <f t="shared" si="16"/>
        <v>0.19498396812020108</v>
      </c>
      <c r="AN22" s="32">
        <v>11.568968000001769</v>
      </c>
      <c r="AO22" s="23">
        <v>982.97975321670697</v>
      </c>
      <c r="AP22" s="24">
        <v>1008.065527056486</v>
      </c>
      <c r="AQ22" s="8">
        <f t="shared" si="1"/>
        <v>0.1690224862013138</v>
      </c>
      <c r="AR22" s="8">
        <f t="shared" si="2"/>
        <v>0.19885609529295212</v>
      </c>
      <c r="AS22" s="32">
        <v>11.54296270999912</v>
      </c>
      <c r="AT22" s="23">
        <v>948.90349239463012</v>
      </c>
      <c r="AU22" s="24">
        <v>970.51329105599325</v>
      </c>
      <c r="AV22" s="8">
        <f t="shared" si="3"/>
        <v>0.12849681411467165</v>
      </c>
      <c r="AW22" s="8">
        <f t="shared" si="3"/>
        <v>0.15419657087440955</v>
      </c>
      <c r="AX22" s="32">
        <v>11.77902138000063</v>
      </c>
      <c r="AY22" s="23">
        <v>972.66207472827773</v>
      </c>
      <c r="AZ22" s="24">
        <v>996.98530437758234</v>
      </c>
      <c r="BA22" s="8">
        <f t="shared" si="4"/>
        <v>0.15675204205544108</v>
      </c>
      <c r="BB22" s="8">
        <f t="shared" si="4"/>
        <v>0.18567878475184629</v>
      </c>
      <c r="BC22" s="32">
        <v>11.7571314300003</v>
      </c>
      <c r="BD22" s="23">
        <v>928.66873289060288</v>
      </c>
      <c r="BE22" s="24">
        <v>961.41359154042982</v>
      </c>
      <c r="BF22" s="8">
        <f t="shared" si="5"/>
        <v>0.10443234199744315</v>
      </c>
      <c r="BG22" s="8">
        <f t="shared" si="5"/>
        <v>0.14337462533935877</v>
      </c>
      <c r="BH22" s="32">
        <v>12.930305510000469</v>
      </c>
      <c r="BI22" s="23">
        <v>911.72281731375915</v>
      </c>
      <c r="BJ22" s="24">
        <v>929.45820223715543</v>
      </c>
      <c r="BK22" s="8">
        <f t="shared" si="6"/>
        <v>8.4279173741665159E-2</v>
      </c>
      <c r="BL22" s="8">
        <f t="shared" si="6"/>
        <v>0.10537122951294535</v>
      </c>
      <c r="BM22" s="32">
        <v>36.738000923022618</v>
      </c>
      <c r="BN22" s="23">
        <v>889.15778484707766</v>
      </c>
      <c r="BO22" s="24">
        <v>909.2251093661298</v>
      </c>
      <c r="BP22" s="8">
        <f t="shared" si="7"/>
        <v>5.7443391754202537E-2</v>
      </c>
      <c r="BQ22" s="8">
        <f t="shared" si="7"/>
        <v>8.1308739462436691E-2</v>
      </c>
      <c r="BR22" s="32">
        <v>45.8063567366451</v>
      </c>
      <c r="BS22" s="23">
        <v>901.40717014558845</v>
      </c>
      <c r="BT22" s="24">
        <v>913.58219562169359</v>
      </c>
      <c r="BU22" s="8">
        <f t="shared" si="8"/>
        <v>7.2011145371957852E-2</v>
      </c>
      <c r="BV22" s="8">
        <f t="shared" si="8"/>
        <v>8.6490465525872542E-2</v>
      </c>
      <c r="BW22" s="32">
        <v>19.234451354807241</v>
      </c>
    </row>
    <row r="23" spans="1:75" x14ac:dyDescent="0.3">
      <c r="A23" s="22" t="s">
        <v>267</v>
      </c>
      <c r="B23" s="6">
        <f t="shared" si="9"/>
        <v>819.582729314576</v>
      </c>
      <c r="C23" s="23">
        <v>791.47401376744097</v>
      </c>
      <c r="D23" s="24">
        <v>835.57073596119335</v>
      </c>
      <c r="E23" s="7">
        <v>5.2774373605869201E-2</v>
      </c>
      <c r="F23" s="7">
        <f t="shared" si="10"/>
        <v>1.9507495796047651E-2</v>
      </c>
      <c r="G23" s="40">
        <v>3600.0098059177399</v>
      </c>
      <c r="H23" s="23">
        <v>801.01872644128412</v>
      </c>
      <c r="I23" s="24">
        <v>819.582729314576</v>
      </c>
      <c r="J23" s="7">
        <v>2.2650554006691921E-2</v>
      </c>
      <c r="K23" s="7">
        <f t="shared" si="11"/>
        <v>0</v>
      </c>
      <c r="L23" s="32">
        <v>3600.0080630779271</v>
      </c>
      <c r="M23" s="23">
        <v>948.62111461781069</v>
      </c>
      <c r="N23" s="8">
        <f t="shared" si="12"/>
        <v>0.15744400252449267</v>
      </c>
      <c r="O23" s="24">
        <f t="shared" si="13"/>
        <v>34.317977500017165</v>
      </c>
      <c r="P23" s="24">
        <v>0.14122624485603771</v>
      </c>
      <c r="Q23" s="45">
        <v>1</v>
      </c>
      <c r="R23" s="45">
        <v>0</v>
      </c>
      <c r="S23" s="45">
        <v>0</v>
      </c>
      <c r="T23" s="45">
        <v>0</v>
      </c>
      <c r="U23" s="45">
        <v>0</v>
      </c>
      <c r="V23" s="23">
        <v>975.38841714132002</v>
      </c>
      <c r="W23" s="8">
        <f t="shared" si="0"/>
        <v>0.19010367380123497</v>
      </c>
      <c r="X23" s="24">
        <f t="shared" si="14"/>
        <v>35.625436199970856</v>
      </c>
      <c r="Y23" s="24">
        <v>0.14660673333321339</v>
      </c>
      <c r="Z23" s="45">
        <v>0.5</v>
      </c>
      <c r="AA23" s="45">
        <v>0</v>
      </c>
      <c r="AB23" s="45">
        <v>0.5</v>
      </c>
      <c r="AC23" s="45">
        <v>0</v>
      </c>
      <c r="AD23" s="45">
        <v>0</v>
      </c>
      <c r="AE23" s="23">
        <v>941.62635527040186</v>
      </c>
      <c r="AF23" s="24">
        <v>954.89519517514032</v>
      </c>
      <c r="AG23" s="8">
        <f t="shared" si="15"/>
        <v>0.14890946525665807</v>
      </c>
      <c r="AH23" s="8">
        <f t="shared" si="15"/>
        <v>0.16509921576035075</v>
      </c>
      <c r="AI23" s="32">
        <v>11.30580090000003</v>
      </c>
      <c r="AJ23" s="23">
        <v>941.62635527040186</v>
      </c>
      <c r="AK23" s="24">
        <v>954.89519517514032</v>
      </c>
      <c r="AL23" s="8">
        <f t="shared" si="16"/>
        <v>0.14890946525665807</v>
      </c>
      <c r="AM23" s="8">
        <f t="shared" si="16"/>
        <v>0.16509921576035075</v>
      </c>
      <c r="AN23" s="32">
        <v>11.32753942999916</v>
      </c>
      <c r="AO23" s="23">
        <v>944.96160890401029</v>
      </c>
      <c r="AP23" s="24">
        <v>958.35801398492572</v>
      </c>
      <c r="AQ23" s="8">
        <f t="shared" si="1"/>
        <v>0.15297891854589191</v>
      </c>
      <c r="AR23" s="8">
        <f t="shared" si="2"/>
        <v>0.16932431554092003</v>
      </c>
      <c r="AS23" s="32">
        <v>11.31454732999846</v>
      </c>
      <c r="AT23" s="23">
        <v>926.00415071368661</v>
      </c>
      <c r="AU23" s="24">
        <v>931.55853355599356</v>
      </c>
      <c r="AV23" s="8">
        <f t="shared" si="3"/>
        <v>0.12984829669130749</v>
      </c>
      <c r="AW23" s="8">
        <f t="shared" si="3"/>
        <v>0.13662538293731968</v>
      </c>
      <c r="AX23" s="32">
        <v>11.44285319999763</v>
      </c>
      <c r="AY23" s="23">
        <v>921.81745307888787</v>
      </c>
      <c r="AZ23" s="24">
        <v>950.73106547441034</v>
      </c>
      <c r="BA23" s="8">
        <f t="shared" si="4"/>
        <v>0.12473996841028072</v>
      </c>
      <c r="BB23" s="8">
        <f t="shared" si="4"/>
        <v>0.16001842336223313</v>
      </c>
      <c r="BC23" s="32">
        <v>11.657135749999</v>
      </c>
      <c r="BD23" s="23">
        <v>925.50046219227727</v>
      </c>
      <c r="BE23" s="24">
        <v>933.75695877843259</v>
      </c>
      <c r="BF23" s="8">
        <f t="shared" si="5"/>
        <v>0.12923372966421726</v>
      </c>
      <c r="BG23" s="8">
        <f t="shared" si="5"/>
        <v>0.13930775427557077</v>
      </c>
      <c r="BH23" s="32">
        <v>12.56317683000016</v>
      </c>
      <c r="BI23" s="23">
        <v>913.74446237695736</v>
      </c>
      <c r="BJ23" s="24">
        <v>927.94182800637554</v>
      </c>
      <c r="BK23" s="8">
        <f t="shared" si="6"/>
        <v>0.11488984539868186</v>
      </c>
      <c r="BL23" s="8">
        <f t="shared" si="6"/>
        <v>0.13221252085487598</v>
      </c>
      <c r="BM23" s="32">
        <v>20.619337634369732</v>
      </c>
      <c r="BN23" s="23">
        <v>903.68016445780961</v>
      </c>
      <c r="BO23" s="24">
        <v>921.36393559534304</v>
      </c>
      <c r="BP23" s="8">
        <f t="shared" si="7"/>
        <v>0.10261006257850872</v>
      </c>
      <c r="BQ23" s="8">
        <f t="shared" si="7"/>
        <v>0.12418661672615713</v>
      </c>
      <c r="BR23" s="32">
        <v>27.528080766461791</v>
      </c>
      <c r="BS23" s="23">
        <v>901.61738617396134</v>
      </c>
      <c r="BT23" s="24">
        <v>921.92997922524808</v>
      </c>
      <c r="BU23" s="8">
        <f t="shared" si="8"/>
        <v>0.1000931985572605</v>
      </c>
      <c r="BV23" s="8">
        <f t="shared" si="8"/>
        <v>0.1248772652838426</v>
      </c>
      <c r="BW23" s="32">
        <v>17.060238136025141</v>
      </c>
    </row>
    <row r="24" spans="1:75" x14ac:dyDescent="0.3">
      <c r="A24" s="22" t="s">
        <v>268</v>
      </c>
      <c r="B24" s="6">
        <f t="shared" si="9"/>
        <v>897.53595153411766</v>
      </c>
      <c r="C24" s="23">
        <v>893.65774059200623</v>
      </c>
      <c r="D24" s="24">
        <v>897.53595153411766</v>
      </c>
      <c r="E24" s="7">
        <v>4.3209533116552491E-3</v>
      </c>
      <c r="F24" s="7">
        <f t="shared" si="10"/>
        <v>0</v>
      </c>
      <c r="G24" s="40">
        <v>3600.0121238231659</v>
      </c>
      <c r="H24" s="23">
        <v>897.44794204385869</v>
      </c>
      <c r="I24" s="24">
        <v>897.53595153411766</v>
      </c>
      <c r="J24" s="7">
        <v>9.8056785478663379E-5</v>
      </c>
      <c r="K24" s="84">
        <f t="shared" si="11"/>
        <v>0</v>
      </c>
      <c r="L24" s="32">
        <v>824.1388521194458</v>
      </c>
      <c r="M24" s="23">
        <v>1079.079823704287</v>
      </c>
      <c r="N24" s="8">
        <f t="shared" si="12"/>
        <v>0.20226919251520192</v>
      </c>
      <c r="O24" s="24">
        <f t="shared" si="13"/>
        <v>33.445808599990414</v>
      </c>
      <c r="P24" s="24">
        <v>0.1376370724279441</v>
      </c>
      <c r="Q24" s="45">
        <v>0.5</v>
      </c>
      <c r="R24" s="45">
        <v>0</v>
      </c>
      <c r="S24" s="45">
        <v>1</v>
      </c>
      <c r="T24" s="45">
        <v>0</v>
      </c>
      <c r="U24" s="45">
        <v>0</v>
      </c>
      <c r="V24" s="23">
        <v>1068.440569564483</v>
      </c>
      <c r="W24" s="8">
        <f t="shared" si="0"/>
        <v>0.19041534518839695</v>
      </c>
      <c r="X24" s="24">
        <f t="shared" si="14"/>
        <v>34.205468399977683</v>
      </c>
      <c r="Y24" s="24">
        <v>0.14076324444435259</v>
      </c>
      <c r="Z24" s="45">
        <v>0.5</v>
      </c>
      <c r="AA24" s="45">
        <v>0.5</v>
      </c>
      <c r="AB24" s="45">
        <v>1</v>
      </c>
      <c r="AC24" s="45">
        <v>0</v>
      </c>
      <c r="AD24" s="45">
        <v>0</v>
      </c>
      <c r="AE24" s="23">
        <v>1007.245667458278</v>
      </c>
      <c r="AF24" s="24">
        <v>1030.62688779773</v>
      </c>
      <c r="AG24" s="8">
        <f t="shared" si="15"/>
        <v>0.12223434140620051</v>
      </c>
      <c r="AH24" s="8">
        <f t="shared" si="15"/>
        <v>0.14828479687763593</v>
      </c>
      <c r="AI24" s="32">
        <v>11.716170819999389</v>
      </c>
      <c r="AJ24" s="23">
        <v>1007.245667458278</v>
      </c>
      <c r="AK24" s="24">
        <v>1030.62688779773</v>
      </c>
      <c r="AL24" s="8">
        <f t="shared" si="16"/>
        <v>0.12223434140620051</v>
      </c>
      <c r="AM24" s="8">
        <f t="shared" si="16"/>
        <v>0.14828479687763593</v>
      </c>
      <c r="AN24" s="32">
        <v>11.827807159999789</v>
      </c>
      <c r="AO24" s="23">
        <v>1020.188398638933</v>
      </c>
      <c r="AP24" s="24">
        <v>1032.8595073617889</v>
      </c>
      <c r="AQ24" s="8">
        <f t="shared" si="1"/>
        <v>0.13665463416275531</v>
      </c>
      <c r="AR24" s="8">
        <f t="shared" si="2"/>
        <v>0.15077229563492006</v>
      </c>
      <c r="AS24" s="32">
        <v>11.770100699999601</v>
      </c>
      <c r="AT24" s="23">
        <v>993.79225528667382</v>
      </c>
      <c r="AU24" s="24">
        <v>1033.4609937651819</v>
      </c>
      <c r="AV24" s="8">
        <f t="shared" si="3"/>
        <v>0.10724506755192326</v>
      </c>
      <c r="AW24" s="8">
        <f t="shared" si="3"/>
        <v>0.15144244862697001</v>
      </c>
      <c r="AX24" s="32">
        <v>11.7953207700004</v>
      </c>
      <c r="AY24" s="23">
        <v>1008.070939924804</v>
      </c>
      <c r="AZ24" s="24">
        <v>1027.5425371018871</v>
      </c>
      <c r="BA24" s="8">
        <f t="shared" si="4"/>
        <v>0.12315382821351482</v>
      </c>
      <c r="BB24" s="8">
        <f t="shared" si="4"/>
        <v>0.14484833208692649</v>
      </c>
      <c r="BC24" s="32">
        <v>11.98142910000024</v>
      </c>
      <c r="BD24" s="23">
        <v>984.66303283510115</v>
      </c>
      <c r="BE24" s="24">
        <v>1017.687123124249</v>
      </c>
      <c r="BF24" s="8">
        <f t="shared" si="5"/>
        <v>9.70736393924512E-2</v>
      </c>
      <c r="BG24" s="8">
        <f t="shared" si="5"/>
        <v>0.13386780928915698</v>
      </c>
      <c r="BH24" s="32">
        <v>13.19383665999958</v>
      </c>
      <c r="BI24" s="23">
        <v>985.86085110793863</v>
      </c>
      <c r="BJ24" s="24">
        <v>1016.866881358398</v>
      </c>
      <c r="BK24" s="8">
        <f t="shared" si="6"/>
        <v>9.8408202393287098E-2</v>
      </c>
      <c r="BL24" s="8">
        <f t="shared" si="6"/>
        <v>0.13295392749484117</v>
      </c>
      <c r="BM24" s="32">
        <v>31.654939257167278</v>
      </c>
      <c r="BN24" s="23">
        <v>970.53778399536554</v>
      </c>
      <c r="BO24" s="24">
        <v>998.63434339175978</v>
      </c>
      <c r="BP24" s="8">
        <f t="shared" si="7"/>
        <v>8.1335830989799518E-2</v>
      </c>
      <c r="BQ24" s="8">
        <f t="shared" si="7"/>
        <v>0.11263993568707661</v>
      </c>
      <c r="BR24" s="32">
        <v>39.878813135810198</v>
      </c>
      <c r="BS24" s="23">
        <v>970.53778399536554</v>
      </c>
      <c r="BT24" s="24">
        <v>1000.64918807992</v>
      </c>
      <c r="BU24" s="8">
        <f t="shared" si="8"/>
        <v>8.1335830989799518E-2</v>
      </c>
      <c r="BV24" s="8">
        <f t="shared" si="8"/>
        <v>0.11488479806246819</v>
      </c>
      <c r="BW24" s="32">
        <v>19.842843186063689</v>
      </c>
    </row>
    <row r="25" spans="1:75" x14ac:dyDescent="0.3">
      <c r="A25" s="22" t="s">
        <v>269</v>
      </c>
      <c r="B25" s="6">
        <f t="shared" si="9"/>
        <v>865.35873471720299</v>
      </c>
      <c r="C25" s="23">
        <v>847.71431611418677</v>
      </c>
      <c r="D25" s="24">
        <v>865.35873886877516</v>
      </c>
      <c r="E25" s="7">
        <v>2.0389720426989281E-2</v>
      </c>
      <c r="F25" s="7">
        <f t="shared" si="10"/>
        <v>4.7975157630345918E-9</v>
      </c>
      <c r="G25" s="40">
        <v>3600.0242328643799</v>
      </c>
      <c r="H25" s="23">
        <v>860.24151537834427</v>
      </c>
      <c r="I25" s="24">
        <v>865.35873471720299</v>
      </c>
      <c r="J25" s="7">
        <v>5.913408085642855E-3</v>
      </c>
      <c r="K25" s="7">
        <f t="shared" si="11"/>
        <v>0</v>
      </c>
      <c r="L25" s="32">
        <v>3600.0164108276372</v>
      </c>
      <c r="M25" s="23">
        <v>1083.352067723536</v>
      </c>
      <c r="N25" s="8">
        <f t="shared" si="12"/>
        <v>0.25191094081643806</v>
      </c>
      <c r="O25" s="24">
        <f t="shared" si="13"/>
        <v>32.971538500016315</v>
      </c>
      <c r="P25" s="24">
        <v>0.13568534362146631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1065.270257814821</v>
      </c>
      <c r="W25" s="8">
        <f t="shared" si="0"/>
        <v>0.23101578001977244</v>
      </c>
      <c r="X25" s="24">
        <f t="shared" si="14"/>
        <v>34.513415499975956</v>
      </c>
      <c r="Y25" s="24">
        <v>0.14203051646080639</v>
      </c>
      <c r="Z25" s="45">
        <v>0.5</v>
      </c>
      <c r="AA25" s="45">
        <v>1</v>
      </c>
      <c r="AB25" s="45">
        <v>0.5</v>
      </c>
      <c r="AC25" s="45">
        <v>1</v>
      </c>
      <c r="AD25" s="45">
        <v>0</v>
      </c>
      <c r="AE25" s="23">
        <v>975.15163090320061</v>
      </c>
      <c r="AF25" s="24">
        <v>998.05054896368199</v>
      </c>
      <c r="AG25" s="8">
        <f t="shared" si="15"/>
        <v>0.1268755855591816</v>
      </c>
      <c r="AH25" s="8">
        <f t="shared" si="15"/>
        <v>0.15333734892020515</v>
      </c>
      <c r="AI25" s="32">
        <v>11.374533900000101</v>
      </c>
      <c r="AJ25" s="23">
        <v>975.15163090320061</v>
      </c>
      <c r="AK25" s="24">
        <v>998.05054896368199</v>
      </c>
      <c r="AL25" s="8">
        <f t="shared" si="16"/>
        <v>0.1268755855591816</v>
      </c>
      <c r="AM25" s="8">
        <f t="shared" si="16"/>
        <v>0.15333734892020515</v>
      </c>
      <c r="AN25" s="32">
        <v>11.38657610000009</v>
      </c>
      <c r="AO25" s="23">
        <v>982.13793609463653</v>
      </c>
      <c r="AP25" s="24">
        <v>1006.119133578996</v>
      </c>
      <c r="AQ25" s="8">
        <f t="shared" si="1"/>
        <v>0.13494889078065028</v>
      </c>
      <c r="AR25" s="8">
        <f t="shared" si="2"/>
        <v>0.16266132554586521</v>
      </c>
      <c r="AS25" s="32">
        <v>11.383097920000729</v>
      </c>
      <c r="AT25" s="23">
        <v>970.92433795758052</v>
      </c>
      <c r="AU25" s="24">
        <v>1007.441207294778</v>
      </c>
      <c r="AV25" s="8">
        <f t="shared" si="3"/>
        <v>0.12199056761688098</v>
      </c>
      <c r="AW25" s="8">
        <f t="shared" si="3"/>
        <v>0.16418910086347854</v>
      </c>
      <c r="AX25" s="32">
        <v>11.59515779999856</v>
      </c>
      <c r="AY25" s="23">
        <v>993.81011125490056</v>
      </c>
      <c r="AZ25" s="24">
        <v>1017.92959824202</v>
      </c>
      <c r="BA25" s="8">
        <f t="shared" si="4"/>
        <v>0.14843714101952776</v>
      </c>
      <c r="BB25" s="8">
        <f t="shared" si="4"/>
        <v>0.1763093817671775</v>
      </c>
      <c r="BC25" s="32">
        <v>11.747212530000249</v>
      </c>
      <c r="BD25" s="23">
        <v>978.23881402604206</v>
      </c>
      <c r="BE25" s="24">
        <v>1019.036991136047</v>
      </c>
      <c r="BF25" s="8">
        <f t="shared" si="5"/>
        <v>0.1304431038599593</v>
      </c>
      <c r="BG25" s="8">
        <f t="shared" si="5"/>
        <v>0.17758907404923313</v>
      </c>
      <c r="BH25" s="32">
        <v>13.07514397000123</v>
      </c>
      <c r="BI25" s="23">
        <v>960.11837419167398</v>
      </c>
      <c r="BJ25" s="24">
        <v>982.55785456092747</v>
      </c>
      <c r="BK25" s="8">
        <f t="shared" si="6"/>
        <v>0.1095033027030555</v>
      </c>
      <c r="BL25" s="8">
        <f t="shared" si="6"/>
        <v>0.13543414440951457</v>
      </c>
      <c r="BM25" s="32">
        <v>39.169212951511142</v>
      </c>
      <c r="BN25" s="23">
        <v>942.01705046261225</v>
      </c>
      <c r="BO25" s="24">
        <v>967.0111332829722</v>
      </c>
      <c r="BP25" s="8">
        <f t="shared" si="7"/>
        <v>8.8585591928486154E-2</v>
      </c>
      <c r="BQ25" s="8">
        <f t="shared" si="7"/>
        <v>0.11746850697588318</v>
      </c>
      <c r="BR25" s="32">
        <v>44.718823561444879</v>
      </c>
      <c r="BS25" s="23">
        <v>964.77928363794285</v>
      </c>
      <c r="BT25" s="24">
        <v>971.63067685160638</v>
      </c>
      <c r="BU25" s="8">
        <f t="shared" si="8"/>
        <v>0.11488940358732294</v>
      </c>
      <c r="BV25" s="8">
        <f t="shared" si="8"/>
        <v>0.12280680586084658</v>
      </c>
      <c r="BW25" s="32">
        <v>19.723466148227448</v>
      </c>
    </row>
    <row r="26" spans="1:75" x14ac:dyDescent="0.3">
      <c r="A26" s="22" t="s">
        <v>270</v>
      </c>
      <c r="B26" s="6">
        <f t="shared" si="9"/>
        <v>831.66418515588589</v>
      </c>
      <c r="C26" s="23">
        <v>810.64018886567635</v>
      </c>
      <c r="D26" s="24">
        <v>836.08119065365179</v>
      </c>
      <c r="E26" s="7">
        <v>3.0428865129811751E-2</v>
      </c>
      <c r="F26" s="7">
        <f t="shared" si="10"/>
        <v>5.3110445016193433E-3</v>
      </c>
      <c r="G26" s="40">
        <v>3600.0205068588261</v>
      </c>
      <c r="H26" s="23">
        <v>818.70639560899895</v>
      </c>
      <c r="I26" s="24">
        <v>831.66418515588589</v>
      </c>
      <c r="J26" s="7">
        <v>1.558055496216653E-2</v>
      </c>
      <c r="K26" s="7">
        <f t="shared" si="11"/>
        <v>0</v>
      </c>
      <c r="L26" s="32">
        <v>3600.061311006546</v>
      </c>
      <c r="M26" s="23">
        <v>988.80636315239849</v>
      </c>
      <c r="N26" s="8">
        <f t="shared" si="12"/>
        <v>0.1889490743996125</v>
      </c>
      <c r="O26" s="24">
        <f t="shared" si="13"/>
        <v>33.422258299990055</v>
      </c>
      <c r="P26" s="24">
        <v>0.13754015761312779</v>
      </c>
      <c r="Q26" s="45">
        <v>0.5</v>
      </c>
      <c r="R26" s="45">
        <v>0</v>
      </c>
      <c r="S26" s="45">
        <v>1</v>
      </c>
      <c r="T26" s="45">
        <v>0.5</v>
      </c>
      <c r="U26" s="45">
        <v>0</v>
      </c>
      <c r="V26" s="23">
        <v>988.35803385171187</v>
      </c>
      <c r="W26" s="8">
        <f t="shared" si="0"/>
        <v>0.18840999948369247</v>
      </c>
      <c r="X26" s="24">
        <f t="shared" si="14"/>
        <v>35.115103400006767</v>
      </c>
      <c r="Y26" s="24">
        <v>0.14450659835393731</v>
      </c>
      <c r="Z26" s="45">
        <v>0.5</v>
      </c>
      <c r="AA26" s="45">
        <v>0</v>
      </c>
      <c r="AB26" s="45">
        <v>0.5</v>
      </c>
      <c r="AC26" s="45">
        <v>0</v>
      </c>
      <c r="AD26" s="45">
        <v>0</v>
      </c>
      <c r="AE26" s="23">
        <v>955.12939291085502</v>
      </c>
      <c r="AF26" s="24">
        <v>982.18727048482401</v>
      </c>
      <c r="AG26" s="8">
        <f t="shared" si="15"/>
        <v>0.14845560258414517</v>
      </c>
      <c r="AH26" s="8">
        <f t="shared" si="15"/>
        <v>0.18099022179333635</v>
      </c>
      <c r="AI26" s="32">
        <v>11.378771070000219</v>
      </c>
      <c r="AJ26" s="23">
        <v>955.12939291085502</v>
      </c>
      <c r="AK26" s="24">
        <v>982.18727048482401</v>
      </c>
      <c r="AL26" s="8">
        <f t="shared" si="16"/>
        <v>0.14845560258414517</v>
      </c>
      <c r="AM26" s="8">
        <f t="shared" si="16"/>
        <v>0.18099022179333635</v>
      </c>
      <c r="AN26" s="32">
        <v>11.346058089999129</v>
      </c>
      <c r="AO26" s="23">
        <v>958.98625063357338</v>
      </c>
      <c r="AP26" s="24">
        <v>979.57188960444489</v>
      </c>
      <c r="AQ26" s="8">
        <f t="shared" si="1"/>
        <v>0.15309312069729494</v>
      </c>
      <c r="AR26" s="8">
        <f t="shared" si="2"/>
        <v>0.17784546586052086</v>
      </c>
      <c r="AS26" s="32">
        <v>11.329938099997531</v>
      </c>
      <c r="AT26" s="23">
        <v>936.40077601855228</v>
      </c>
      <c r="AU26" s="24">
        <v>971.32959906417022</v>
      </c>
      <c r="AV26" s="8">
        <f t="shared" si="3"/>
        <v>0.12593615636223979</v>
      </c>
      <c r="AW26" s="8">
        <f t="shared" si="3"/>
        <v>0.16793486650156236</v>
      </c>
      <c r="AX26" s="32">
        <v>11.407015500000121</v>
      </c>
      <c r="AY26" s="23">
        <v>971.52172294645766</v>
      </c>
      <c r="AZ26" s="24">
        <v>982.47703963131391</v>
      </c>
      <c r="BA26" s="8">
        <f t="shared" si="4"/>
        <v>0.16816587787095472</v>
      </c>
      <c r="BB26" s="8">
        <f t="shared" si="4"/>
        <v>0.18133864264836641</v>
      </c>
      <c r="BC26" s="32">
        <v>11.90236346999882</v>
      </c>
      <c r="BD26" s="23">
        <v>942.0606254328701</v>
      </c>
      <c r="BE26" s="24">
        <v>969.26521866711414</v>
      </c>
      <c r="BF26" s="8">
        <f t="shared" si="5"/>
        <v>0.13274160682570654</v>
      </c>
      <c r="BG26" s="8">
        <f t="shared" si="5"/>
        <v>0.16545263817683398</v>
      </c>
      <c r="BH26" s="32">
        <v>12.570809900000681</v>
      </c>
      <c r="BI26" s="23">
        <v>918.66289636380679</v>
      </c>
      <c r="BJ26" s="24">
        <v>956.27595419052363</v>
      </c>
      <c r="BK26" s="8">
        <f t="shared" si="6"/>
        <v>0.10460798091433263</v>
      </c>
      <c r="BL26" s="8">
        <f t="shared" si="6"/>
        <v>0.14983423749488586</v>
      </c>
      <c r="BM26" s="32">
        <v>44.775634674541649</v>
      </c>
      <c r="BN26" s="23">
        <v>909.45798489265974</v>
      </c>
      <c r="BO26" s="24">
        <v>937.20575378623346</v>
      </c>
      <c r="BP26" s="8">
        <f t="shared" si="7"/>
        <v>9.3539918064636018E-2</v>
      </c>
      <c r="BQ26" s="8">
        <f t="shared" si="7"/>
        <v>0.12690406838977322</v>
      </c>
      <c r="BR26" s="32">
        <v>43.322145825438199</v>
      </c>
      <c r="BS26" s="23">
        <v>904.01492599079313</v>
      </c>
      <c r="BT26" s="24">
        <v>932.85376644167695</v>
      </c>
      <c r="BU26" s="8">
        <f t="shared" si="8"/>
        <v>8.6995138333804678E-2</v>
      </c>
      <c r="BV26" s="8">
        <f t="shared" si="8"/>
        <v>0.12167120226155252</v>
      </c>
      <c r="BW26" s="32">
        <v>19.749536809185521</v>
      </c>
    </row>
    <row r="27" spans="1:75" x14ac:dyDescent="0.3">
      <c r="A27" s="22" t="s">
        <v>271</v>
      </c>
      <c r="B27" s="6">
        <f t="shared" si="9"/>
        <v>813.08600697947168</v>
      </c>
      <c r="C27" s="23">
        <v>789.0889929013299</v>
      </c>
      <c r="D27" s="24">
        <v>816.51778690831611</v>
      </c>
      <c r="E27" s="7">
        <v>3.3592402329458038E-2</v>
      </c>
      <c r="F27" s="7">
        <f t="shared" si="10"/>
        <v>4.2206850190340053E-3</v>
      </c>
      <c r="G27" s="40">
        <v>3600.006089925766</v>
      </c>
      <c r="H27" s="23">
        <v>799.63899386839023</v>
      </c>
      <c r="I27" s="24">
        <v>813.08600697947168</v>
      </c>
      <c r="J27" s="7">
        <v>1.6538241951839078E-2</v>
      </c>
      <c r="K27" s="84">
        <f t="shared" si="11"/>
        <v>0</v>
      </c>
      <c r="L27" s="32">
        <v>3600.0025959014888</v>
      </c>
      <c r="M27" s="23">
        <v>902.12217046259593</v>
      </c>
      <c r="N27" s="8">
        <f t="shared" si="12"/>
        <v>0.10950399185183886</v>
      </c>
      <c r="O27" s="24">
        <f t="shared" si="13"/>
        <v>34.477683299988705</v>
      </c>
      <c r="P27" s="24">
        <v>0.14188347037032389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902.12217046259593</v>
      </c>
      <c r="W27" s="8">
        <f t="shared" si="0"/>
        <v>0.10950399185183886</v>
      </c>
      <c r="X27" s="24">
        <f t="shared" si="14"/>
        <v>36.089039499976941</v>
      </c>
      <c r="Y27" s="24">
        <v>0.14851456584352651</v>
      </c>
      <c r="Z27" s="45">
        <v>0</v>
      </c>
      <c r="AA27" s="45">
        <v>0</v>
      </c>
      <c r="AB27" s="45">
        <v>0.5</v>
      </c>
      <c r="AC27" s="45">
        <v>0</v>
      </c>
      <c r="AD27" s="45">
        <v>0</v>
      </c>
      <c r="AE27" s="23">
        <v>910.09131907316419</v>
      </c>
      <c r="AF27" s="24">
        <v>937.32951708176188</v>
      </c>
      <c r="AG27" s="8">
        <f t="shared" si="15"/>
        <v>0.11930510580800296</v>
      </c>
      <c r="AH27" s="8">
        <f t="shared" si="15"/>
        <v>0.15280488046257451</v>
      </c>
      <c r="AI27" s="32">
        <v>11.38557087000008</v>
      </c>
      <c r="AJ27" s="23">
        <v>910.09131907316419</v>
      </c>
      <c r="AK27" s="24">
        <v>937.32951708176188</v>
      </c>
      <c r="AL27" s="8">
        <f t="shared" si="16"/>
        <v>0.11930510580800296</v>
      </c>
      <c r="AM27" s="8">
        <f t="shared" si="16"/>
        <v>0.15280488046257451</v>
      </c>
      <c r="AN27" s="32">
        <v>11.37756368999908</v>
      </c>
      <c r="AO27" s="23">
        <v>921.28488141749676</v>
      </c>
      <c r="AP27" s="24">
        <v>936.66983409041018</v>
      </c>
      <c r="AQ27" s="8">
        <f t="shared" si="1"/>
        <v>0.13307186879278912</v>
      </c>
      <c r="AR27" s="8">
        <f t="shared" si="2"/>
        <v>0.15199354809959073</v>
      </c>
      <c r="AS27" s="32">
        <v>11.38687797000312</v>
      </c>
      <c r="AT27" s="23">
        <v>907.26460935758394</v>
      </c>
      <c r="AU27" s="24">
        <v>930.1894973296819</v>
      </c>
      <c r="AV27" s="8">
        <f t="shared" si="3"/>
        <v>0.1158285858687641</v>
      </c>
      <c r="AW27" s="8">
        <f t="shared" si="3"/>
        <v>0.14402349732377917</v>
      </c>
      <c r="AX27" s="32">
        <v>11.271598660000739</v>
      </c>
      <c r="AY27" s="23">
        <v>914.70189222481906</v>
      </c>
      <c r="AZ27" s="24">
        <v>943.05391206188631</v>
      </c>
      <c r="BA27" s="8">
        <f t="shared" si="4"/>
        <v>0.12497556761902671</v>
      </c>
      <c r="BB27" s="8">
        <f t="shared" si="4"/>
        <v>0.15984521190474255</v>
      </c>
      <c r="BC27" s="32">
        <v>11.592973460000209</v>
      </c>
      <c r="BD27" s="23">
        <v>916.80673243623426</v>
      </c>
      <c r="BE27" s="24">
        <v>932.89987304972806</v>
      </c>
      <c r="BF27" s="8">
        <f t="shared" si="5"/>
        <v>0.12756427311063201</v>
      </c>
      <c r="BG27" s="8">
        <f t="shared" si="5"/>
        <v>0.14735694015366491</v>
      </c>
      <c r="BH27" s="32">
        <v>12.49153964999859</v>
      </c>
      <c r="BI27" s="23">
        <v>883.75021026991385</v>
      </c>
      <c r="BJ27" s="24">
        <v>896.63406984031644</v>
      </c>
      <c r="BK27" s="8">
        <f t="shared" si="6"/>
        <v>8.6908645191118461E-2</v>
      </c>
      <c r="BL27" s="8">
        <f t="shared" si="6"/>
        <v>0.102754274632295</v>
      </c>
      <c r="BM27" s="32">
        <v>31.667064716666939</v>
      </c>
      <c r="BN27" s="23">
        <v>880.45747092190379</v>
      </c>
      <c r="BO27" s="24">
        <v>897.65389957627542</v>
      </c>
      <c r="BP27" s="8">
        <f t="shared" si="7"/>
        <v>8.2858963706324201E-2</v>
      </c>
      <c r="BQ27" s="8">
        <f t="shared" si="7"/>
        <v>0.10400854506273512</v>
      </c>
      <c r="BR27" s="32">
        <v>36.590910047292709</v>
      </c>
      <c r="BS27" s="23">
        <v>885.91185237309492</v>
      </c>
      <c r="BT27" s="24">
        <v>894.12295563098962</v>
      </c>
      <c r="BU27" s="8">
        <f t="shared" si="8"/>
        <v>8.9567210317840221E-2</v>
      </c>
      <c r="BV27" s="8">
        <f t="shared" si="8"/>
        <v>9.9665899985859577E-2</v>
      </c>
      <c r="BW27" s="32">
        <v>17.837673522066321</v>
      </c>
    </row>
    <row r="28" spans="1:75" x14ac:dyDescent="0.3">
      <c r="A28" s="22" t="s">
        <v>272</v>
      </c>
      <c r="B28" s="6">
        <f t="shared" si="9"/>
        <v>848.56007612391784</v>
      </c>
      <c r="C28" s="23">
        <v>832.00839946074018</v>
      </c>
      <c r="D28" s="24">
        <v>853.43236687841011</v>
      </c>
      <c r="E28" s="7">
        <v>2.5103298455892431E-2</v>
      </c>
      <c r="F28" s="7">
        <f t="shared" si="10"/>
        <v>5.7418335973901669E-3</v>
      </c>
      <c r="G28" s="40">
        <v>3600.0161688327789</v>
      </c>
      <c r="H28" s="23">
        <v>841.7389336618611</v>
      </c>
      <c r="I28" s="24">
        <v>848.56007612391784</v>
      </c>
      <c r="J28" s="7">
        <v>8.0384909141787801E-3</v>
      </c>
      <c r="K28" s="7">
        <f t="shared" si="11"/>
        <v>0</v>
      </c>
      <c r="L28" s="32">
        <v>3600.0156440734859</v>
      </c>
      <c r="M28" s="23">
        <v>980.32866862586604</v>
      </c>
      <c r="N28" s="8">
        <f t="shared" si="12"/>
        <v>0.15528493056595988</v>
      </c>
      <c r="O28" s="24">
        <f t="shared" si="13"/>
        <v>33.296863200048399</v>
      </c>
      <c r="P28" s="24">
        <v>0.1370241283952609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23">
        <v>980.32866862586604</v>
      </c>
      <c r="W28" s="8">
        <f t="shared" si="0"/>
        <v>0.15528493056595988</v>
      </c>
      <c r="X28" s="24">
        <f t="shared" si="14"/>
        <v>34.757094300050085</v>
      </c>
      <c r="Y28" s="24">
        <v>0.14303330987674931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23">
        <v>974.33498769341452</v>
      </c>
      <c r="AF28" s="24">
        <v>988.38614042270547</v>
      </c>
      <c r="AG28" s="8">
        <f t="shared" si="15"/>
        <v>0.14822157571213543</v>
      </c>
      <c r="AH28" s="8">
        <f t="shared" si="15"/>
        <v>0.16478039473349956</v>
      </c>
      <c r="AI28" s="32">
        <v>11.502865640000531</v>
      </c>
      <c r="AJ28" s="23">
        <v>974.33498769341452</v>
      </c>
      <c r="AK28" s="24">
        <v>988.38614042270547</v>
      </c>
      <c r="AL28" s="8">
        <f t="shared" si="16"/>
        <v>0.14822157571213543</v>
      </c>
      <c r="AM28" s="8">
        <f t="shared" si="16"/>
        <v>0.16478039473349956</v>
      </c>
      <c r="AN28" s="32">
        <v>11.353057140000599</v>
      </c>
      <c r="AO28" s="23">
        <v>974.05469313996286</v>
      </c>
      <c r="AP28" s="24">
        <v>982.74401342041858</v>
      </c>
      <c r="AQ28" s="8">
        <f t="shared" si="1"/>
        <v>0.14789125784621365</v>
      </c>
      <c r="AR28" s="8">
        <f t="shared" si="2"/>
        <v>0.1581313345655275</v>
      </c>
      <c r="AS28" s="32">
        <v>11.411628960001689</v>
      </c>
      <c r="AT28" s="23">
        <v>931.40767607597172</v>
      </c>
      <c r="AU28" s="24">
        <v>941.97858693158628</v>
      </c>
      <c r="AV28" s="8">
        <f t="shared" si="3"/>
        <v>9.7633157961529396E-2</v>
      </c>
      <c r="AW28" s="8">
        <f t="shared" si="3"/>
        <v>0.11009062697645257</v>
      </c>
      <c r="AX28" s="32">
        <v>11.44902000000075</v>
      </c>
      <c r="AY28" s="23">
        <v>964.43022348559168</v>
      </c>
      <c r="AZ28" s="24">
        <v>983.6661383001441</v>
      </c>
      <c r="BA28" s="8">
        <f t="shared" si="4"/>
        <v>0.13654913850171874</v>
      </c>
      <c r="BB28" s="8">
        <f t="shared" si="4"/>
        <v>0.15921802825483897</v>
      </c>
      <c r="BC28" s="32">
        <v>11.64357891999898</v>
      </c>
      <c r="BD28" s="23">
        <v>934.21365305613506</v>
      </c>
      <c r="BE28" s="24">
        <v>944.4175332800645</v>
      </c>
      <c r="BF28" s="8">
        <f t="shared" si="5"/>
        <v>0.10093990907923527</v>
      </c>
      <c r="BG28" s="8">
        <f t="shared" si="5"/>
        <v>0.11296484462715672</v>
      </c>
      <c r="BH28" s="32">
        <v>12.61106833999875</v>
      </c>
      <c r="BI28" s="23">
        <v>937.51663803047506</v>
      </c>
      <c r="BJ28" s="24">
        <v>951.88502148119255</v>
      </c>
      <c r="BK28" s="8">
        <f t="shared" si="6"/>
        <v>0.10483236768915184</v>
      </c>
      <c r="BL28" s="8">
        <f t="shared" si="6"/>
        <v>0.1217650326294468</v>
      </c>
      <c r="BM28" s="32">
        <v>29.737396961823109</v>
      </c>
      <c r="BN28" s="23">
        <v>916.4326663615509</v>
      </c>
      <c r="BO28" s="24">
        <v>939.40040349877927</v>
      </c>
      <c r="BP28" s="8">
        <f t="shared" si="7"/>
        <v>7.998560402189063E-2</v>
      </c>
      <c r="BQ28" s="8">
        <f t="shared" si="7"/>
        <v>0.10705232302444045</v>
      </c>
      <c r="BR28" s="32">
        <v>41.862064563296727</v>
      </c>
      <c r="BS28" s="23">
        <v>916.4326663615509</v>
      </c>
      <c r="BT28" s="24">
        <v>939.40040349877927</v>
      </c>
      <c r="BU28" s="8">
        <f t="shared" si="8"/>
        <v>7.998560402189063E-2</v>
      </c>
      <c r="BV28" s="8">
        <f t="shared" si="8"/>
        <v>0.10705232302444045</v>
      </c>
      <c r="BW28" s="32">
        <v>18.239690451417118</v>
      </c>
    </row>
    <row r="29" spans="1:75" x14ac:dyDescent="0.3">
      <c r="A29" s="22" t="s">
        <v>273</v>
      </c>
      <c r="B29" s="6">
        <f t="shared" si="9"/>
        <v>825.07041040986883</v>
      </c>
      <c r="C29" s="23">
        <v>799.53568345507142</v>
      </c>
      <c r="D29" s="24">
        <v>826.24457275979125</v>
      </c>
      <c r="E29" s="7">
        <v>3.2325645680799528E-2</v>
      </c>
      <c r="F29" s="7">
        <f t="shared" si="10"/>
        <v>1.4231056345108042E-3</v>
      </c>
      <c r="G29" s="40">
        <v>3600.0066361427312</v>
      </c>
      <c r="H29" s="23">
        <v>807.66724234627691</v>
      </c>
      <c r="I29" s="24">
        <v>825.07041040986883</v>
      </c>
      <c r="J29" s="7">
        <v>2.109294897019344E-2</v>
      </c>
      <c r="K29" s="7">
        <f t="shared" si="11"/>
        <v>0</v>
      </c>
      <c r="L29" s="32">
        <v>3600.0346939563751</v>
      </c>
      <c r="M29" s="23">
        <v>942.66165781602569</v>
      </c>
      <c r="N29" s="8">
        <f t="shared" si="12"/>
        <v>0.14252268160694462</v>
      </c>
      <c r="O29" s="24">
        <f t="shared" si="13"/>
        <v>33.635605300027244</v>
      </c>
      <c r="P29" s="24">
        <v>0.13841812880669649</v>
      </c>
      <c r="Q29" s="45">
        <v>0.5</v>
      </c>
      <c r="R29" s="45">
        <v>0</v>
      </c>
      <c r="S29" s="45">
        <v>1</v>
      </c>
      <c r="T29" s="45">
        <v>0</v>
      </c>
      <c r="U29" s="45">
        <v>0</v>
      </c>
      <c r="V29" s="23">
        <v>938.1896347992805</v>
      </c>
      <c r="W29" s="8">
        <f t="shared" si="0"/>
        <v>0.13710251023693557</v>
      </c>
      <c r="X29" s="24">
        <f t="shared" si="14"/>
        <v>33.611805900000029</v>
      </c>
      <c r="Y29" s="24">
        <v>0.138320188888889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937.73410338807503</v>
      </c>
      <c r="AF29" s="24">
        <v>937.73410338807503</v>
      </c>
      <c r="AG29" s="8">
        <f t="shared" si="15"/>
        <v>0.13655039807116395</v>
      </c>
      <c r="AH29" s="8">
        <f t="shared" si="15"/>
        <v>0.13655039807116395</v>
      </c>
      <c r="AI29" s="32">
        <v>11.352543300000979</v>
      </c>
      <c r="AJ29" s="23">
        <v>937.73410338807503</v>
      </c>
      <c r="AK29" s="24">
        <v>937.73410338807503</v>
      </c>
      <c r="AL29" s="8">
        <f t="shared" si="16"/>
        <v>0.13655039807116395</v>
      </c>
      <c r="AM29" s="8">
        <f t="shared" si="16"/>
        <v>0.13655039807116395</v>
      </c>
      <c r="AN29" s="32">
        <v>11.365499119999001</v>
      </c>
      <c r="AO29" s="23">
        <v>937.73410338807503</v>
      </c>
      <c r="AP29" s="24">
        <v>937.73410338807503</v>
      </c>
      <c r="AQ29" s="8">
        <f t="shared" si="1"/>
        <v>0.13655039807116395</v>
      </c>
      <c r="AR29" s="8">
        <f t="shared" si="2"/>
        <v>0.13655039807116395</v>
      </c>
      <c r="AS29" s="32">
        <v>11.328411649998451</v>
      </c>
      <c r="AT29" s="23">
        <v>951.5067516258822</v>
      </c>
      <c r="AU29" s="24">
        <v>951.50675162588209</v>
      </c>
      <c r="AV29" s="8">
        <f t="shared" si="3"/>
        <v>0.1532430924934077</v>
      </c>
      <c r="AW29" s="8">
        <f t="shared" si="3"/>
        <v>0.15324309249340756</v>
      </c>
      <c r="AX29" s="32">
        <v>11.555620899999489</v>
      </c>
      <c r="AY29" s="23">
        <v>937.19844486284774</v>
      </c>
      <c r="AZ29" s="24">
        <v>937.19844486284796</v>
      </c>
      <c r="BA29" s="8">
        <f t="shared" si="4"/>
        <v>0.135901170419234</v>
      </c>
      <c r="BB29" s="8">
        <f t="shared" si="4"/>
        <v>0.13590117041923427</v>
      </c>
      <c r="BC29" s="32">
        <v>11.71806746000002</v>
      </c>
      <c r="BD29" s="23">
        <v>951.5067516258822</v>
      </c>
      <c r="BE29" s="24">
        <v>951.50675162588209</v>
      </c>
      <c r="BF29" s="8">
        <f t="shared" si="5"/>
        <v>0.1532430924934077</v>
      </c>
      <c r="BG29" s="8">
        <f t="shared" si="5"/>
        <v>0.15324309249340756</v>
      </c>
      <c r="BH29" s="32">
        <v>12.55509039999888</v>
      </c>
      <c r="BI29" s="23">
        <v>906.96750607955505</v>
      </c>
      <c r="BJ29" s="24">
        <v>917.28451242393658</v>
      </c>
      <c r="BK29" s="8">
        <f t="shared" si="6"/>
        <v>9.9260735370454434E-2</v>
      </c>
      <c r="BL29" s="8">
        <f t="shared" si="6"/>
        <v>0.11176513040657791</v>
      </c>
      <c r="BM29" s="32">
        <v>30.332269641757009</v>
      </c>
      <c r="BN29" s="23">
        <v>896.14175757435987</v>
      </c>
      <c r="BO29" s="24">
        <v>914.43833178452974</v>
      </c>
      <c r="BP29" s="8">
        <f t="shared" si="7"/>
        <v>8.6139735794409408E-2</v>
      </c>
      <c r="BQ29" s="8">
        <f t="shared" si="7"/>
        <v>0.10831550889125421</v>
      </c>
      <c r="BR29" s="32">
        <v>34.942382250726233</v>
      </c>
      <c r="BS29" s="23">
        <v>896.14175757435987</v>
      </c>
      <c r="BT29" s="24">
        <v>915.53997789290884</v>
      </c>
      <c r="BU29" s="8">
        <f t="shared" si="8"/>
        <v>8.6139735794409408E-2</v>
      </c>
      <c r="BV29" s="8">
        <f t="shared" si="8"/>
        <v>0.10965072355230579</v>
      </c>
      <c r="BW29" s="32">
        <v>17.787857949174938</v>
      </c>
    </row>
    <row r="30" spans="1:75" x14ac:dyDescent="0.3">
      <c r="A30" s="22" t="s">
        <v>274</v>
      </c>
      <c r="B30" s="6">
        <f t="shared" si="9"/>
        <v>824.90852979497049</v>
      </c>
      <c r="C30" s="23">
        <v>804.87502076136263</v>
      </c>
      <c r="D30" s="24">
        <v>825.76340921236806</v>
      </c>
      <c r="E30" s="7">
        <v>2.5295851351571409E-2</v>
      </c>
      <c r="F30" s="7">
        <f t="shared" si="10"/>
        <v>1.0363323768879538E-3</v>
      </c>
      <c r="G30" s="40">
        <v>3600.015356779099</v>
      </c>
      <c r="H30" s="23">
        <v>814.04898112045055</v>
      </c>
      <c r="I30" s="24">
        <v>824.90852979497049</v>
      </c>
      <c r="J30" s="7">
        <v>1.3164548895159131E-2</v>
      </c>
      <c r="K30" s="84">
        <f t="shared" si="11"/>
        <v>0</v>
      </c>
      <c r="L30" s="32">
        <v>3600.003604888916</v>
      </c>
      <c r="M30" s="23">
        <v>970.0959447933576</v>
      </c>
      <c r="N30" s="8">
        <f t="shared" si="12"/>
        <v>0.17600425956860111</v>
      </c>
      <c r="O30" s="24">
        <f t="shared" si="13"/>
        <v>34.089464900014718</v>
      </c>
      <c r="P30" s="24">
        <v>0.1402858637860688</v>
      </c>
      <c r="Q30" s="45">
        <v>0.5</v>
      </c>
      <c r="R30" s="45">
        <v>0</v>
      </c>
      <c r="S30" s="45">
        <v>0.5</v>
      </c>
      <c r="T30" s="45">
        <v>0.5</v>
      </c>
      <c r="U30" s="45">
        <v>0</v>
      </c>
      <c r="V30" s="23">
        <v>950.98454801727326</v>
      </c>
      <c r="W30" s="8">
        <f t="shared" si="0"/>
        <v>0.15283636144923696</v>
      </c>
      <c r="X30" s="24">
        <f t="shared" si="14"/>
        <v>34.557611899999763</v>
      </c>
      <c r="Y30" s="24">
        <v>0.1422123946502048</v>
      </c>
      <c r="Z30" s="45">
        <v>0.5</v>
      </c>
      <c r="AA30" s="45">
        <v>0.5</v>
      </c>
      <c r="AB30" s="45">
        <v>0</v>
      </c>
      <c r="AC30" s="45">
        <v>0.5</v>
      </c>
      <c r="AD30" s="45">
        <v>0</v>
      </c>
      <c r="AE30" s="23">
        <v>936.43691768545455</v>
      </c>
      <c r="AF30" s="24">
        <v>953.06974638747249</v>
      </c>
      <c r="AG30" s="8">
        <f t="shared" si="15"/>
        <v>0.13520091484349692</v>
      </c>
      <c r="AH30" s="8">
        <f t="shared" si="15"/>
        <v>0.15536415488921693</v>
      </c>
      <c r="AI30" s="32">
        <v>11.47954904999933</v>
      </c>
      <c r="AJ30" s="23">
        <v>936.43691768545455</v>
      </c>
      <c r="AK30" s="24">
        <v>953.06974638747249</v>
      </c>
      <c r="AL30" s="8">
        <f t="shared" si="16"/>
        <v>0.13520091484349692</v>
      </c>
      <c r="AM30" s="8">
        <f t="shared" si="16"/>
        <v>0.15536415488921693</v>
      </c>
      <c r="AN30" s="32">
        <v>11.53122230999943</v>
      </c>
      <c r="AO30" s="23">
        <v>936.87825958878398</v>
      </c>
      <c r="AP30" s="24">
        <v>948.75815491161813</v>
      </c>
      <c r="AQ30" s="8">
        <f t="shared" si="1"/>
        <v>0.1357359340454915</v>
      </c>
      <c r="AR30" s="8">
        <f t="shared" si="2"/>
        <v>0.1501374038978967</v>
      </c>
      <c r="AS30" s="32">
        <v>11.42067795999756</v>
      </c>
      <c r="AT30" s="23">
        <v>927.58881346358135</v>
      </c>
      <c r="AU30" s="24">
        <v>948.5734136325857</v>
      </c>
      <c r="AV30" s="8">
        <f t="shared" si="3"/>
        <v>0.12447475078737742</v>
      </c>
      <c r="AW30" s="8">
        <f t="shared" si="3"/>
        <v>0.14991345024441907</v>
      </c>
      <c r="AX30" s="32">
        <v>11.268283269998941</v>
      </c>
      <c r="AY30" s="23">
        <v>951.60198349780603</v>
      </c>
      <c r="AZ30" s="24">
        <v>975.69219846936608</v>
      </c>
      <c r="BA30" s="8">
        <f t="shared" si="4"/>
        <v>0.15358485107957964</v>
      </c>
      <c r="BB30" s="8">
        <f t="shared" si="4"/>
        <v>0.18278834952994436</v>
      </c>
      <c r="BC30" s="32">
        <v>11.77110459000032</v>
      </c>
      <c r="BD30" s="23">
        <v>943.9698628350551</v>
      </c>
      <c r="BE30" s="24">
        <v>954.57202448284602</v>
      </c>
      <c r="BF30" s="8">
        <f t="shared" si="5"/>
        <v>0.14433276992502075</v>
      </c>
      <c r="BG30" s="8">
        <f t="shared" si="5"/>
        <v>0.15718529995089656</v>
      </c>
      <c r="BH30" s="32">
        <v>12.52776251000032</v>
      </c>
      <c r="BI30" s="23">
        <v>912.75236533154703</v>
      </c>
      <c r="BJ30" s="24">
        <v>937.7873574018322</v>
      </c>
      <c r="BK30" s="8">
        <f t="shared" si="6"/>
        <v>0.10648918318060059</v>
      </c>
      <c r="BL30" s="8">
        <f t="shared" si="6"/>
        <v>0.1368379929771335</v>
      </c>
      <c r="BM30" s="32">
        <v>31.42995708752424</v>
      </c>
      <c r="BN30" s="23">
        <v>905.62295922488318</v>
      </c>
      <c r="BO30" s="24">
        <v>925.3983744077135</v>
      </c>
      <c r="BP30" s="8">
        <f t="shared" si="7"/>
        <v>9.7846520571164552E-2</v>
      </c>
      <c r="BQ30" s="8">
        <f t="shared" si="7"/>
        <v>0.12181937873489995</v>
      </c>
      <c r="BR30" s="32">
        <v>39.017056686617437</v>
      </c>
      <c r="BS30" s="23">
        <v>905.62295922488318</v>
      </c>
      <c r="BT30" s="24">
        <v>925.82579180754351</v>
      </c>
      <c r="BU30" s="8">
        <f t="shared" si="8"/>
        <v>9.7846520571164552E-2</v>
      </c>
      <c r="BV30" s="8">
        <f t="shared" si="8"/>
        <v>0.12233751787929241</v>
      </c>
      <c r="BW30" s="32">
        <v>19.110043239360671</v>
      </c>
    </row>
    <row r="31" spans="1:75" x14ac:dyDescent="0.3">
      <c r="A31" s="22" t="s">
        <v>275</v>
      </c>
      <c r="B31" s="6">
        <f t="shared" si="9"/>
        <v>800.2711385956502</v>
      </c>
      <c r="C31" s="23">
        <v>785.46263923272477</v>
      </c>
      <c r="D31" s="24">
        <v>805.05961475870481</v>
      </c>
      <c r="E31" s="7">
        <v>2.4342266295212529E-2</v>
      </c>
      <c r="F31" s="7">
        <f t="shared" si="10"/>
        <v>5.9835672337973256E-3</v>
      </c>
      <c r="G31" s="40">
        <v>3600.0043969154358</v>
      </c>
      <c r="H31" s="23">
        <v>792.33886335320415</v>
      </c>
      <c r="I31" s="24">
        <v>800.2711385956502</v>
      </c>
      <c r="J31" s="7">
        <v>9.911984651059573E-3</v>
      </c>
      <c r="K31" s="84">
        <f t="shared" si="11"/>
        <v>0</v>
      </c>
      <c r="L31" s="32">
        <v>3600.0025010108948</v>
      </c>
      <c r="M31" s="23">
        <v>934.92348662442771</v>
      </c>
      <c r="N31" s="8">
        <f t="shared" si="12"/>
        <v>0.16825840835028885</v>
      </c>
      <c r="O31" s="24">
        <f t="shared" si="13"/>
        <v>34.810474600020818</v>
      </c>
      <c r="P31" s="24">
        <v>0.1432529818930898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925.23151383168783</v>
      </c>
      <c r="W31" s="8">
        <f t="shared" si="0"/>
        <v>0.15614754701178329</v>
      </c>
      <c r="X31" s="24">
        <f t="shared" si="14"/>
        <v>35.787821600009927</v>
      </c>
      <c r="Y31" s="24">
        <v>0.1472749860082713</v>
      </c>
      <c r="Z31" s="45">
        <v>0</v>
      </c>
      <c r="AA31" s="45">
        <v>0</v>
      </c>
      <c r="AB31" s="45">
        <v>1</v>
      </c>
      <c r="AC31" s="45">
        <v>1</v>
      </c>
      <c r="AD31" s="45">
        <v>0</v>
      </c>
      <c r="AE31" s="23">
        <v>918.9441051967608</v>
      </c>
      <c r="AF31" s="24">
        <v>930.77272649113968</v>
      </c>
      <c r="AG31" s="8">
        <f t="shared" si="15"/>
        <v>0.14829094900181328</v>
      </c>
      <c r="AH31" s="8">
        <f t="shared" si="15"/>
        <v>0.16307171607425355</v>
      </c>
      <c r="AI31" s="32">
        <v>11.27803779000096</v>
      </c>
      <c r="AJ31" s="23">
        <v>918.9441051967608</v>
      </c>
      <c r="AK31" s="24">
        <v>930.77272649113968</v>
      </c>
      <c r="AL31" s="8">
        <f t="shared" si="16"/>
        <v>0.14829094900181328</v>
      </c>
      <c r="AM31" s="8">
        <f t="shared" si="16"/>
        <v>0.16307171607425355</v>
      </c>
      <c r="AN31" s="32">
        <v>11.23702924999961</v>
      </c>
      <c r="AO31" s="23">
        <v>920.10266250430334</v>
      </c>
      <c r="AP31" s="24">
        <v>927.46487462379741</v>
      </c>
      <c r="AQ31" s="8">
        <f t="shared" si="1"/>
        <v>0.14973865497503583</v>
      </c>
      <c r="AR31" s="8">
        <f t="shared" si="2"/>
        <v>0.15893830215013399</v>
      </c>
      <c r="AS31" s="32">
        <v>11.30439815999998</v>
      </c>
      <c r="AT31" s="23">
        <v>898.33497126537088</v>
      </c>
      <c r="AU31" s="24">
        <v>925.0067730553717</v>
      </c>
      <c r="AV31" s="8">
        <f t="shared" si="3"/>
        <v>0.12253825977256566</v>
      </c>
      <c r="AW31" s="8">
        <f t="shared" si="3"/>
        <v>0.15586671622147075</v>
      </c>
      <c r="AX31" s="32">
        <v>11.455825180000099</v>
      </c>
      <c r="AY31" s="23">
        <v>924.42243738569084</v>
      </c>
      <c r="AZ31" s="24">
        <v>935.07203082157935</v>
      </c>
      <c r="BA31" s="8">
        <f t="shared" si="4"/>
        <v>0.15513654410667191</v>
      </c>
      <c r="BB31" s="8">
        <f t="shared" si="4"/>
        <v>0.16844402568669847</v>
      </c>
      <c r="BC31" s="32">
        <v>11.48575152999911</v>
      </c>
      <c r="BD31" s="23">
        <v>908.98571621787607</v>
      </c>
      <c r="BE31" s="24">
        <v>927.07450502642439</v>
      </c>
      <c r="BF31" s="8">
        <f t="shared" si="5"/>
        <v>0.13584718026068368</v>
      </c>
      <c r="BG31" s="8">
        <f t="shared" si="5"/>
        <v>0.15845050547904818</v>
      </c>
      <c r="BH31" s="32">
        <v>12.50382039999749</v>
      </c>
      <c r="BI31" s="23">
        <v>883.64143275599054</v>
      </c>
      <c r="BJ31" s="24">
        <v>896.35057372499864</v>
      </c>
      <c r="BK31" s="8">
        <f t="shared" si="6"/>
        <v>0.10417755950394772</v>
      </c>
      <c r="BL31" s="8">
        <f t="shared" si="6"/>
        <v>0.12005860326033088</v>
      </c>
      <c r="BM31" s="32">
        <v>29.49210208579898</v>
      </c>
      <c r="BN31" s="23">
        <v>876.3410735040535</v>
      </c>
      <c r="BO31" s="24">
        <v>896.77389684565298</v>
      </c>
      <c r="BP31" s="8">
        <f t="shared" si="7"/>
        <v>9.5055202217955839E-2</v>
      </c>
      <c r="BQ31" s="8">
        <f t="shared" si="7"/>
        <v>0.12058757787935465</v>
      </c>
      <c r="BR31" s="32">
        <v>35.274297266080978</v>
      </c>
      <c r="BS31" s="23">
        <v>878.98697659728771</v>
      </c>
      <c r="BT31" s="24">
        <v>896.09426215946837</v>
      </c>
      <c r="BU31" s="8">
        <f t="shared" si="8"/>
        <v>9.8361460516708632E-2</v>
      </c>
      <c r="BV31" s="8">
        <f t="shared" si="8"/>
        <v>0.11973832235406197</v>
      </c>
      <c r="BW31" s="32">
        <v>17.444856959488241</v>
      </c>
    </row>
    <row r="32" spans="1:75" x14ac:dyDescent="0.3">
      <c r="A32" s="22" t="s">
        <v>276</v>
      </c>
      <c r="B32" s="6">
        <f t="shared" si="9"/>
        <v>910.32374284798789</v>
      </c>
      <c r="C32" s="23">
        <v>905.59004560514484</v>
      </c>
      <c r="D32" s="24">
        <v>911.94260672026985</v>
      </c>
      <c r="E32" s="7">
        <v>6.9659659153011883E-3</v>
      </c>
      <c r="F32" s="7">
        <f t="shared" si="10"/>
        <v>1.7783386240342106E-3</v>
      </c>
      <c r="G32" s="40">
        <v>3600.006899118423</v>
      </c>
      <c r="H32" s="23">
        <v>910.23307824946596</v>
      </c>
      <c r="I32" s="24">
        <v>910.32374284798789</v>
      </c>
      <c r="J32" s="7">
        <v>9.9595994539566191E-5</v>
      </c>
      <c r="K32" s="84">
        <f t="shared" si="11"/>
        <v>0</v>
      </c>
      <c r="L32" s="32">
        <v>1278.7779629230499</v>
      </c>
      <c r="M32" s="23">
        <v>1050.19536664168</v>
      </c>
      <c r="N32" s="8">
        <f t="shared" si="12"/>
        <v>0.15365041820846903</v>
      </c>
      <c r="O32" s="24">
        <f t="shared" si="13"/>
        <v>32.755071000028686</v>
      </c>
      <c r="P32" s="24">
        <v>0.13479453086431559</v>
      </c>
      <c r="Q32" s="45">
        <v>0</v>
      </c>
      <c r="R32" s="45">
        <v>0.5</v>
      </c>
      <c r="S32" s="45">
        <v>0</v>
      </c>
      <c r="T32" s="45">
        <v>0.5</v>
      </c>
      <c r="U32" s="45">
        <v>0</v>
      </c>
      <c r="V32" s="23">
        <v>1072.7913815238951</v>
      </c>
      <c r="W32" s="8">
        <f t="shared" si="0"/>
        <v>0.1784723731006071</v>
      </c>
      <c r="X32" s="24">
        <f t="shared" si="14"/>
        <v>34.001070099995566</v>
      </c>
      <c r="Y32" s="24">
        <v>0.13992209917693649</v>
      </c>
      <c r="Z32" s="45">
        <v>1</v>
      </c>
      <c r="AA32" s="45">
        <v>0</v>
      </c>
      <c r="AB32" s="45">
        <v>0.5</v>
      </c>
      <c r="AC32" s="45">
        <v>0</v>
      </c>
      <c r="AD32" s="45">
        <v>0</v>
      </c>
      <c r="AE32" s="23">
        <v>1041.2121556898339</v>
      </c>
      <c r="AF32" s="24">
        <v>1054.184334113872</v>
      </c>
      <c r="AG32" s="8">
        <f t="shared" si="15"/>
        <v>0.14378226852828851</v>
      </c>
      <c r="AH32" s="8">
        <f t="shared" si="15"/>
        <v>0.15803234002862529</v>
      </c>
      <c r="AI32" s="32">
        <v>11.55085181000031</v>
      </c>
      <c r="AJ32" s="23">
        <v>1041.2121556898339</v>
      </c>
      <c r="AK32" s="24">
        <v>1054.184334113872</v>
      </c>
      <c r="AL32" s="8">
        <f t="shared" si="16"/>
        <v>0.14378226852828851</v>
      </c>
      <c r="AM32" s="8">
        <f t="shared" si="16"/>
        <v>0.15803234002862529</v>
      </c>
      <c r="AN32" s="32">
        <v>11.62441354000039</v>
      </c>
      <c r="AO32" s="23">
        <v>1011.053751160507</v>
      </c>
      <c r="AP32" s="24">
        <v>1045.3618598420589</v>
      </c>
      <c r="AQ32" s="8">
        <f t="shared" si="1"/>
        <v>0.11065295078142291</v>
      </c>
      <c r="AR32" s="8">
        <f t="shared" si="2"/>
        <v>0.14834076124566231</v>
      </c>
      <c r="AS32" s="32">
        <v>11.55022907999955</v>
      </c>
      <c r="AT32" s="23">
        <v>984.684865271082</v>
      </c>
      <c r="AU32" s="24">
        <v>1014.435243050153</v>
      </c>
      <c r="AV32" s="8">
        <f t="shared" si="3"/>
        <v>8.1686458259840694E-2</v>
      </c>
      <c r="AW32" s="8">
        <f t="shared" si="3"/>
        <v>0.11436755442239446</v>
      </c>
      <c r="AX32" s="32">
        <v>11.893737340001101</v>
      </c>
      <c r="AY32" s="23">
        <v>1003.027688183136</v>
      </c>
      <c r="AZ32" s="24">
        <v>1057.255667651358</v>
      </c>
      <c r="BA32" s="8">
        <f t="shared" si="4"/>
        <v>0.10183623800157043</v>
      </c>
      <c r="BB32" s="8">
        <f t="shared" si="4"/>
        <v>0.16140623152779371</v>
      </c>
      <c r="BC32" s="32">
        <v>12.81765059000027</v>
      </c>
      <c r="BD32" s="23">
        <v>1006.766190195396</v>
      </c>
      <c r="BE32" s="24">
        <v>1031.161267529061</v>
      </c>
      <c r="BF32" s="8">
        <f t="shared" si="5"/>
        <v>0.10594302093635796</v>
      </c>
      <c r="BG32" s="8">
        <f t="shared" si="5"/>
        <v>0.1327412644462371</v>
      </c>
      <c r="BH32" s="32">
        <v>13.229397299999251</v>
      </c>
      <c r="BI32" s="23">
        <v>998.05140427967808</v>
      </c>
      <c r="BJ32" s="24">
        <v>1017.6909096626511</v>
      </c>
      <c r="BK32" s="8">
        <f t="shared" si="6"/>
        <v>9.6369738920826509E-2</v>
      </c>
      <c r="BL32" s="8">
        <f t="shared" si="6"/>
        <v>0.11794393770150415</v>
      </c>
      <c r="BM32" s="32">
        <v>33.256755612790577</v>
      </c>
      <c r="BN32" s="23">
        <v>982.32972751676323</v>
      </c>
      <c r="BO32" s="24">
        <v>1014.814900813716</v>
      </c>
      <c r="BP32" s="8">
        <f t="shared" si="7"/>
        <v>7.9099315199119655E-2</v>
      </c>
      <c r="BQ32" s="8">
        <f t="shared" si="7"/>
        <v>0.11478461238286825</v>
      </c>
      <c r="BR32" s="32">
        <v>34.987912963144481</v>
      </c>
      <c r="BS32" s="23">
        <v>975.98512134663918</v>
      </c>
      <c r="BT32" s="24">
        <v>1005.219211365503</v>
      </c>
      <c r="BU32" s="8">
        <f t="shared" si="8"/>
        <v>7.2129700026527674E-2</v>
      </c>
      <c r="BV32" s="8">
        <f t="shared" si="8"/>
        <v>0.10424364877118387</v>
      </c>
      <c r="BW32" s="32">
        <v>19.453950137365609</v>
      </c>
    </row>
    <row r="33" spans="1:75" x14ac:dyDescent="0.3">
      <c r="A33" s="22" t="s">
        <v>277</v>
      </c>
      <c r="B33" s="6">
        <f t="shared" si="9"/>
        <v>875.14172504146836</v>
      </c>
      <c r="C33" s="23">
        <v>854.61232202323174</v>
      </c>
      <c r="D33" s="24">
        <v>875.14172504146836</v>
      </c>
      <c r="E33" s="7">
        <v>2.3458375290312541E-2</v>
      </c>
      <c r="F33" s="7">
        <f t="shared" si="10"/>
        <v>0</v>
      </c>
      <c r="G33" s="40">
        <v>3600.015718221664</v>
      </c>
      <c r="H33" s="23">
        <v>861.48995188046024</v>
      </c>
      <c r="I33" s="24">
        <v>875.53306195916036</v>
      </c>
      <c r="J33" s="7">
        <v>1.6039497180467481E-2</v>
      </c>
      <c r="K33" s="7">
        <f t="shared" si="11"/>
        <v>4.4716976290149802E-4</v>
      </c>
      <c r="L33" s="32">
        <v>3600.3149409294128</v>
      </c>
      <c r="M33" s="23">
        <v>1105.5866356762599</v>
      </c>
      <c r="N33" s="8">
        <f t="shared" si="12"/>
        <v>0.26332296134534322</v>
      </c>
      <c r="O33" s="24">
        <f t="shared" si="13"/>
        <v>34.170662000000448</v>
      </c>
      <c r="P33" s="24">
        <v>0.14062000823045451</v>
      </c>
      <c r="Q33" s="45">
        <v>0.5</v>
      </c>
      <c r="R33" s="45">
        <v>0</v>
      </c>
      <c r="S33" s="45">
        <v>1</v>
      </c>
      <c r="T33" s="45">
        <v>0</v>
      </c>
      <c r="U33" s="45">
        <v>0</v>
      </c>
      <c r="V33" s="23">
        <v>1061.4854585989631</v>
      </c>
      <c r="W33" s="8">
        <f t="shared" si="0"/>
        <v>0.21292977837237148</v>
      </c>
      <c r="X33" s="24">
        <f t="shared" si="14"/>
        <v>36.038863700021466</v>
      </c>
      <c r="Y33" s="24">
        <v>0.1483080810700472</v>
      </c>
      <c r="Z33" s="45">
        <v>0.5</v>
      </c>
      <c r="AA33" s="45">
        <v>0.5</v>
      </c>
      <c r="AB33" s="45">
        <v>0.5</v>
      </c>
      <c r="AC33" s="45">
        <v>1</v>
      </c>
      <c r="AD33" s="45">
        <v>0</v>
      </c>
      <c r="AE33" s="23">
        <v>985.44114047564267</v>
      </c>
      <c r="AF33" s="24">
        <v>1019.0421631172489</v>
      </c>
      <c r="AG33" s="8">
        <f t="shared" si="15"/>
        <v>0.12603606053516395</v>
      </c>
      <c r="AH33" s="8">
        <f t="shared" si="15"/>
        <v>0.16443101038173205</v>
      </c>
      <c r="AI33" s="32">
        <v>11.335116510000811</v>
      </c>
      <c r="AJ33" s="23">
        <v>985.44114047564267</v>
      </c>
      <c r="AK33" s="24">
        <v>1019.0421631172489</v>
      </c>
      <c r="AL33" s="8">
        <f t="shared" si="16"/>
        <v>0.12603606053516395</v>
      </c>
      <c r="AM33" s="8">
        <f t="shared" si="16"/>
        <v>0.16443101038173205</v>
      </c>
      <c r="AN33" s="32">
        <v>11.323602150000809</v>
      </c>
      <c r="AO33" s="23">
        <v>994.2253542331199</v>
      </c>
      <c r="AP33" s="24">
        <v>1022.687185226995</v>
      </c>
      <c r="AQ33" s="8">
        <f t="shared" si="1"/>
        <v>0.13607353618753443</v>
      </c>
      <c r="AR33" s="8">
        <f t="shared" si="2"/>
        <v>0.16859607531401297</v>
      </c>
      <c r="AS33" s="32">
        <v>11.36768849999644</v>
      </c>
      <c r="AT33" s="23">
        <v>1003.6652389412779</v>
      </c>
      <c r="AU33" s="24">
        <v>1034.010076291009</v>
      </c>
      <c r="AV33" s="8">
        <f t="shared" si="3"/>
        <v>0.14686022871749091</v>
      </c>
      <c r="AW33" s="8">
        <f t="shared" si="3"/>
        <v>0.18153442660046029</v>
      </c>
      <c r="AX33" s="32">
        <v>11.52342639000126</v>
      </c>
      <c r="AY33" s="23">
        <v>997.41958704862282</v>
      </c>
      <c r="AZ33" s="24">
        <v>1023.481719699909</v>
      </c>
      <c r="BA33" s="8">
        <f t="shared" si="4"/>
        <v>0.13972349678717508</v>
      </c>
      <c r="BB33" s="8">
        <f t="shared" si="4"/>
        <v>0.16950396765896589</v>
      </c>
      <c r="BC33" s="32">
        <v>11.576347910000189</v>
      </c>
      <c r="BD33" s="23">
        <v>1004.677057308039</v>
      </c>
      <c r="BE33" s="24">
        <v>1035.4433022788501</v>
      </c>
      <c r="BF33" s="8">
        <f t="shared" si="5"/>
        <v>0.14801640529759069</v>
      </c>
      <c r="BG33" s="8">
        <f t="shared" si="5"/>
        <v>0.18317213389612505</v>
      </c>
      <c r="BH33" s="32">
        <v>12.6354075800009</v>
      </c>
      <c r="BI33" s="23">
        <v>970.43186453052783</v>
      </c>
      <c r="BJ33" s="24">
        <v>1016.81813062872</v>
      </c>
      <c r="BK33" s="8">
        <f t="shared" si="6"/>
        <v>0.10888538023317786</v>
      </c>
      <c r="BL33" s="8">
        <f t="shared" si="6"/>
        <v>0.16188967059082732</v>
      </c>
      <c r="BM33" s="32">
        <v>36.592843894101676</v>
      </c>
      <c r="BN33" s="23">
        <v>990.69854859916381</v>
      </c>
      <c r="BO33" s="24">
        <v>1010.158385138954</v>
      </c>
      <c r="BP33" s="8">
        <f t="shared" si="7"/>
        <v>0.13204355391947495</v>
      </c>
      <c r="BQ33" s="8">
        <f t="shared" si="7"/>
        <v>0.154279765475801</v>
      </c>
      <c r="BR33" s="32">
        <v>40.497899401001632</v>
      </c>
      <c r="BS33" s="23">
        <v>975.20406670598288</v>
      </c>
      <c r="BT33" s="24">
        <v>1004.05022124045</v>
      </c>
      <c r="BU33" s="8">
        <f t="shared" si="8"/>
        <v>0.11433844233603774</v>
      </c>
      <c r="BV33" s="8">
        <f t="shared" si="8"/>
        <v>0.14730013723534136</v>
      </c>
      <c r="BW33" s="32">
        <v>19.194255310203879</v>
      </c>
    </row>
    <row r="34" spans="1:75" x14ac:dyDescent="0.3">
      <c r="A34" s="22" t="s">
        <v>278</v>
      </c>
      <c r="B34" s="6">
        <f t="shared" si="9"/>
        <v>830.64440760886612</v>
      </c>
      <c r="C34" s="23">
        <v>808.64413509517465</v>
      </c>
      <c r="D34" s="24">
        <v>834.00727814150628</v>
      </c>
      <c r="E34" s="7">
        <v>3.0411177109686102E-2</v>
      </c>
      <c r="F34" s="7">
        <f t="shared" si="10"/>
        <v>4.0485080039492274E-3</v>
      </c>
      <c r="G34" s="40">
        <v>3600.0111901760101</v>
      </c>
      <c r="H34" s="23">
        <v>816.04514085392498</v>
      </c>
      <c r="I34" s="24">
        <v>830.64440760886612</v>
      </c>
      <c r="J34" s="7">
        <v>1.757583223483945E-2</v>
      </c>
      <c r="K34" s="7">
        <f t="shared" si="11"/>
        <v>0</v>
      </c>
      <c r="L34" s="32">
        <v>3600.0036060810089</v>
      </c>
      <c r="M34" s="23">
        <v>972.93143199838119</v>
      </c>
      <c r="N34" s="8">
        <f t="shared" si="12"/>
        <v>0.17129715566148154</v>
      </c>
      <c r="O34" s="24">
        <f t="shared" si="13"/>
        <v>34.484224299983907</v>
      </c>
      <c r="P34" s="24">
        <v>0.14191038806577741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970.58828624787361</v>
      </c>
      <c r="W34" s="8">
        <f t="shared" si="0"/>
        <v>0.16847627860621711</v>
      </c>
      <c r="X34" s="24">
        <f t="shared" si="14"/>
        <v>34.859295999980532</v>
      </c>
      <c r="Y34" s="24">
        <v>0.1434538930040351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942.86389911416995</v>
      </c>
      <c r="AF34" s="24">
        <v>977.28920203512155</v>
      </c>
      <c r="AG34" s="8">
        <f t="shared" si="15"/>
        <v>0.13509931623851462</v>
      </c>
      <c r="AH34" s="8">
        <f t="shared" si="15"/>
        <v>0.17654340784451236</v>
      </c>
      <c r="AI34" s="32">
        <v>11.267251110001959</v>
      </c>
      <c r="AJ34" s="23">
        <v>942.86389911416995</v>
      </c>
      <c r="AK34" s="24">
        <v>977.28920203512155</v>
      </c>
      <c r="AL34" s="8">
        <f t="shared" si="16"/>
        <v>0.13509931623851462</v>
      </c>
      <c r="AM34" s="8">
        <f t="shared" si="16"/>
        <v>0.17654340784451236</v>
      </c>
      <c r="AN34" s="32">
        <v>11.31761725000251</v>
      </c>
      <c r="AO34" s="23">
        <v>957.38710345572008</v>
      </c>
      <c r="AP34" s="24">
        <v>983.49234613581029</v>
      </c>
      <c r="AQ34" s="8">
        <f t="shared" si="1"/>
        <v>0.15258357810618592</v>
      </c>
      <c r="AR34" s="8">
        <f t="shared" si="2"/>
        <v>0.18401127742127318</v>
      </c>
      <c r="AS34" s="32">
        <v>11.68040235999942</v>
      </c>
      <c r="AT34" s="23">
        <v>970.0579516711939</v>
      </c>
      <c r="AU34" s="24">
        <v>979.07739369656611</v>
      </c>
      <c r="AV34" s="8">
        <f t="shared" si="3"/>
        <v>0.16783781698314262</v>
      </c>
      <c r="AW34" s="8">
        <f t="shared" si="3"/>
        <v>0.17869618422519268</v>
      </c>
      <c r="AX34" s="32">
        <v>11.372178549998351</v>
      </c>
      <c r="AY34" s="23">
        <v>953.10656021559043</v>
      </c>
      <c r="AZ34" s="24">
        <v>975.97976205625241</v>
      </c>
      <c r="BA34" s="8">
        <f t="shared" si="4"/>
        <v>0.14743029807333549</v>
      </c>
      <c r="BB34" s="8">
        <f t="shared" si="4"/>
        <v>0.1749669932357166</v>
      </c>
      <c r="BC34" s="32">
        <v>11.712269860000379</v>
      </c>
      <c r="BD34" s="23">
        <v>953.95188410501703</v>
      </c>
      <c r="BE34" s="24">
        <v>977.19786347954573</v>
      </c>
      <c r="BF34" s="8">
        <f t="shared" si="5"/>
        <v>0.1484479704752481</v>
      </c>
      <c r="BG34" s="8">
        <f t="shared" si="5"/>
        <v>0.17643344676521161</v>
      </c>
      <c r="BH34" s="32">
        <v>12.60216098999881</v>
      </c>
      <c r="BI34" s="23">
        <v>893.45912471503652</v>
      </c>
      <c r="BJ34" s="24">
        <v>931.16236180840974</v>
      </c>
      <c r="BK34" s="8">
        <f t="shared" si="6"/>
        <v>7.5621669791279211E-2</v>
      </c>
      <c r="BL34" s="8">
        <f t="shared" si="6"/>
        <v>0.12101201582624213</v>
      </c>
      <c r="BM34" s="32">
        <v>40.511938485130671</v>
      </c>
      <c r="BN34" s="23">
        <v>900.020872428752</v>
      </c>
      <c r="BO34" s="24">
        <v>917.6239870533542</v>
      </c>
      <c r="BP34" s="8">
        <f t="shared" si="7"/>
        <v>8.3521256730778926E-2</v>
      </c>
      <c r="BQ34" s="8">
        <f t="shared" si="7"/>
        <v>0.10471337511904978</v>
      </c>
      <c r="BR34" s="32">
        <v>47.328935511969028</v>
      </c>
      <c r="BS34" s="23">
        <v>905.30947341756678</v>
      </c>
      <c r="BT34" s="24">
        <v>918.82499148430247</v>
      </c>
      <c r="BU34" s="8">
        <f t="shared" si="8"/>
        <v>8.98881219505651E-2</v>
      </c>
      <c r="BV34" s="8">
        <f t="shared" si="8"/>
        <v>0.10615924584296826</v>
      </c>
      <c r="BW34" s="32">
        <v>19.33607693095691</v>
      </c>
    </row>
    <row r="35" spans="1:75" x14ac:dyDescent="0.3">
      <c r="A35" s="22" t="s">
        <v>279</v>
      </c>
      <c r="B35" s="6">
        <f t="shared" si="9"/>
        <v>818.49100433743035</v>
      </c>
      <c r="C35" s="23">
        <v>789.12211171798856</v>
      </c>
      <c r="D35" s="24">
        <v>821.68127354950821</v>
      </c>
      <c r="E35" s="7">
        <v>3.9625050344479967E-2</v>
      </c>
      <c r="F35" s="7">
        <f t="shared" si="10"/>
        <v>3.8977449906860964E-3</v>
      </c>
      <c r="G35" s="40">
        <v>3600.0063188076019</v>
      </c>
      <c r="H35" s="23">
        <v>795.19657363679596</v>
      </c>
      <c r="I35" s="24">
        <v>818.49100433743035</v>
      </c>
      <c r="J35" s="7">
        <v>2.846021590608825E-2</v>
      </c>
      <c r="K35" s="7">
        <f t="shared" si="11"/>
        <v>0</v>
      </c>
      <c r="L35" s="32">
        <v>3600.0033760070801</v>
      </c>
      <c r="M35" s="23">
        <v>930.03710374555192</v>
      </c>
      <c r="N35" s="8">
        <f t="shared" si="12"/>
        <v>0.13628262108808184</v>
      </c>
      <c r="O35" s="24">
        <f t="shared" si="13"/>
        <v>35.017943500079127</v>
      </c>
      <c r="P35" s="24">
        <v>0.14410676337481121</v>
      </c>
      <c r="Q35" s="45">
        <v>0.5</v>
      </c>
      <c r="R35" s="45">
        <v>0</v>
      </c>
      <c r="S35" s="45">
        <v>0.5</v>
      </c>
      <c r="T35" s="45">
        <v>0.5</v>
      </c>
      <c r="U35" s="45">
        <v>0</v>
      </c>
      <c r="V35" s="23">
        <v>918.41818787718012</v>
      </c>
      <c r="W35" s="8">
        <f t="shared" ref="W35:W58" si="17">(V35-B35)/B35</f>
        <v>0.12208708832498527</v>
      </c>
      <c r="X35" s="24">
        <f t="shared" si="14"/>
        <v>34.203316499977525</v>
      </c>
      <c r="Y35" s="24">
        <v>0.14075438888879641</v>
      </c>
      <c r="Z35" s="45">
        <v>0.5</v>
      </c>
      <c r="AA35" s="45">
        <v>0</v>
      </c>
      <c r="AB35" s="45">
        <v>0.5</v>
      </c>
      <c r="AC35" s="45">
        <v>0.5</v>
      </c>
      <c r="AD35" s="45">
        <v>0</v>
      </c>
      <c r="AE35" s="23">
        <v>921.52212766447929</v>
      </c>
      <c r="AF35" s="24">
        <v>938.86803762514444</v>
      </c>
      <c r="AG35" s="8">
        <f t="shared" si="15"/>
        <v>0.12587935943224296</v>
      </c>
      <c r="AH35" s="8">
        <f t="shared" si="15"/>
        <v>0.14707190751003973</v>
      </c>
      <c r="AI35" s="32">
        <v>11.36311833999862</v>
      </c>
      <c r="AJ35" s="23">
        <v>921.52212766447929</v>
      </c>
      <c r="AK35" s="24">
        <v>938.86803762514444</v>
      </c>
      <c r="AL35" s="8">
        <f t="shared" si="16"/>
        <v>0.12587935943224296</v>
      </c>
      <c r="AM35" s="8">
        <f t="shared" si="16"/>
        <v>0.14707190751003973</v>
      </c>
      <c r="AN35" s="32">
        <v>11.471308039997529</v>
      </c>
      <c r="AO35" s="23">
        <v>925.57798891450216</v>
      </c>
      <c r="AP35" s="24">
        <v>938.42910525939476</v>
      </c>
      <c r="AQ35" s="8">
        <f t="shared" ref="AQ35:AQ58" si="18">(AO35-$B35)/$B35</f>
        <v>0.13083465060652544</v>
      </c>
      <c r="AR35" s="8">
        <f t="shared" ref="AR35:AR58" si="19">(AP35-$B35)/$B35</f>
        <v>0.14653563727197524</v>
      </c>
      <c r="AS35" s="32">
        <v>11.38213570000226</v>
      </c>
      <c r="AT35" s="23">
        <v>903.60447613982217</v>
      </c>
      <c r="AU35" s="24">
        <v>929.09035564381486</v>
      </c>
      <c r="AV35" s="8">
        <f t="shared" si="3"/>
        <v>0.10398828008047724</v>
      </c>
      <c r="AW35" s="8">
        <f t="shared" si="3"/>
        <v>0.13512592162929737</v>
      </c>
      <c r="AX35" s="32">
        <v>11.28729318999976</v>
      </c>
      <c r="AY35" s="23">
        <v>909.23655871193591</v>
      </c>
      <c r="AZ35" s="24">
        <v>943.63113539236565</v>
      </c>
      <c r="BA35" s="8">
        <f t="shared" si="4"/>
        <v>0.11086933624635767</v>
      </c>
      <c r="BB35" s="8">
        <f t="shared" si="4"/>
        <v>0.15289127234359334</v>
      </c>
      <c r="BC35" s="32">
        <v>11.66453997999924</v>
      </c>
      <c r="BD35" s="23">
        <v>917.57128041129533</v>
      </c>
      <c r="BE35" s="24">
        <v>929.69388985368164</v>
      </c>
      <c r="BF35" s="8">
        <f t="shared" si="5"/>
        <v>0.12105237021397762</v>
      </c>
      <c r="BG35" s="8">
        <f t="shared" si="5"/>
        <v>0.13586329590301385</v>
      </c>
      <c r="BH35" s="32">
        <v>12.4882472099991</v>
      </c>
      <c r="BI35" s="23">
        <v>886.61616340815726</v>
      </c>
      <c r="BJ35" s="24">
        <v>903.00409056640183</v>
      </c>
      <c r="BK35" s="8">
        <f t="shared" si="6"/>
        <v>8.3232630181286266E-2</v>
      </c>
      <c r="BL35" s="8">
        <f t="shared" si="6"/>
        <v>0.10325475268648181</v>
      </c>
      <c r="BM35" s="32">
        <v>30.322238313220438</v>
      </c>
      <c r="BN35" s="23">
        <v>883.27620353879968</v>
      </c>
      <c r="BO35" s="24">
        <v>899.84930214570795</v>
      </c>
      <c r="BP35" s="8">
        <f t="shared" si="7"/>
        <v>7.9151999054422148E-2</v>
      </c>
      <c r="BQ35" s="8">
        <f t="shared" si="7"/>
        <v>9.9400356726140518E-2</v>
      </c>
      <c r="BR35" s="32">
        <v>37.658995326049627</v>
      </c>
      <c r="BS35" s="23">
        <v>880.89483558620077</v>
      </c>
      <c r="BT35" s="24">
        <v>900.53165687417766</v>
      </c>
      <c r="BU35" s="8">
        <f t="shared" si="8"/>
        <v>7.6242537692013376E-2</v>
      </c>
      <c r="BV35" s="8">
        <f t="shared" si="8"/>
        <v>0.10023403079812628</v>
      </c>
      <c r="BW35" s="32">
        <v>17.7187593920622</v>
      </c>
    </row>
    <row r="36" spans="1:75" x14ac:dyDescent="0.3">
      <c r="A36" s="22" t="s">
        <v>280</v>
      </c>
      <c r="B36" s="6">
        <f t="shared" si="9"/>
        <v>872.23942220512981</v>
      </c>
      <c r="C36" s="23">
        <v>856.39135910426239</v>
      </c>
      <c r="D36" s="24">
        <v>874.96337392927137</v>
      </c>
      <c r="E36" s="7">
        <v>2.122604828771741E-2</v>
      </c>
      <c r="F36" s="7">
        <f t="shared" si="10"/>
        <v>3.1229403931951022E-3</v>
      </c>
      <c r="G36" s="40">
        <v>3600.0219750404358</v>
      </c>
      <c r="H36" s="23">
        <v>865.61724253224213</v>
      </c>
      <c r="I36" s="24">
        <v>872.23942220512981</v>
      </c>
      <c r="J36" s="7">
        <v>7.5921581899451281E-3</v>
      </c>
      <c r="K36" s="84">
        <f t="shared" si="11"/>
        <v>0</v>
      </c>
      <c r="L36" s="32">
        <v>3600.0180268287659</v>
      </c>
      <c r="M36" s="23">
        <v>1015.455785874713</v>
      </c>
      <c r="N36" s="8">
        <f t="shared" si="12"/>
        <v>0.16419386698610158</v>
      </c>
      <c r="O36" s="24">
        <f t="shared" si="13"/>
        <v>33.18889579997267</v>
      </c>
      <c r="P36" s="24">
        <v>0.13657981810688341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23">
        <v>1015.455785874713</v>
      </c>
      <c r="W36" s="8">
        <f t="shared" si="17"/>
        <v>0.16419386698610158</v>
      </c>
      <c r="X36" s="24">
        <f t="shared" si="14"/>
        <v>34.553518199983955</v>
      </c>
      <c r="Y36" s="24">
        <v>0.14219554814808211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23">
        <v>965.57909345224368</v>
      </c>
      <c r="AF36" s="24">
        <v>992.72859332637711</v>
      </c>
      <c r="AG36" s="8">
        <f t="shared" si="15"/>
        <v>0.1070115255867931</v>
      </c>
      <c r="AH36" s="8">
        <f t="shared" si="15"/>
        <v>0.1381377269289614</v>
      </c>
      <c r="AI36" s="32">
        <v>11.35078117000157</v>
      </c>
      <c r="AJ36" s="23">
        <v>965.57909345224368</v>
      </c>
      <c r="AK36" s="24">
        <v>992.72859332637711</v>
      </c>
      <c r="AL36" s="8">
        <f t="shared" si="16"/>
        <v>0.1070115255867931</v>
      </c>
      <c r="AM36" s="8">
        <f t="shared" si="16"/>
        <v>0.1381377269289614</v>
      </c>
      <c r="AN36" s="32">
        <v>11.4432146200008</v>
      </c>
      <c r="AO36" s="23">
        <v>979.11995158189336</v>
      </c>
      <c r="AP36" s="24">
        <v>999.36758083247571</v>
      </c>
      <c r="AQ36" s="8">
        <f t="shared" si="18"/>
        <v>0.1225357701748406</v>
      </c>
      <c r="AR36" s="8">
        <f t="shared" si="19"/>
        <v>0.14574915486616058</v>
      </c>
      <c r="AS36" s="32">
        <v>11.470818190001591</v>
      </c>
      <c r="AT36" s="23">
        <v>1008.232049274854</v>
      </c>
      <c r="AU36" s="24">
        <v>1011.3773043922751</v>
      </c>
      <c r="AV36" s="8">
        <f t="shared" si="3"/>
        <v>0.15591203929526359</v>
      </c>
      <c r="AW36" s="8">
        <f t="shared" si="3"/>
        <v>0.15951799316222987</v>
      </c>
      <c r="AX36" s="32">
        <v>11.485425519999261</v>
      </c>
      <c r="AY36" s="23">
        <v>963.42641329921651</v>
      </c>
      <c r="AZ36" s="24">
        <v>977.75349568317199</v>
      </c>
      <c r="BA36" s="8">
        <f t="shared" si="4"/>
        <v>0.10454353331514715</v>
      </c>
      <c r="BB36" s="8">
        <f t="shared" si="4"/>
        <v>0.12096916373177616</v>
      </c>
      <c r="BC36" s="32">
        <v>11.67853483999861</v>
      </c>
      <c r="BD36" s="23">
        <v>1005.504134906044</v>
      </c>
      <c r="BE36" s="24">
        <v>1011.568676320538</v>
      </c>
      <c r="BF36" s="8">
        <f t="shared" si="5"/>
        <v>0.15278455583216405</v>
      </c>
      <c r="BG36" s="8">
        <f t="shared" si="5"/>
        <v>0.15973739614195201</v>
      </c>
      <c r="BH36" s="32">
        <v>12.30423319000038</v>
      </c>
      <c r="BI36" s="23">
        <v>980.3288977212984</v>
      </c>
      <c r="BJ36" s="24">
        <v>1028.49531347266</v>
      </c>
      <c r="BK36" s="8">
        <f t="shared" si="6"/>
        <v>0.12392179574147766</v>
      </c>
      <c r="BL36" s="8">
        <f t="shared" si="6"/>
        <v>0.17914334905030527</v>
      </c>
      <c r="BM36" s="32">
        <v>22.585321811027821</v>
      </c>
      <c r="BN36" s="23">
        <v>945.72498426209643</v>
      </c>
      <c r="BO36" s="24">
        <v>990.62633695960506</v>
      </c>
      <c r="BP36" s="8">
        <f t="shared" si="7"/>
        <v>8.4249301494750115E-2</v>
      </c>
      <c r="BQ36" s="8">
        <f t="shared" si="7"/>
        <v>0.13572754422768279</v>
      </c>
      <c r="BR36" s="32">
        <v>40.816803317889573</v>
      </c>
      <c r="BS36" s="23">
        <v>945.72498426209643</v>
      </c>
      <c r="BT36" s="24">
        <v>990.62633695960506</v>
      </c>
      <c r="BU36" s="8">
        <f t="shared" si="8"/>
        <v>8.4249301494750115E-2</v>
      </c>
      <c r="BV36" s="8">
        <f t="shared" si="8"/>
        <v>0.13572754422768279</v>
      </c>
      <c r="BW36" s="32">
        <v>18.329403205215929</v>
      </c>
    </row>
    <row r="37" spans="1:75" x14ac:dyDescent="0.3">
      <c r="A37" s="22" t="s">
        <v>281</v>
      </c>
      <c r="B37" s="6">
        <f t="shared" si="9"/>
        <v>856.90222217669702</v>
      </c>
      <c r="C37" s="23">
        <v>833.89529665530631</v>
      </c>
      <c r="D37" s="24">
        <v>860.13026214851266</v>
      </c>
      <c r="E37" s="7">
        <v>3.0501153892285079E-2</v>
      </c>
      <c r="F37" s="7">
        <f t="shared" si="10"/>
        <v>3.7671042136123638E-3</v>
      </c>
      <c r="G37" s="40">
        <v>3600.024194002151</v>
      </c>
      <c r="H37" s="23">
        <v>846.04888206227133</v>
      </c>
      <c r="I37" s="24">
        <v>856.90222217669702</v>
      </c>
      <c r="J37" s="7">
        <v>1.2665785936295301E-2</v>
      </c>
      <c r="K37" s="7">
        <f t="shared" si="11"/>
        <v>0</v>
      </c>
      <c r="L37" s="32">
        <v>3600.0028300285339</v>
      </c>
      <c r="M37" s="23">
        <v>1009.937447312067</v>
      </c>
      <c r="N37" s="8">
        <f t="shared" si="12"/>
        <v>0.17859123383602735</v>
      </c>
      <c r="O37" s="24">
        <f t="shared" si="13"/>
        <v>34.27441209999597</v>
      </c>
      <c r="P37" s="24">
        <v>0.14104696337446901</v>
      </c>
      <c r="Q37" s="45">
        <v>0.5</v>
      </c>
      <c r="R37" s="45">
        <v>0</v>
      </c>
      <c r="S37" s="45">
        <v>0</v>
      </c>
      <c r="T37" s="45">
        <v>0.5</v>
      </c>
      <c r="U37" s="45">
        <v>0</v>
      </c>
      <c r="V37" s="23">
        <v>1010.237589705416</v>
      </c>
      <c r="W37" s="8">
        <f t="shared" si="17"/>
        <v>0.17894149829512349</v>
      </c>
      <c r="X37" s="24">
        <f t="shared" si="14"/>
        <v>35.350125400025711</v>
      </c>
      <c r="Y37" s="24">
        <v>0.1454737670782951</v>
      </c>
      <c r="Z37" s="45">
        <v>0</v>
      </c>
      <c r="AA37" s="45">
        <v>0</v>
      </c>
      <c r="AB37" s="45">
        <v>0</v>
      </c>
      <c r="AC37" s="45">
        <v>0.5</v>
      </c>
      <c r="AD37" s="45">
        <v>0</v>
      </c>
      <c r="AE37" s="23">
        <v>969.63633550645386</v>
      </c>
      <c r="AF37" s="24">
        <v>996.22379617598926</v>
      </c>
      <c r="AG37" s="8">
        <f t="shared" si="15"/>
        <v>0.13156006649555702</v>
      </c>
      <c r="AH37" s="8">
        <f t="shared" si="15"/>
        <v>0.16258748127107028</v>
      </c>
      <c r="AI37" s="32">
        <v>11.43690812999921</v>
      </c>
      <c r="AJ37" s="23">
        <v>969.63633550645386</v>
      </c>
      <c r="AK37" s="24">
        <v>996.22379617598926</v>
      </c>
      <c r="AL37" s="8">
        <f t="shared" si="16"/>
        <v>0.13156006649555702</v>
      </c>
      <c r="AM37" s="8">
        <f t="shared" si="16"/>
        <v>0.16258748127107028</v>
      </c>
      <c r="AN37" s="32">
        <v>11.375531049999701</v>
      </c>
      <c r="AO37" s="23">
        <v>977.03988150686405</v>
      </c>
      <c r="AP37" s="24">
        <v>994.99109800912152</v>
      </c>
      <c r="AQ37" s="8">
        <f t="shared" si="18"/>
        <v>0.14019996240060409</v>
      </c>
      <c r="AR37" s="8">
        <f t="shared" si="19"/>
        <v>0.1611489295495723</v>
      </c>
      <c r="AS37" s="32">
        <v>11.406332620003379</v>
      </c>
      <c r="AT37" s="23">
        <v>960.56042597707233</v>
      </c>
      <c r="AU37" s="24">
        <v>972.48693000445087</v>
      </c>
      <c r="AV37" s="8">
        <f t="shared" si="3"/>
        <v>0.12096853190211534</v>
      </c>
      <c r="AW37" s="8">
        <f t="shared" si="3"/>
        <v>0.13488669399659903</v>
      </c>
      <c r="AX37" s="32">
        <v>11.56358207000012</v>
      </c>
      <c r="AY37" s="23">
        <v>964.75184815503667</v>
      </c>
      <c r="AZ37" s="24">
        <v>1001.113326223737</v>
      </c>
      <c r="BA37" s="8">
        <f t="shared" si="4"/>
        <v>0.12585989764897654</v>
      </c>
      <c r="BB37" s="8">
        <f t="shared" si="4"/>
        <v>0.16829353491547253</v>
      </c>
      <c r="BC37" s="32">
        <v>11.800381589999599</v>
      </c>
      <c r="BD37" s="23">
        <v>961.40920747394239</v>
      </c>
      <c r="BE37" s="24">
        <v>971.60882307713439</v>
      </c>
      <c r="BF37" s="8">
        <f t="shared" si="5"/>
        <v>0.12195905506205533</v>
      </c>
      <c r="BG37" s="8">
        <f t="shared" si="5"/>
        <v>0.13386194822678887</v>
      </c>
      <c r="BH37" s="32">
        <v>12.543951270002429</v>
      </c>
      <c r="BI37" s="23">
        <v>942.80766764828184</v>
      </c>
      <c r="BJ37" s="24">
        <v>972.35479232587636</v>
      </c>
      <c r="BK37" s="8">
        <f t="shared" si="6"/>
        <v>0.1002511643083016</v>
      </c>
      <c r="BL37" s="8">
        <f t="shared" si="6"/>
        <v>0.13473249008026555</v>
      </c>
      <c r="BM37" s="32">
        <v>35.875358096323907</v>
      </c>
      <c r="BN37" s="23">
        <v>927.31224922977151</v>
      </c>
      <c r="BO37" s="24">
        <v>950.61000705129459</v>
      </c>
      <c r="BP37" s="8">
        <f t="shared" si="7"/>
        <v>8.2168099499403124E-2</v>
      </c>
      <c r="BQ37" s="8">
        <f t="shared" si="7"/>
        <v>0.10935644983690404</v>
      </c>
      <c r="BR37" s="32">
        <v>47.198798950389033</v>
      </c>
      <c r="BS37" s="23">
        <v>927.31224922977151</v>
      </c>
      <c r="BT37" s="24">
        <v>948.72919228907813</v>
      </c>
      <c r="BU37" s="8">
        <f t="shared" si="8"/>
        <v>8.2168099499403124E-2</v>
      </c>
      <c r="BV37" s="8">
        <f t="shared" si="8"/>
        <v>0.10716154974965858</v>
      </c>
      <c r="BW37" s="32">
        <v>20.014237358653919</v>
      </c>
    </row>
    <row r="38" spans="1:75" x14ac:dyDescent="0.3">
      <c r="A38" s="22" t="s">
        <v>282</v>
      </c>
      <c r="B38" s="6">
        <f t="shared" si="9"/>
        <v>826.93324439213097</v>
      </c>
      <c r="C38" s="23">
        <v>805.64760600290344</v>
      </c>
      <c r="D38" s="24">
        <v>841.16873781379797</v>
      </c>
      <c r="E38" s="7">
        <v>4.2228307132775672E-2</v>
      </c>
      <c r="F38" s="7">
        <f t="shared" si="10"/>
        <v>1.7214803635245489E-2</v>
      </c>
      <c r="G38" s="40">
        <v>3600.0278089046478</v>
      </c>
      <c r="H38" s="23">
        <v>814.24093005904933</v>
      </c>
      <c r="I38" s="24">
        <v>826.93324439213097</v>
      </c>
      <c r="J38" s="7">
        <v>1.534865651992441E-2</v>
      </c>
      <c r="K38" s="84">
        <f t="shared" si="11"/>
        <v>0</v>
      </c>
      <c r="L38" s="32">
        <v>3600.0041599273682</v>
      </c>
      <c r="M38" s="23">
        <v>972.72099945387697</v>
      </c>
      <c r="N38" s="8">
        <f t="shared" si="12"/>
        <v>0.17629930354162129</v>
      </c>
      <c r="O38" s="24">
        <f t="shared" si="13"/>
        <v>35.605832700002807</v>
      </c>
      <c r="P38" s="24">
        <v>0.14652606049383871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945.05501452787291</v>
      </c>
      <c r="W38" s="8">
        <f t="shared" si="17"/>
        <v>0.14284317499240448</v>
      </c>
      <c r="X38" s="24">
        <f t="shared" si="14"/>
        <v>36.71799179999654</v>
      </c>
      <c r="Y38" s="24">
        <v>0.15110284691356601</v>
      </c>
      <c r="Z38" s="45">
        <v>0</v>
      </c>
      <c r="AA38" s="45">
        <v>0</v>
      </c>
      <c r="AB38" s="45">
        <v>1</v>
      </c>
      <c r="AC38" s="45">
        <v>1</v>
      </c>
      <c r="AD38" s="45">
        <v>0</v>
      </c>
      <c r="AE38" s="23">
        <v>965.78869506016531</v>
      </c>
      <c r="AF38" s="24">
        <v>977.04800433064725</v>
      </c>
      <c r="AG38" s="8">
        <f t="shared" si="15"/>
        <v>0.16791615479204172</v>
      </c>
      <c r="AH38" s="8">
        <f t="shared" si="15"/>
        <v>0.1815318962643277</v>
      </c>
      <c r="AI38" s="32">
        <v>11.277280460001929</v>
      </c>
      <c r="AJ38" s="23">
        <v>965.78869506016531</v>
      </c>
      <c r="AK38" s="24">
        <v>977.04800433064725</v>
      </c>
      <c r="AL38" s="8">
        <f t="shared" si="16"/>
        <v>0.16791615479204172</v>
      </c>
      <c r="AM38" s="8">
        <f t="shared" si="16"/>
        <v>0.1815318962643277</v>
      </c>
      <c r="AN38" s="32">
        <v>11.323112059998669</v>
      </c>
      <c r="AO38" s="23">
        <v>953.15490762069783</v>
      </c>
      <c r="AP38" s="24">
        <v>969.80053649873878</v>
      </c>
      <c r="AQ38" s="8">
        <f t="shared" si="18"/>
        <v>0.15263827411044639</v>
      </c>
      <c r="AR38" s="8">
        <f t="shared" si="19"/>
        <v>0.17276762432211551</v>
      </c>
      <c r="AS38" s="32">
        <v>11.322586740000411</v>
      </c>
      <c r="AT38" s="23">
        <v>934.67749788482115</v>
      </c>
      <c r="AU38" s="24">
        <v>964.08083728233885</v>
      </c>
      <c r="AV38" s="8">
        <f t="shared" si="3"/>
        <v>0.13029377428391059</v>
      </c>
      <c r="AW38" s="8">
        <f t="shared" si="3"/>
        <v>0.16585086380343009</v>
      </c>
      <c r="AX38" s="32">
        <v>11.44288264999923</v>
      </c>
      <c r="AY38" s="23">
        <v>975.5029095910885</v>
      </c>
      <c r="AZ38" s="24">
        <v>993.51293222059508</v>
      </c>
      <c r="BA38" s="8">
        <f t="shared" si="4"/>
        <v>0.17966343257631318</v>
      </c>
      <c r="BB38" s="8">
        <f t="shared" si="4"/>
        <v>0.20144272703767629</v>
      </c>
      <c r="BC38" s="32">
        <v>11.59894328999944</v>
      </c>
      <c r="BD38" s="23">
        <v>963.86736317549708</v>
      </c>
      <c r="BE38" s="24">
        <v>968.4419059815375</v>
      </c>
      <c r="BF38" s="8">
        <f t="shared" si="5"/>
        <v>0.16559271224368877</v>
      </c>
      <c r="BG38" s="8">
        <f t="shared" si="5"/>
        <v>0.17112464947932757</v>
      </c>
      <c r="BH38" s="32">
        <v>12.36015002000058</v>
      </c>
      <c r="BI38" s="23">
        <v>917.13485451786346</v>
      </c>
      <c r="BJ38" s="24">
        <v>937.5861839540554</v>
      </c>
      <c r="BK38" s="8">
        <f t="shared" si="6"/>
        <v>0.10907967570228555</v>
      </c>
      <c r="BL38" s="8">
        <f t="shared" si="6"/>
        <v>0.13381121186301334</v>
      </c>
      <c r="BM38" s="32">
        <v>34.556191059574488</v>
      </c>
      <c r="BN38" s="23">
        <v>892.44886759108226</v>
      </c>
      <c r="BO38" s="24">
        <v>918.79930464394818</v>
      </c>
      <c r="BP38" s="8">
        <f t="shared" si="7"/>
        <v>7.9227221354622235E-2</v>
      </c>
      <c r="BQ38" s="8">
        <f t="shared" si="7"/>
        <v>0.11109247436211961</v>
      </c>
      <c r="BR38" s="32">
        <v>40.72964361626655</v>
      </c>
      <c r="BS38" s="23">
        <v>892.44886759108226</v>
      </c>
      <c r="BT38" s="24">
        <v>918.79930464394818</v>
      </c>
      <c r="BU38" s="8">
        <f t="shared" si="8"/>
        <v>7.9227221354622235E-2</v>
      </c>
      <c r="BV38" s="8">
        <f t="shared" si="8"/>
        <v>0.11109247436211961</v>
      </c>
      <c r="BW38" s="32">
        <v>18.836454503703859</v>
      </c>
    </row>
    <row r="39" spans="1:75" x14ac:dyDescent="0.3">
      <c r="A39" s="22" t="s">
        <v>283</v>
      </c>
      <c r="B39" s="6">
        <f t="shared" si="9"/>
        <v>810.63718380908654</v>
      </c>
      <c r="C39" s="23">
        <v>790.20187692782395</v>
      </c>
      <c r="D39" s="24">
        <v>810.63719179328132</v>
      </c>
      <c r="E39" s="7">
        <v>2.5208952996898779E-2</v>
      </c>
      <c r="F39" s="7">
        <f t="shared" si="10"/>
        <v>9.8492826881660698E-9</v>
      </c>
      <c r="G39" s="40">
        <v>3600.016374111176</v>
      </c>
      <c r="H39" s="23">
        <v>799.48341786512469</v>
      </c>
      <c r="I39" s="24">
        <v>810.63718380908654</v>
      </c>
      <c r="J39" s="7">
        <v>1.375925773790875E-2</v>
      </c>
      <c r="K39" s="7">
        <f t="shared" si="11"/>
        <v>0</v>
      </c>
      <c r="L39" s="32">
        <v>3600.002475976944</v>
      </c>
      <c r="M39" s="23">
        <v>929.62265570351087</v>
      </c>
      <c r="N39" s="8">
        <f t="shared" si="12"/>
        <v>0.14678018017299174</v>
      </c>
      <c r="O39" s="24">
        <f t="shared" si="13"/>
        <v>35.907368200008918</v>
      </c>
      <c r="P39" s="24">
        <v>0.14776694732513959</v>
      </c>
      <c r="Q39" s="45">
        <v>0</v>
      </c>
      <c r="R39" s="45">
        <v>0</v>
      </c>
      <c r="S39" s="45">
        <v>1</v>
      </c>
      <c r="T39" s="45">
        <v>0</v>
      </c>
      <c r="U39" s="45">
        <v>0</v>
      </c>
      <c r="V39" s="23">
        <v>950.71211275137205</v>
      </c>
      <c r="W39" s="8">
        <f t="shared" si="17"/>
        <v>0.17279608157633516</v>
      </c>
      <c r="X39" s="24">
        <f t="shared" si="14"/>
        <v>35.815518099978377</v>
      </c>
      <c r="Y39" s="24">
        <v>0.14738896337439661</v>
      </c>
      <c r="Z39" s="45">
        <v>0.5</v>
      </c>
      <c r="AA39" s="45">
        <v>0.5</v>
      </c>
      <c r="AB39" s="45">
        <v>0</v>
      </c>
      <c r="AC39" s="45">
        <v>0</v>
      </c>
      <c r="AD39" s="45">
        <v>0</v>
      </c>
      <c r="AE39" s="23">
        <v>944.68167762107112</v>
      </c>
      <c r="AF39" s="24">
        <v>956.23817147515967</v>
      </c>
      <c r="AG39" s="8">
        <f t="shared" si="15"/>
        <v>0.16535695190063407</v>
      </c>
      <c r="AH39" s="8">
        <f t="shared" si="15"/>
        <v>0.17961301377998926</v>
      </c>
      <c r="AI39" s="32">
        <v>11.230377180000509</v>
      </c>
      <c r="AJ39" s="23">
        <v>944.68167762107112</v>
      </c>
      <c r="AK39" s="24">
        <v>956.23817147515967</v>
      </c>
      <c r="AL39" s="8">
        <f t="shared" si="16"/>
        <v>0.16535695190063407</v>
      </c>
      <c r="AM39" s="8">
        <f t="shared" si="16"/>
        <v>0.17961301377998926</v>
      </c>
      <c r="AN39" s="32">
        <v>11.32699498000002</v>
      </c>
      <c r="AO39" s="23">
        <v>936.31284626619038</v>
      </c>
      <c r="AP39" s="24">
        <v>952.17503261427646</v>
      </c>
      <c r="AQ39" s="8">
        <f t="shared" si="18"/>
        <v>0.15503318249795678</v>
      </c>
      <c r="AR39" s="8">
        <f t="shared" si="19"/>
        <v>0.17460073585586169</v>
      </c>
      <c r="AS39" s="32">
        <v>11.245816870001731</v>
      </c>
      <c r="AT39" s="23">
        <v>909.79979010132058</v>
      </c>
      <c r="AU39" s="24">
        <v>946.85407778461467</v>
      </c>
      <c r="AV39" s="8">
        <f t="shared" si="3"/>
        <v>0.12232674280530891</v>
      </c>
      <c r="AW39" s="8">
        <f t="shared" si="3"/>
        <v>0.16803681930239289</v>
      </c>
      <c r="AX39" s="32">
        <v>11.432128809999989</v>
      </c>
      <c r="AY39" s="23">
        <v>912.96324629425681</v>
      </c>
      <c r="AZ39" s="24">
        <v>928.59107650340343</v>
      </c>
      <c r="BA39" s="8">
        <f t="shared" si="4"/>
        <v>0.12622917444318607</v>
      </c>
      <c r="BB39" s="8">
        <f t="shared" si="4"/>
        <v>0.14550762665495523</v>
      </c>
      <c r="BC39" s="32">
        <v>11.603608130000071</v>
      </c>
      <c r="BD39" s="23">
        <v>917.65024201814538</v>
      </c>
      <c r="BE39" s="24">
        <v>947.63912297629724</v>
      </c>
      <c r="BF39" s="8">
        <f t="shared" si="5"/>
        <v>0.13201104063129374</v>
      </c>
      <c r="BG39" s="8">
        <f t="shared" si="5"/>
        <v>0.16900524908499151</v>
      </c>
      <c r="BH39" s="32">
        <v>12.125633670001839</v>
      </c>
      <c r="BI39" s="23">
        <v>878.09546110859378</v>
      </c>
      <c r="BJ39" s="24">
        <v>892.71977376810867</v>
      </c>
      <c r="BK39" s="8">
        <f t="shared" si="6"/>
        <v>8.3216361951877066E-2</v>
      </c>
      <c r="BL39" s="8">
        <f t="shared" si="6"/>
        <v>0.10125687742736636</v>
      </c>
      <c r="BM39" s="32">
        <v>31.07231046035886</v>
      </c>
      <c r="BN39" s="23">
        <v>885.23046506131823</v>
      </c>
      <c r="BO39" s="24">
        <v>892.91753990300788</v>
      </c>
      <c r="BP39" s="8">
        <f t="shared" si="7"/>
        <v>9.2018084960927699E-2</v>
      </c>
      <c r="BQ39" s="8">
        <f t="shared" si="7"/>
        <v>0.10150084123614446</v>
      </c>
      <c r="BR39" s="32">
        <v>34.809756823442868</v>
      </c>
      <c r="BS39" s="23">
        <v>881.95849904297972</v>
      </c>
      <c r="BT39" s="24">
        <v>892.28940912914857</v>
      </c>
      <c r="BU39" s="8">
        <f t="shared" si="8"/>
        <v>8.7981795874157803E-2</v>
      </c>
      <c r="BV39" s="8">
        <f t="shared" si="8"/>
        <v>0.10072598068643737</v>
      </c>
      <c r="BW39" s="32">
        <v>17.309195525245741</v>
      </c>
    </row>
    <row r="40" spans="1:75" x14ac:dyDescent="0.3">
      <c r="A40" s="22" t="s">
        <v>284</v>
      </c>
      <c r="B40" s="6">
        <f t="shared" si="9"/>
        <v>843.97151389957821</v>
      </c>
      <c r="C40" s="23">
        <v>818.05936242845439</v>
      </c>
      <c r="D40" s="24">
        <v>853.32260750288538</v>
      </c>
      <c r="E40" s="7">
        <v>4.1324634744670831E-2</v>
      </c>
      <c r="F40" s="7">
        <f t="shared" si="10"/>
        <v>1.1079868750664757E-2</v>
      </c>
      <c r="G40" s="40">
        <v>3600.016584873199</v>
      </c>
      <c r="H40" s="23">
        <v>826.16040101977501</v>
      </c>
      <c r="I40" s="24">
        <v>843.97151389957821</v>
      </c>
      <c r="J40" s="7">
        <v>2.110392659760137E-2</v>
      </c>
      <c r="K40" s="7">
        <f t="shared" si="11"/>
        <v>0</v>
      </c>
      <c r="L40" s="32">
        <v>3600.0032110214229</v>
      </c>
      <c r="M40" s="23">
        <v>954.81337778338445</v>
      </c>
      <c r="N40" s="8">
        <f t="shared" si="12"/>
        <v>0.13133365529324606</v>
      </c>
      <c r="O40" s="24">
        <f t="shared" si="13"/>
        <v>32.838720000007008</v>
      </c>
      <c r="P40" s="24">
        <v>0.13513876543212761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23">
        <v>954.81337778338445</v>
      </c>
      <c r="W40" s="8">
        <f t="shared" si="17"/>
        <v>0.13133365529324606</v>
      </c>
      <c r="X40" s="24">
        <f t="shared" si="14"/>
        <v>34.925024200012558</v>
      </c>
      <c r="Y40" s="24">
        <v>0.14372437942392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23">
        <v>945.06372035981485</v>
      </c>
      <c r="AF40" s="24">
        <v>965.69398725744918</v>
      </c>
      <c r="AG40" s="8">
        <f t="shared" si="15"/>
        <v>0.1197815385890682</v>
      </c>
      <c r="AH40" s="8">
        <f t="shared" si="15"/>
        <v>0.14422580780653502</v>
      </c>
      <c r="AI40" s="32">
        <v>11.43637343000009</v>
      </c>
      <c r="AJ40" s="23">
        <v>945.06372035981485</v>
      </c>
      <c r="AK40" s="24">
        <v>965.69398725744918</v>
      </c>
      <c r="AL40" s="8">
        <f t="shared" si="16"/>
        <v>0.1197815385890682</v>
      </c>
      <c r="AM40" s="8">
        <f t="shared" si="16"/>
        <v>0.14422580780653502</v>
      </c>
      <c r="AN40" s="32">
        <v>11.43035724000074</v>
      </c>
      <c r="AO40" s="23">
        <v>939.85757169229498</v>
      </c>
      <c r="AP40" s="24">
        <v>965.49581584623525</v>
      </c>
      <c r="AQ40" s="8">
        <f t="shared" si="18"/>
        <v>0.11361290779788805</v>
      </c>
      <c r="AR40" s="8">
        <f t="shared" si="19"/>
        <v>0.14399099963119949</v>
      </c>
      <c r="AS40" s="32">
        <v>11.4518324699995</v>
      </c>
      <c r="AT40" s="23">
        <v>925.28434533372933</v>
      </c>
      <c r="AU40" s="24">
        <v>936.3633846783074</v>
      </c>
      <c r="AV40" s="8">
        <f t="shared" si="3"/>
        <v>9.634546912424144E-2</v>
      </c>
      <c r="AW40" s="8">
        <f t="shared" si="3"/>
        <v>0.1094727360545994</v>
      </c>
      <c r="AX40" s="32">
        <v>11.6412313199995</v>
      </c>
      <c r="AY40" s="23">
        <v>943.13010074780573</v>
      </c>
      <c r="AZ40" s="24">
        <v>951.48976057538857</v>
      </c>
      <c r="BA40" s="8">
        <f t="shared" si="4"/>
        <v>0.11749044276395579</v>
      </c>
      <c r="BB40" s="8">
        <f t="shared" si="4"/>
        <v>0.12739558729775285</v>
      </c>
      <c r="BC40" s="32">
        <v>11.790081589998589</v>
      </c>
      <c r="BD40" s="23">
        <v>928.28720389687498</v>
      </c>
      <c r="BE40" s="24">
        <v>936.21616392752514</v>
      </c>
      <c r="BF40" s="8">
        <f t="shared" si="5"/>
        <v>9.9903478504523621E-2</v>
      </c>
      <c r="BG40" s="8">
        <f t="shared" si="5"/>
        <v>0.10929829799791425</v>
      </c>
      <c r="BH40" s="32">
        <v>12.5855083800001</v>
      </c>
      <c r="BI40" s="23">
        <v>899.25102192174484</v>
      </c>
      <c r="BJ40" s="24">
        <v>923.57113992671816</v>
      </c>
      <c r="BK40" s="8">
        <f t="shared" si="6"/>
        <v>6.5499258104988814E-2</v>
      </c>
      <c r="BL40" s="8">
        <f t="shared" si="6"/>
        <v>9.4315536385048276E-2</v>
      </c>
      <c r="BM40" s="32">
        <v>32.313556762970983</v>
      </c>
      <c r="BN40" s="23">
        <v>902.5805460574835</v>
      </c>
      <c r="BO40" s="24">
        <v>916.49789306170226</v>
      </c>
      <c r="BP40" s="8">
        <f t="shared" si="7"/>
        <v>6.9444325066259305E-2</v>
      </c>
      <c r="BQ40" s="8">
        <f t="shared" si="7"/>
        <v>8.5934629270856822E-2</v>
      </c>
      <c r="BR40" s="32">
        <v>34.326470938697447</v>
      </c>
      <c r="BS40" s="23">
        <v>894.60841885389323</v>
      </c>
      <c r="BT40" s="24">
        <v>913.93659728560056</v>
      </c>
      <c r="BU40" s="8">
        <f t="shared" si="8"/>
        <v>5.9998357907065758E-2</v>
      </c>
      <c r="BV40" s="8">
        <f t="shared" si="8"/>
        <v>8.2899816206767479E-2</v>
      </c>
      <c r="BW40" s="32">
        <v>18.142231663875279</v>
      </c>
    </row>
    <row r="41" spans="1:75" x14ac:dyDescent="0.3">
      <c r="A41" s="22" t="s">
        <v>285</v>
      </c>
      <c r="B41" s="6">
        <f t="shared" si="9"/>
        <v>831.26429966803357</v>
      </c>
      <c r="C41" s="23">
        <v>814.94393945103513</v>
      </c>
      <c r="D41" s="24">
        <v>838.60420826312793</v>
      </c>
      <c r="E41" s="7">
        <v>2.8213868448256241E-2</v>
      </c>
      <c r="F41" s="7">
        <f t="shared" si="10"/>
        <v>8.8298133313623097E-3</v>
      </c>
      <c r="G41" s="40">
        <v>3600.0072920322418</v>
      </c>
      <c r="H41" s="23">
        <v>822.06791773620614</v>
      </c>
      <c r="I41" s="24">
        <v>831.26429966803357</v>
      </c>
      <c r="J41" s="7">
        <v>1.1063126295090519E-2</v>
      </c>
      <c r="K41" s="84">
        <f t="shared" si="11"/>
        <v>0</v>
      </c>
      <c r="L41" s="32">
        <v>3600.0032470226288</v>
      </c>
      <c r="M41" s="23">
        <v>1015.459075061048</v>
      </c>
      <c r="N41" s="8">
        <f t="shared" si="12"/>
        <v>0.22158388790012135</v>
      </c>
      <c r="O41" s="24">
        <f t="shared" si="13"/>
        <v>33.084257699978487</v>
      </c>
      <c r="P41" s="24">
        <v>0.13614920864188679</v>
      </c>
      <c r="Q41" s="45">
        <v>0.5</v>
      </c>
      <c r="R41" s="45">
        <v>0</v>
      </c>
      <c r="S41" s="45">
        <v>0.5</v>
      </c>
      <c r="T41" s="45">
        <v>0.5</v>
      </c>
      <c r="U41" s="45">
        <v>0</v>
      </c>
      <c r="V41" s="23">
        <v>991.08262122627036</v>
      </c>
      <c r="W41" s="8">
        <f t="shared" si="17"/>
        <v>0.19225933511406712</v>
      </c>
      <c r="X41" s="24">
        <f t="shared" si="14"/>
        <v>35.201775000001362</v>
      </c>
      <c r="Y41" s="24">
        <v>0.14486327160494389</v>
      </c>
      <c r="Z41" s="45">
        <v>0.5</v>
      </c>
      <c r="AA41" s="45">
        <v>0.5</v>
      </c>
      <c r="AB41" s="45">
        <v>0.5</v>
      </c>
      <c r="AC41" s="45">
        <v>0</v>
      </c>
      <c r="AD41" s="45">
        <v>0</v>
      </c>
      <c r="AE41" s="23">
        <v>938.66411180955117</v>
      </c>
      <c r="AF41" s="24">
        <v>965.73987244681632</v>
      </c>
      <c r="AG41" s="8">
        <f t="shared" si="15"/>
        <v>0.12920055893704066</v>
      </c>
      <c r="AH41" s="8">
        <f t="shared" si="15"/>
        <v>0.161772342241193</v>
      </c>
      <c r="AI41" s="32">
        <v>11.59145201999927</v>
      </c>
      <c r="AJ41" s="23">
        <v>938.66411180955117</v>
      </c>
      <c r="AK41" s="24">
        <v>965.73987244681632</v>
      </c>
      <c r="AL41" s="8">
        <f t="shared" si="16"/>
        <v>0.12920055893704066</v>
      </c>
      <c r="AM41" s="8">
        <f t="shared" si="16"/>
        <v>0.161772342241193</v>
      </c>
      <c r="AN41" s="32">
        <v>11.53520551999827</v>
      </c>
      <c r="AO41" s="23">
        <v>934.5529251619979</v>
      </c>
      <c r="AP41" s="24">
        <v>962.54591248181384</v>
      </c>
      <c r="AQ41" s="8">
        <f t="shared" si="18"/>
        <v>0.12425485556785341</v>
      </c>
      <c r="AR41" s="8">
        <f t="shared" si="19"/>
        <v>0.15793005048599795</v>
      </c>
      <c r="AS41" s="32">
        <v>11.560213740001201</v>
      </c>
      <c r="AT41" s="23">
        <v>966.47243279745919</v>
      </c>
      <c r="AU41" s="24">
        <v>983.44220364218768</v>
      </c>
      <c r="AV41" s="8">
        <f t="shared" si="3"/>
        <v>0.16265360269101073</v>
      </c>
      <c r="AW41" s="8">
        <f t="shared" si="3"/>
        <v>0.18306801342837234</v>
      </c>
      <c r="AX41" s="32">
        <v>11.337812250002029</v>
      </c>
      <c r="AY41" s="23">
        <v>967.71253637842426</v>
      </c>
      <c r="AZ41" s="24">
        <v>990.62683132218388</v>
      </c>
      <c r="BA41" s="8">
        <f t="shared" si="4"/>
        <v>0.16414543095966164</v>
      </c>
      <c r="BB41" s="8">
        <f t="shared" si="4"/>
        <v>0.19171102586480848</v>
      </c>
      <c r="BC41" s="32">
        <v>11.825012350000909</v>
      </c>
      <c r="BD41" s="23">
        <v>959.54617226262064</v>
      </c>
      <c r="BE41" s="24">
        <v>981.89781336955798</v>
      </c>
      <c r="BF41" s="8">
        <f t="shared" si="5"/>
        <v>0.15432140252602763</v>
      </c>
      <c r="BG41" s="8">
        <f t="shared" si="5"/>
        <v>0.18121013227884331</v>
      </c>
      <c r="BH41" s="32">
        <v>12.51773966999972</v>
      </c>
      <c r="BI41" s="23">
        <v>952.41925976081529</v>
      </c>
      <c r="BJ41" s="24">
        <v>961.85412176396892</v>
      </c>
      <c r="BK41" s="8">
        <f t="shared" si="6"/>
        <v>0.14574782068851641</v>
      </c>
      <c r="BL41" s="8">
        <f t="shared" si="6"/>
        <v>0.15709783536726712</v>
      </c>
      <c r="BM41" s="32">
        <v>33.059661052748559</v>
      </c>
      <c r="BN41" s="23">
        <v>925.00634273242417</v>
      </c>
      <c r="BO41" s="24">
        <v>944.38803984708886</v>
      </c>
      <c r="BP41" s="8">
        <f t="shared" si="7"/>
        <v>0.11277044268811569</v>
      </c>
      <c r="BQ41" s="8">
        <f t="shared" si="7"/>
        <v>0.13608636894935991</v>
      </c>
      <c r="BR41" s="32">
        <v>45.801721793413172</v>
      </c>
      <c r="BS41" s="23">
        <v>923.23401294719702</v>
      </c>
      <c r="BT41" s="24">
        <v>939.20935500435303</v>
      </c>
      <c r="BU41" s="8">
        <f t="shared" si="8"/>
        <v>0.11063835330819773</v>
      </c>
      <c r="BV41" s="8">
        <f t="shared" si="8"/>
        <v>0.12985647931641892</v>
      </c>
      <c r="BW41" s="32">
        <v>19.283299426222221</v>
      </c>
    </row>
    <row r="42" spans="1:75" x14ac:dyDescent="0.3">
      <c r="A42" s="22" t="s">
        <v>286</v>
      </c>
      <c r="B42" s="6">
        <f t="shared" si="9"/>
        <v>800.0793755832874</v>
      </c>
      <c r="C42" s="23">
        <v>785.15398562205996</v>
      </c>
      <c r="D42" s="24">
        <v>808.92338483391109</v>
      </c>
      <c r="E42" s="7">
        <v>2.938399316608771E-2</v>
      </c>
      <c r="F42" s="7">
        <f t="shared" si="10"/>
        <v>1.1053914799611072E-2</v>
      </c>
      <c r="G42" s="40">
        <v>3600.005974054337</v>
      </c>
      <c r="H42" s="23">
        <v>795.19175940598927</v>
      </c>
      <c r="I42" s="24">
        <v>800.0793755832874</v>
      </c>
      <c r="J42" s="7">
        <v>6.108914098347757E-3</v>
      </c>
      <c r="K42" s="84">
        <f t="shared" si="11"/>
        <v>0</v>
      </c>
      <c r="L42" s="32">
        <v>3600.002613067627</v>
      </c>
      <c r="M42" s="23">
        <v>934.92348662442771</v>
      </c>
      <c r="N42" s="8">
        <f t="shared" si="12"/>
        <v>0.1685384165075296</v>
      </c>
      <c r="O42" s="24">
        <f t="shared" si="13"/>
        <v>34.14655199996924</v>
      </c>
      <c r="P42" s="24">
        <v>0.14052079012333021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925.23151383168783</v>
      </c>
      <c r="W42" s="8">
        <f t="shared" si="17"/>
        <v>0.1564246524379658</v>
      </c>
      <c r="X42" s="24">
        <f t="shared" si="14"/>
        <v>35.434255200023479</v>
      </c>
      <c r="Y42" s="24">
        <v>0.14581998024701021</v>
      </c>
      <c r="Z42" s="45">
        <v>0</v>
      </c>
      <c r="AA42" s="45">
        <v>0</v>
      </c>
      <c r="AB42" s="45">
        <v>1</v>
      </c>
      <c r="AC42" s="45">
        <v>1</v>
      </c>
      <c r="AD42" s="45">
        <v>0</v>
      </c>
      <c r="AE42" s="23">
        <v>912.21566557460062</v>
      </c>
      <c r="AF42" s="24">
        <v>929.75420833242151</v>
      </c>
      <c r="AG42" s="8">
        <f t="shared" si="15"/>
        <v>0.14015645623855974</v>
      </c>
      <c r="AH42" s="8">
        <f t="shared" si="15"/>
        <v>0.16207745969529133</v>
      </c>
      <c r="AI42" s="32">
        <v>11.28091206999961</v>
      </c>
      <c r="AJ42" s="23">
        <v>912.21566557460062</v>
      </c>
      <c r="AK42" s="24">
        <v>929.75420833242151</v>
      </c>
      <c r="AL42" s="8">
        <f t="shared" si="16"/>
        <v>0.14015645623855974</v>
      </c>
      <c r="AM42" s="8">
        <f t="shared" si="16"/>
        <v>0.16207745969529133</v>
      </c>
      <c r="AN42" s="32">
        <v>11.30083064999635</v>
      </c>
      <c r="AO42" s="23">
        <v>913.88780376608065</v>
      </c>
      <c r="AP42" s="24">
        <v>930.03828749792558</v>
      </c>
      <c r="AQ42" s="8">
        <f t="shared" si="18"/>
        <v>0.14224642161263401</v>
      </c>
      <c r="AR42" s="8">
        <f t="shared" si="19"/>
        <v>0.16243252342293329</v>
      </c>
      <c r="AS42" s="32">
        <v>11.237087899999461</v>
      </c>
      <c r="AT42" s="23">
        <v>904.34727253752317</v>
      </c>
      <c r="AU42" s="24">
        <v>929.45773150836851</v>
      </c>
      <c r="AV42" s="8">
        <f t="shared" si="3"/>
        <v>0.13032194071772019</v>
      </c>
      <c r="AW42" s="8">
        <f t="shared" si="3"/>
        <v>0.16170690043192215</v>
      </c>
      <c r="AX42" s="32">
        <v>11.359190429999581</v>
      </c>
      <c r="AY42" s="23">
        <v>893.66067385953022</v>
      </c>
      <c r="AZ42" s="24">
        <v>924.44237363816171</v>
      </c>
      <c r="BA42" s="8">
        <f t="shared" si="4"/>
        <v>0.11696501763717956</v>
      </c>
      <c r="BB42" s="8">
        <f t="shared" si="4"/>
        <v>0.15543832505894692</v>
      </c>
      <c r="BC42" s="32">
        <v>11.452050899998721</v>
      </c>
      <c r="BD42" s="23">
        <v>899.71645208114808</v>
      </c>
      <c r="BE42" s="24">
        <v>927.00231235129615</v>
      </c>
      <c r="BF42" s="8">
        <f t="shared" si="5"/>
        <v>0.12453398942476372</v>
      </c>
      <c r="BG42" s="8">
        <f t="shared" si="5"/>
        <v>0.15863793098713144</v>
      </c>
      <c r="BH42" s="32">
        <v>12.64258156999931</v>
      </c>
      <c r="BI42" s="23">
        <v>879.9966894402163</v>
      </c>
      <c r="BJ42" s="24">
        <v>893.13366794788669</v>
      </c>
      <c r="BK42" s="8">
        <f t="shared" si="6"/>
        <v>9.9886731611680685E-2</v>
      </c>
      <c r="BL42" s="8">
        <f t="shared" si="6"/>
        <v>0.11630632560270571</v>
      </c>
      <c r="BM42" s="32">
        <v>34.491526022367182</v>
      </c>
      <c r="BN42" s="23">
        <v>876.26273504134099</v>
      </c>
      <c r="BO42" s="24">
        <v>893.11372546878681</v>
      </c>
      <c r="BP42" s="8">
        <f t="shared" si="7"/>
        <v>9.5219751668405531E-2</v>
      </c>
      <c r="BQ42" s="8">
        <f t="shared" si="7"/>
        <v>0.11628139997693845</v>
      </c>
      <c r="BR42" s="32">
        <v>35.164178179763248</v>
      </c>
      <c r="BS42" s="23">
        <v>876.26273504134099</v>
      </c>
      <c r="BT42" s="24">
        <v>893.11372546878681</v>
      </c>
      <c r="BU42" s="8">
        <f t="shared" si="8"/>
        <v>9.5219751668405531E-2</v>
      </c>
      <c r="BV42" s="8">
        <f t="shared" si="8"/>
        <v>0.11628139997693845</v>
      </c>
      <c r="BW42" s="32">
        <v>17.545831922162321</v>
      </c>
    </row>
    <row r="43" spans="1:75" x14ac:dyDescent="0.3">
      <c r="A43" s="25" t="s">
        <v>287</v>
      </c>
      <c r="B43" s="9">
        <f t="shared" si="9"/>
        <v>1042.066493149578</v>
      </c>
      <c r="C43" s="26">
        <v>1030.768079865378</v>
      </c>
      <c r="D43" s="27">
        <v>1044.4658697902539</v>
      </c>
      <c r="E43" s="10">
        <v>1.3114636218438501E-2</v>
      </c>
      <c r="F43" s="10">
        <f t="shared" si="10"/>
        <v>2.3025177917619468E-3</v>
      </c>
      <c r="G43" s="41">
        <v>3600.0054440498352</v>
      </c>
      <c r="H43" s="26">
        <v>1041.965995894295</v>
      </c>
      <c r="I43" s="27">
        <v>1042.066493149578</v>
      </c>
      <c r="J43" s="10">
        <v>9.6440348042516036E-5</v>
      </c>
      <c r="K43" s="85">
        <f t="shared" si="11"/>
        <v>0</v>
      </c>
      <c r="L43" s="33">
        <v>1125.505120038986</v>
      </c>
      <c r="M43" s="26">
        <v>1270.0940692185659</v>
      </c>
      <c r="N43" s="11">
        <f t="shared" si="12"/>
        <v>0.21882248164393941</v>
      </c>
      <c r="O43" s="27">
        <f t="shared" si="13"/>
        <v>32.773838599972798</v>
      </c>
      <c r="P43" s="27">
        <v>0.1348717637858963</v>
      </c>
      <c r="Q43" s="46">
        <v>1</v>
      </c>
      <c r="R43" s="46">
        <v>0</v>
      </c>
      <c r="S43" s="46">
        <v>1</v>
      </c>
      <c r="T43" s="46">
        <v>0</v>
      </c>
      <c r="U43" s="46">
        <v>0</v>
      </c>
      <c r="V43" s="26">
        <v>1270.0940692185659</v>
      </c>
      <c r="W43" s="11">
        <f t="shared" si="17"/>
        <v>0.21882248164393941</v>
      </c>
      <c r="X43" s="27">
        <f t="shared" si="14"/>
        <v>33.229259700019604</v>
      </c>
      <c r="Y43" s="27">
        <v>0.1367459246914387</v>
      </c>
      <c r="Z43" s="46">
        <v>1</v>
      </c>
      <c r="AA43" s="46">
        <v>0</v>
      </c>
      <c r="AB43" s="46">
        <v>1</v>
      </c>
      <c r="AC43" s="46">
        <v>0</v>
      </c>
      <c r="AD43" s="46">
        <v>0</v>
      </c>
      <c r="AE43" s="26">
        <v>1145.0388011446009</v>
      </c>
      <c r="AF43" s="27">
        <v>1169.067344437929</v>
      </c>
      <c r="AG43" s="11">
        <f t="shared" si="15"/>
        <v>9.8815486988546974E-2</v>
      </c>
      <c r="AH43" s="11">
        <f t="shared" si="15"/>
        <v>0.12187403790759954</v>
      </c>
      <c r="AI43" s="33">
        <v>11.385676020000391</v>
      </c>
      <c r="AJ43" s="26">
        <v>1145.0388011446009</v>
      </c>
      <c r="AK43" s="27">
        <v>1169.067344437929</v>
      </c>
      <c r="AL43" s="11">
        <f t="shared" si="16"/>
        <v>9.8815486988546974E-2</v>
      </c>
      <c r="AM43" s="11">
        <f t="shared" si="16"/>
        <v>0.12187403790759954</v>
      </c>
      <c r="AN43" s="33">
        <v>11.362662719999211</v>
      </c>
      <c r="AO43" s="26">
        <v>1137.646676724187</v>
      </c>
      <c r="AP43" s="27">
        <v>1162.451003592874</v>
      </c>
      <c r="AQ43" s="11">
        <f t="shared" si="18"/>
        <v>9.1721770350492837E-2</v>
      </c>
      <c r="AR43" s="11">
        <f t="shared" si="19"/>
        <v>0.1155247877507717</v>
      </c>
      <c r="AS43" s="33">
        <v>11.43496404000034</v>
      </c>
      <c r="AT43" s="26">
        <v>1135.769054468285</v>
      </c>
      <c r="AU43" s="27">
        <v>1155.4596280948319</v>
      </c>
      <c r="AV43" s="11">
        <f t="shared" si="3"/>
        <v>8.9919944585778913E-2</v>
      </c>
      <c r="AW43" s="11">
        <f t="shared" si="3"/>
        <v>0.10881564246685502</v>
      </c>
      <c r="AX43" s="33">
        <v>11.60441427000114</v>
      </c>
      <c r="AY43" s="26">
        <v>1131.1502537126639</v>
      </c>
      <c r="AZ43" s="27">
        <v>1156.0736807223791</v>
      </c>
      <c r="BA43" s="11">
        <f t="shared" si="4"/>
        <v>8.5487597143475966E-2</v>
      </c>
      <c r="BB43" s="11">
        <f t="shared" si="4"/>
        <v>0.10940490680995008</v>
      </c>
      <c r="BC43" s="33">
        <v>11.69911293000114</v>
      </c>
      <c r="BD43" s="26">
        <v>1118.637355422828</v>
      </c>
      <c r="BE43" s="27">
        <v>1159.293495094754</v>
      </c>
      <c r="BF43" s="11">
        <f t="shared" si="5"/>
        <v>7.3479823769997205E-2</v>
      </c>
      <c r="BG43" s="11">
        <f t="shared" si="5"/>
        <v>0.11249474262517069</v>
      </c>
      <c r="BH43" s="33">
        <v>13.19022593999907</v>
      </c>
      <c r="BI43" s="26">
        <v>1124.9005528400139</v>
      </c>
      <c r="BJ43" s="27">
        <v>1140.622645277391</v>
      </c>
      <c r="BK43" s="11">
        <f t="shared" si="6"/>
        <v>7.9490186312463934E-2</v>
      </c>
      <c r="BL43" s="11">
        <f t="shared" si="6"/>
        <v>9.4577603997162835E-2</v>
      </c>
      <c r="BM43" s="33">
        <v>32.533679546788328</v>
      </c>
      <c r="BN43" s="26">
        <v>1070.7634284444739</v>
      </c>
      <c r="BO43" s="27">
        <v>1125.834303983512</v>
      </c>
      <c r="BP43" s="11">
        <f t="shared" si="7"/>
        <v>2.7538487691088933E-2</v>
      </c>
      <c r="BQ43" s="11">
        <f t="shared" si="7"/>
        <v>8.0386243473534194E-2</v>
      </c>
      <c r="BR43" s="33">
        <v>37.909038853086528</v>
      </c>
      <c r="BS43" s="26">
        <v>1103.492746249894</v>
      </c>
      <c r="BT43" s="27">
        <v>1129.9409334254419</v>
      </c>
      <c r="BU43" s="11">
        <f t="shared" si="8"/>
        <v>5.8946577309725356E-2</v>
      </c>
      <c r="BV43" s="11">
        <f t="shared" si="8"/>
        <v>8.4327095107212521E-2</v>
      </c>
      <c r="BW43" s="33">
        <v>18.898404948785899</v>
      </c>
    </row>
    <row r="44" spans="1:75" x14ac:dyDescent="0.3">
      <c r="A44" s="25" t="s">
        <v>288</v>
      </c>
      <c r="B44" s="9">
        <f t="shared" si="9"/>
        <v>1002.426600933124</v>
      </c>
      <c r="C44" s="26">
        <v>962.05954625524009</v>
      </c>
      <c r="D44" s="27">
        <v>1002.646013323888</v>
      </c>
      <c r="E44" s="10">
        <v>4.0479358147643238E-2</v>
      </c>
      <c r="F44" s="10">
        <f t="shared" si="10"/>
        <v>2.1888125331056472E-4</v>
      </c>
      <c r="G44" s="41">
        <v>3600.008716821671</v>
      </c>
      <c r="H44" s="26">
        <v>988.68772934951869</v>
      </c>
      <c r="I44" s="27">
        <v>1002.426600933124</v>
      </c>
      <c r="J44" s="10">
        <v>1.370561352902736E-2</v>
      </c>
      <c r="K44" s="85">
        <f t="shared" si="11"/>
        <v>0</v>
      </c>
      <c r="L44" s="33">
        <v>3600.002717018127</v>
      </c>
      <c r="M44" s="26">
        <v>1199.9782356237361</v>
      </c>
      <c r="N44" s="11">
        <f t="shared" si="12"/>
        <v>0.19707341615507626</v>
      </c>
      <c r="O44" s="27">
        <f t="shared" si="13"/>
        <v>33.26368429999274</v>
      </c>
      <c r="P44" s="27">
        <v>0.13688758971190429</v>
      </c>
      <c r="Q44" s="46">
        <v>0.5</v>
      </c>
      <c r="R44" s="46">
        <v>0</v>
      </c>
      <c r="S44" s="46">
        <v>0</v>
      </c>
      <c r="T44" s="46">
        <v>0.5</v>
      </c>
      <c r="U44" s="46">
        <v>0</v>
      </c>
      <c r="V44" s="26">
        <v>1199.9782356237361</v>
      </c>
      <c r="W44" s="11">
        <f t="shared" si="17"/>
        <v>0.19707341615507626</v>
      </c>
      <c r="X44" s="27">
        <f t="shared" si="14"/>
        <v>32.990845599983004</v>
      </c>
      <c r="Y44" s="27">
        <v>0.13576479670774899</v>
      </c>
      <c r="Z44" s="46">
        <v>0.5</v>
      </c>
      <c r="AA44" s="46">
        <v>0</v>
      </c>
      <c r="AB44" s="46">
        <v>0</v>
      </c>
      <c r="AC44" s="46">
        <v>0.5</v>
      </c>
      <c r="AD44" s="46">
        <v>0</v>
      </c>
      <c r="AE44" s="26">
        <v>1109.3907330043501</v>
      </c>
      <c r="AF44" s="27">
        <v>1129.1924321566651</v>
      </c>
      <c r="AG44" s="11">
        <f t="shared" si="15"/>
        <v>0.10670520113059344</v>
      </c>
      <c r="AH44" s="11">
        <f t="shared" si="15"/>
        <v>0.12645896577917948</v>
      </c>
      <c r="AI44" s="33">
        <v>11.27966551000136</v>
      </c>
      <c r="AJ44" s="26">
        <v>1109.3907330043501</v>
      </c>
      <c r="AK44" s="27">
        <v>1129.1924321566651</v>
      </c>
      <c r="AL44" s="11">
        <f t="shared" si="16"/>
        <v>0.10670520113059344</v>
      </c>
      <c r="AM44" s="11">
        <f t="shared" si="16"/>
        <v>0.12645896577917948</v>
      </c>
      <c r="AN44" s="33">
        <v>11.26192508999957</v>
      </c>
      <c r="AO44" s="26">
        <v>1110.598739567223</v>
      </c>
      <c r="AP44" s="27">
        <v>1128.597558529854</v>
      </c>
      <c r="AQ44" s="11">
        <f t="shared" si="18"/>
        <v>0.10791028343961082</v>
      </c>
      <c r="AR44" s="11">
        <f t="shared" si="19"/>
        <v>0.12586553217889665</v>
      </c>
      <c r="AS44" s="33">
        <v>11.40546357999847</v>
      </c>
      <c r="AT44" s="26">
        <v>1104.0097400966879</v>
      </c>
      <c r="AU44" s="27">
        <v>1125.9718065200771</v>
      </c>
      <c r="AV44" s="11">
        <f t="shared" si="3"/>
        <v>0.10133723413664775</v>
      </c>
      <c r="AW44" s="11">
        <f t="shared" si="3"/>
        <v>0.12324613639736733</v>
      </c>
      <c r="AX44" s="33">
        <v>11.61461721999876</v>
      </c>
      <c r="AY44" s="26">
        <v>1118.465129639553</v>
      </c>
      <c r="AZ44" s="27">
        <v>1145.3507817891</v>
      </c>
      <c r="BA44" s="11">
        <f t="shared" si="4"/>
        <v>0.11575763113071103</v>
      </c>
      <c r="BB44" s="11">
        <f t="shared" si="4"/>
        <v>0.14257820046169256</v>
      </c>
      <c r="BC44" s="33">
        <v>11.52381615999839</v>
      </c>
      <c r="BD44" s="26">
        <v>1109.9916636507919</v>
      </c>
      <c r="BE44" s="27">
        <v>1127.943130112737</v>
      </c>
      <c r="BF44" s="11">
        <f t="shared" si="5"/>
        <v>0.10730467708811736</v>
      </c>
      <c r="BG44" s="11">
        <f t="shared" si="5"/>
        <v>0.12521268795418444</v>
      </c>
      <c r="BH44" s="33">
        <v>13.636984979997941</v>
      </c>
      <c r="BI44" s="26">
        <v>1056.442967564577</v>
      </c>
      <c r="BJ44" s="27">
        <v>1076.0324110280451</v>
      </c>
      <c r="BK44" s="11">
        <f t="shared" si="6"/>
        <v>5.3885607765367632E-2</v>
      </c>
      <c r="BL44" s="11">
        <f t="shared" si="6"/>
        <v>7.3427630538140207E-2</v>
      </c>
      <c r="BM44" s="33">
        <v>31.245850462839009</v>
      </c>
      <c r="BN44" s="26">
        <v>1058.942749012798</v>
      </c>
      <c r="BO44" s="27">
        <v>1069.0007844979791</v>
      </c>
      <c r="BP44" s="11">
        <f t="shared" si="7"/>
        <v>5.6379337925654749E-2</v>
      </c>
      <c r="BQ44" s="11">
        <f t="shared" si="7"/>
        <v>6.6413025654829566E-2</v>
      </c>
      <c r="BR44" s="33">
        <v>40.564432001858947</v>
      </c>
      <c r="BS44" s="26">
        <v>1058.942749012798</v>
      </c>
      <c r="BT44" s="27">
        <v>1067.886516301046</v>
      </c>
      <c r="BU44" s="11">
        <f t="shared" si="8"/>
        <v>5.6379337925654749E-2</v>
      </c>
      <c r="BV44" s="11">
        <f t="shared" si="8"/>
        <v>6.5301454796777791E-2</v>
      </c>
      <c r="BW44" s="33">
        <v>19.28434049542993</v>
      </c>
    </row>
    <row r="45" spans="1:75" x14ac:dyDescent="0.3">
      <c r="A45" s="25" t="s">
        <v>289</v>
      </c>
      <c r="B45" s="9">
        <f t="shared" si="9"/>
        <v>974.52997594116869</v>
      </c>
      <c r="C45" s="26">
        <v>931.97005044417688</v>
      </c>
      <c r="D45" s="27">
        <v>980.22771089561047</v>
      </c>
      <c r="E45" s="10">
        <v>4.9231071428634483E-2</v>
      </c>
      <c r="F45" s="10">
        <f t="shared" si="10"/>
        <v>5.8466492515421107E-3</v>
      </c>
      <c r="G45" s="41">
        <v>3600.0064158439641</v>
      </c>
      <c r="H45" s="26">
        <v>956.47447967190533</v>
      </c>
      <c r="I45" s="27">
        <v>974.52997594116869</v>
      </c>
      <c r="J45" s="10">
        <v>1.8527389321017221E-2</v>
      </c>
      <c r="K45" s="10">
        <f t="shared" si="11"/>
        <v>0</v>
      </c>
      <c r="L45" s="33">
        <v>3600.0043179988861</v>
      </c>
      <c r="M45" s="26">
        <v>1115.4137064223521</v>
      </c>
      <c r="N45" s="11">
        <f t="shared" si="12"/>
        <v>0.14456582553566152</v>
      </c>
      <c r="O45" s="27">
        <f t="shared" si="13"/>
        <v>33.96243640004468</v>
      </c>
      <c r="P45" s="27">
        <v>0.13976311275738551</v>
      </c>
      <c r="Q45" s="46">
        <v>0.5</v>
      </c>
      <c r="R45" s="46">
        <v>0.5</v>
      </c>
      <c r="S45" s="46">
        <v>1</v>
      </c>
      <c r="T45" s="46">
        <v>0</v>
      </c>
      <c r="U45" s="46">
        <v>0</v>
      </c>
      <c r="V45" s="26">
        <v>1105.29687403822</v>
      </c>
      <c r="W45" s="11">
        <f t="shared" si="17"/>
        <v>0.13418458264535271</v>
      </c>
      <c r="X45" s="27">
        <f t="shared" si="14"/>
        <v>34.597183299985765</v>
      </c>
      <c r="Y45" s="27">
        <v>0.1423752399176369</v>
      </c>
      <c r="Z45" s="46">
        <v>0.5</v>
      </c>
      <c r="AA45" s="46">
        <v>0</v>
      </c>
      <c r="AB45" s="46">
        <v>1</v>
      </c>
      <c r="AC45" s="46">
        <v>0.5</v>
      </c>
      <c r="AD45" s="46">
        <v>0</v>
      </c>
      <c r="AE45" s="26">
        <v>1046.789844441535</v>
      </c>
      <c r="AF45" s="27">
        <v>1101.6486164156061</v>
      </c>
      <c r="AG45" s="11">
        <f t="shared" si="15"/>
        <v>7.4148430817205138E-2</v>
      </c>
      <c r="AH45" s="11">
        <f t="shared" si="15"/>
        <v>0.13044097525237272</v>
      </c>
      <c r="AI45" s="33">
        <v>11.248483850001501</v>
      </c>
      <c r="AJ45" s="26">
        <v>1046.789844441535</v>
      </c>
      <c r="AK45" s="27">
        <v>1101.6486164156061</v>
      </c>
      <c r="AL45" s="11">
        <f t="shared" si="16"/>
        <v>7.4148430817205138E-2</v>
      </c>
      <c r="AM45" s="11">
        <f t="shared" si="16"/>
        <v>0.13044097525237272</v>
      </c>
      <c r="AN45" s="33">
        <v>11.150510080003009</v>
      </c>
      <c r="AO45" s="26">
        <v>1094.265775409458</v>
      </c>
      <c r="AP45" s="27">
        <v>1111.939772719116</v>
      </c>
      <c r="AQ45" s="11">
        <f t="shared" si="18"/>
        <v>0.12286517852121732</v>
      </c>
      <c r="AR45" s="11">
        <f t="shared" si="19"/>
        <v>0.14100109813989203</v>
      </c>
      <c r="AS45" s="33">
        <v>11.13949214000313</v>
      </c>
      <c r="AT45" s="26">
        <v>1051.238477184924</v>
      </c>
      <c r="AU45" s="27">
        <v>1075.9829914297891</v>
      </c>
      <c r="AV45" s="11">
        <f t="shared" si="3"/>
        <v>7.8713331695798083E-2</v>
      </c>
      <c r="AW45" s="11">
        <f t="shared" si="3"/>
        <v>0.10410456116615648</v>
      </c>
      <c r="AX45" s="33">
        <v>11.33625519999914</v>
      </c>
      <c r="AY45" s="26">
        <v>1046.789844441535</v>
      </c>
      <c r="AZ45" s="27">
        <v>1101.6486164156061</v>
      </c>
      <c r="BA45" s="11">
        <f t="shared" si="4"/>
        <v>7.4148430817205138E-2</v>
      </c>
      <c r="BB45" s="11">
        <f t="shared" si="4"/>
        <v>0.13044097525237272</v>
      </c>
      <c r="BC45" s="33">
        <v>11.424032680000529</v>
      </c>
      <c r="BD45" s="26">
        <v>1057.9715049090621</v>
      </c>
      <c r="BE45" s="27">
        <v>1081.7028265837971</v>
      </c>
      <c r="BF45" s="11">
        <f t="shared" si="5"/>
        <v>8.5622331819304343E-2</v>
      </c>
      <c r="BG45" s="11">
        <f t="shared" si="5"/>
        <v>0.10997388822147255</v>
      </c>
      <c r="BH45" s="33">
        <v>12.856781129999581</v>
      </c>
      <c r="BI45" s="26">
        <v>1018.518427497004</v>
      </c>
      <c r="BJ45" s="27">
        <v>1046.9240586197941</v>
      </c>
      <c r="BK45" s="11">
        <f t="shared" si="6"/>
        <v>4.5138120572794871E-2</v>
      </c>
      <c r="BL45" s="11">
        <f t="shared" si="6"/>
        <v>7.4286152777096062E-2</v>
      </c>
      <c r="BM45" s="33">
        <v>44.117385265789927</v>
      </c>
      <c r="BN45" s="26">
        <v>1017.8567137847371</v>
      </c>
      <c r="BO45" s="27">
        <v>1039.2392337455501</v>
      </c>
      <c r="BP45" s="11">
        <f t="shared" si="7"/>
        <v>4.4459112508801836E-2</v>
      </c>
      <c r="BQ45" s="11">
        <f t="shared" si="7"/>
        <v>6.6400479617763811E-2</v>
      </c>
      <c r="BR45" s="33">
        <v>42.270206663571301</v>
      </c>
      <c r="BS45" s="26">
        <v>1017.614931396105</v>
      </c>
      <c r="BT45" s="27">
        <v>1041.85633778642</v>
      </c>
      <c r="BU45" s="11">
        <f t="shared" si="8"/>
        <v>4.4211010967955412E-2</v>
      </c>
      <c r="BV45" s="11">
        <f t="shared" si="8"/>
        <v>6.9085983507310531E-2</v>
      </c>
      <c r="BW45" s="33">
        <v>19.478418659372259</v>
      </c>
    </row>
    <row r="46" spans="1:75" x14ac:dyDescent="0.3">
      <c r="A46" s="25" t="s">
        <v>290</v>
      </c>
      <c r="B46" s="9">
        <f t="shared" si="9"/>
        <v>952.68525523031394</v>
      </c>
      <c r="C46" s="26">
        <v>917.46496401890147</v>
      </c>
      <c r="D46" s="27">
        <v>964.14711755055055</v>
      </c>
      <c r="E46" s="10">
        <v>4.8418081309252757E-2</v>
      </c>
      <c r="F46" s="10">
        <f t="shared" si="10"/>
        <v>1.2031111279732856E-2</v>
      </c>
      <c r="G46" s="41">
        <v>3600.0061271190639</v>
      </c>
      <c r="H46" s="26">
        <v>940.11549203119171</v>
      </c>
      <c r="I46" s="27">
        <v>952.68525523031394</v>
      </c>
      <c r="J46" s="10">
        <v>1.3194035627310819E-2</v>
      </c>
      <c r="K46" s="10">
        <f t="shared" si="11"/>
        <v>0</v>
      </c>
      <c r="L46" s="33">
        <v>3600.5644299983978</v>
      </c>
      <c r="M46" s="26">
        <v>1091.9266391261399</v>
      </c>
      <c r="N46" s="11">
        <f t="shared" si="12"/>
        <v>0.14615675337828549</v>
      </c>
      <c r="O46" s="27">
        <f t="shared" si="13"/>
        <v>35.774992499998909</v>
      </c>
      <c r="P46" s="27">
        <v>0.1472221913580202</v>
      </c>
      <c r="Q46" s="46">
        <v>0.5</v>
      </c>
      <c r="R46" s="46">
        <v>0.5</v>
      </c>
      <c r="S46" s="46">
        <v>0</v>
      </c>
      <c r="T46" s="46">
        <v>1</v>
      </c>
      <c r="U46" s="46">
        <v>0</v>
      </c>
      <c r="V46" s="26">
        <v>1131.318716117489</v>
      </c>
      <c r="W46" s="11">
        <f t="shared" si="17"/>
        <v>0.1875052226393385</v>
      </c>
      <c r="X46" s="27">
        <f t="shared" si="14"/>
        <v>35.350307199980307</v>
      </c>
      <c r="Y46" s="27">
        <v>0.1454745152262564</v>
      </c>
      <c r="Z46" s="46">
        <v>0</v>
      </c>
      <c r="AA46" s="46">
        <v>0</v>
      </c>
      <c r="AB46" s="46">
        <v>0.5</v>
      </c>
      <c r="AC46" s="46">
        <v>0</v>
      </c>
      <c r="AD46" s="46">
        <v>0</v>
      </c>
      <c r="AE46" s="26">
        <v>1040.120371526953</v>
      </c>
      <c r="AF46" s="27">
        <v>1076.962413581258</v>
      </c>
      <c r="AG46" s="11">
        <f t="shared" si="15"/>
        <v>9.1777547533787987E-2</v>
      </c>
      <c r="AH46" s="11">
        <f t="shared" si="15"/>
        <v>0.13044933535882194</v>
      </c>
      <c r="AI46" s="33">
        <v>11.122698599999421</v>
      </c>
      <c r="AJ46" s="26">
        <v>1040.120371526953</v>
      </c>
      <c r="AK46" s="27">
        <v>1076.962413581258</v>
      </c>
      <c r="AL46" s="11">
        <f t="shared" si="16"/>
        <v>9.1777547533787987E-2</v>
      </c>
      <c r="AM46" s="11">
        <f t="shared" si="16"/>
        <v>0.13044933535882194</v>
      </c>
      <c r="AN46" s="33">
        <v>11.11336118000181</v>
      </c>
      <c r="AO46" s="26">
        <v>1046.0414242527561</v>
      </c>
      <c r="AP46" s="27">
        <v>1081.3076762581479</v>
      </c>
      <c r="AQ46" s="11">
        <f t="shared" si="18"/>
        <v>9.7992667053373325E-2</v>
      </c>
      <c r="AR46" s="11">
        <f t="shared" si="19"/>
        <v>0.13501040382611904</v>
      </c>
      <c r="AS46" s="33">
        <v>11.1508442099992</v>
      </c>
      <c r="AT46" s="26">
        <v>1047.9747504666591</v>
      </c>
      <c r="AU46" s="27">
        <v>1067.4122189760101</v>
      </c>
      <c r="AV46" s="11">
        <f t="shared" si="3"/>
        <v>0.10002201116601588</v>
      </c>
      <c r="AW46" s="11">
        <f t="shared" si="3"/>
        <v>0.12042483403184467</v>
      </c>
      <c r="AX46" s="33">
        <v>11.5308036500006</v>
      </c>
      <c r="AY46" s="26">
        <v>1088.2158948837141</v>
      </c>
      <c r="AZ46" s="27">
        <v>1122.3037064750049</v>
      </c>
      <c r="BA46" s="11">
        <f t="shared" si="4"/>
        <v>0.14226171645811322</v>
      </c>
      <c r="BB46" s="11">
        <f t="shared" si="4"/>
        <v>0.17804248602932907</v>
      </c>
      <c r="BC46" s="33">
        <v>11.358003119999919</v>
      </c>
      <c r="BD46" s="26">
        <v>1030.1621301997541</v>
      </c>
      <c r="BE46" s="27">
        <v>1067.2889427803941</v>
      </c>
      <c r="BF46" s="11">
        <f t="shared" si="5"/>
        <v>8.1324734002217666E-2</v>
      </c>
      <c r="BG46" s="11">
        <f t="shared" si="5"/>
        <v>0.12029543537164795</v>
      </c>
      <c r="BH46" s="33">
        <v>12.773164610000091</v>
      </c>
      <c r="BI46" s="26">
        <v>1004.2384184257739</v>
      </c>
      <c r="BJ46" s="27">
        <v>1034.4806735201871</v>
      </c>
      <c r="BK46" s="11">
        <f t="shared" si="6"/>
        <v>5.4113531108442421E-2</v>
      </c>
      <c r="BL46" s="11">
        <f t="shared" si="6"/>
        <v>8.5857756106552663E-2</v>
      </c>
      <c r="BM46" s="33">
        <v>41.273625377379361</v>
      </c>
      <c r="BN46" s="26">
        <v>1004.341820857472</v>
      </c>
      <c r="BO46" s="27">
        <v>1033.1808746639369</v>
      </c>
      <c r="BP46" s="11">
        <f t="shared" si="7"/>
        <v>5.4222068981922056E-2</v>
      </c>
      <c r="BQ46" s="11">
        <f t="shared" si="7"/>
        <v>8.4493403242777168E-2</v>
      </c>
      <c r="BR46" s="33">
        <v>45.081523786857723</v>
      </c>
      <c r="BS46" s="26">
        <v>998.56082210103523</v>
      </c>
      <c r="BT46" s="27">
        <v>1030.63936530722</v>
      </c>
      <c r="BU46" s="11">
        <f t="shared" si="8"/>
        <v>4.8153959157928562E-2</v>
      </c>
      <c r="BV46" s="11">
        <f t="shared" si="8"/>
        <v>8.1825670806735112E-2</v>
      </c>
      <c r="BW46" s="33">
        <v>18.794437233638021</v>
      </c>
    </row>
    <row r="47" spans="1:75" x14ac:dyDescent="0.3">
      <c r="A47" s="25" t="s">
        <v>291</v>
      </c>
      <c r="B47" s="9">
        <f t="shared" si="9"/>
        <v>1009.910825274393</v>
      </c>
      <c r="C47" s="26">
        <v>980.26790285823893</v>
      </c>
      <c r="D47" s="27">
        <v>1011.10586785244</v>
      </c>
      <c r="E47" s="10">
        <v>3.0499244416113111E-2</v>
      </c>
      <c r="F47" s="10">
        <f t="shared" si="10"/>
        <v>1.1833149503297417E-3</v>
      </c>
      <c r="G47" s="41">
        <v>3600.006517887115</v>
      </c>
      <c r="H47" s="26">
        <v>1000.074846283928</v>
      </c>
      <c r="I47" s="27">
        <v>1009.910825274393</v>
      </c>
      <c r="J47" s="10">
        <v>9.7394529737731238E-3</v>
      </c>
      <c r="K47" s="85">
        <f t="shared" si="11"/>
        <v>0</v>
      </c>
      <c r="L47" s="33">
        <v>3600.0024299621582</v>
      </c>
      <c r="M47" s="26">
        <v>1187.9610606714291</v>
      </c>
      <c r="N47" s="11">
        <f t="shared" si="12"/>
        <v>0.17630292788341961</v>
      </c>
      <c r="O47" s="27">
        <f t="shared" si="13"/>
        <v>33.593614100002021</v>
      </c>
      <c r="P47" s="27">
        <v>0.1382453255144116</v>
      </c>
      <c r="Q47" s="46">
        <v>0</v>
      </c>
      <c r="R47" s="46">
        <v>0.5</v>
      </c>
      <c r="S47" s="46">
        <v>0</v>
      </c>
      <c r="T47" s="46">
        <v>0</v>
      </c>
      <c r="U47" s="46">
        <v>0</v>
      </c>
      <c r="V47" s="26">
        <v>1180.7830517345569</v>
      </c>
      <c r="W47" s="11">
        <f t="shared" si="17"/>
        <v>0.16919536080201725</v>
      </c>
      <c r="X47" s="27">
        <f t="shared" si="14"/>
        <v>33.477035599971728</v>
      </c>
      <c r="Y47" s="27">
        <v>0.13776557860070671</v>
      </c>
      <c r="Z47" s="46">
        <v>0</v>
      </c>
      <c r="AA47" s="46">
        <v>0.5</v>
      </c>
      <c r="AB47" s="46">
        <v>0</v>
      </c>
      <c r="AC47" s="46">
        <v>0</v>
      </c>
      <c r="AD47" s="46">
        <v>0</v>
      </c>
      <c r="AE47" s="26">
        <v>1143.927199199208</v>
      </c>
      <c r="AF47" s="27">
        <v>1168.3486487871039</v>
      </c>
      <c r="AG47" s="11">
        <f t="shared" si="15"/>
        <v>0.13270119556189794</v>
      </c>
      <c r="AH47" s="11">
        <f t="shared" si="15"/>
        <v>0.15688298367300232</v>
      </c>
      <c r="AI47" s="33">
        <v>11.333209010000431</v>
      </c>
      <c r="AJ47" s="26">
        <v>1143.927199199208</v>
      </c>
      <c r="AK47" s="27">
        <v>1168.3486487871039</v>
      </c>
      <c r="AL47" s="11">
        <f t="shared" si="16"/>
        <v>0.13270119556189794</v>
      </c>
      <c r="AM47" s="11">
        <f t="shared" si="16"/>
        <v>0.15688298367300232</v>
      </c>
      <c r="AN47" s="33">
        <v>11.41225764000119</v>
      </c>
      <c r="AO47" s="26">
        <v>1140.9540301157469</v>
      </c>
      <c r="AP47" s="27">
        <v>1171.7014162200569</v>
      </c>
      <c r="AQ47" s="11">
        <f t="shared" si="18"/>
        <v>0.12975720386574674</v>
      </c>
      <c r="AR47" s="11">
        <f t="shared" si="19"/>
        <v>0.16020284850566421</v>
      </c>
      <c r="AS47" s="33">
        <v>11.351175780002089</v>
      </c>
      <c r="AT47" s="26">
        <v>1102.566089065298</v>
      </c>
      <c r="AU47" s="27">
        <v>1118.4165440638251</v>
      </c>
      <c r="AV47" s="11">
        <f t="shared" si="3"/>
        <v>9.1745985360371332E-2</v>
      </c>
      <c r="AW47" s="11">
        <f t="shared" si="3"/>
        <v>0.10744089089247168</v>
      </c>
      <c r="AX47" s="33">
        <v>11.419393339999081</v>
      </c>
      <c r="AY47" s="26">
        <v>1143.927199199208</v>
      </c>
      <c r="AZ47" s="27">
        <v>1168.3486487871039</v>
      </c>
      <c r="BA47" s="11">
        <f t="shared" si="4"/>
        <v>0.13270119556189794</v>
      </c>
      <c r="BB47" s="11">
        <f t="shared" si="4"/>
        <v>0.15688298367300232</v>
      </c>
      <c r="BC47" s="33">
        <v>11.682670549998869</v>
      </c>
      <c r="BD47" s="26">
        <v>1102.566089065298</v>
      </c>
      <c r="BE47" s="27">
        <v>1119.175895785075</v>
      </c>
      <c r="BF47" s="11">
        <f t="shared" si="5"/>
        <v>9.1745985360371332E-2</v>
      </c>
      <c r="BG47" s="11">
        <f t="shared" si="5"/>
        <v>0.10819279066643794</v>
      </c>
      <c r="BH47" s="33">
        <v>13.12120183999941</v>
      </c>
      <c r="BI47" s="26">
        <v>1085.359477834832</v>
      </c>
      <c r="BJ47" s="27">
        <v>1120.3646907552879</v>
      </c>
      <c r="BK47" s="11">
        <f t="shared" si="6"/>
        <v>7.4708232323323756E-2</v>
      </c>
      <c r="BL47" s="11">
        <f t="shared" si="6"/>
        <v>0.1093699193202376</v>
      </c>
      <c r="BM47" s="33">
        <v>37.055713959410788</v>
      </c>
      <c r="BN47" s="26">
        <v>1094.456562829256</v>
      </c>
      <c r="BO47" s="27">
        <v>1114.6184478891139</v>
      </c>
      <c r="BP47" s="11">
        <f t="shared" si="7"/>
        <v>8.3716042485129191E-2</v>
      </c>
      <c r="BQ47" s="11">
        <f t="shared" si="7"/>
        <v>0.10368006758049336</v>
      </c>
      <c r="BR47" s="33">
        <v>38.33254136219621</v>
      </c>
      <c r="BS47" s="26">
        <v>1094.456562829256</v>
      </c>
      <c r="BT47" s="27">
        <v>1114.6184478891139</v>
      </c>
      <c r="BU47" s="11">
        <f t="shared" si="8"/>
        <v>8.3716042485129191E-2</v>
      </c>
      <c r="BV47" s="11">
        <f t="shared" si="8"/>
        <v>0.10368006758049336</v>
      </c>
      <c r="BW47" s="33">
        <v>19.24284296552651</v>
      </c>
    </row>
    <row r="48" spans="1:75" x14ac:dyDescent="0.3">
      <c r="A48" s="25" t="s">
        <v>292</v>
      </c>
      <c r="B48" s="9">
        <f t="shared" si="9"/>
        <v>996.41755324562257</v>
      </c>
      <c r="C48" s="26">
        <v>963.58113386205025</v>
      </c>
      <c r="D48" s="27">
        <v>997.74201050608599</v>
      </c>
      <c r="E48" s="10">
        <v>3.4238186108556112E-2</v>
      </c>
      <c r="F48" s="10">
        <f t="shared" si="10"/>
        <v>1.3292191171756008E-3</v>
      </c>
      <c r="G48" s="41">
        <v>3600.0144159793849</v>
      </c>
      <c r="H48" s="26">
        <v>978.39018630086105</v>
      </c>
      <c r="I48" s="27">
        <v>996.41755324562257</v>
      </c>
      <c r="J48" s="10">
        <v>1.8092181220654958E-2</v>
      </c>
      <c r="K48" s="85">
        <f t="shared" si="11"/>
        <v>0</v>
      </c>
      <c r="L48" s="33">
        <v>3600.0026638507838</v>
      </c>
      <c r="M48" s="26">
        <v>1121.5302532426149</v>
      </c>
      <c r="N48" s="11">
        <f t="shared" si="12"/>
        <v>0.12556252104297416</v>
      </c>
      <c r="O48" s="27">
        <f t="shared" si="13"/>
        <v>33.343092100010836</v>
      </c>
      <c r="P48" s="27">
        <v>0.1372143707819376</v>
      </c>
      <c r="Q48" s="46">
        <v>0.5</v>
      </c>
      <c r="R48" s="46">
        <v>0</v>
      </c>
      <c r="S48" s="46">
        <v>0.5</v>
      </c>
      <c r="T48" s="46">
        <v>0.5</v>
      </c>
      <c r="U48" s="46">
        <v>0</v>
      </c>
      <c r="V48" s="26">
        <v>1125.354619893656</v>
      </c>
      <c r="W48" s="11">
        <f t="shared" si="17"/>
        <v>0.1294006375420102</v>
      </c>
      <c r="X48" s="27">
        <f t="shared" si="14"/>
        <v>34.607772200008192</v>
      </c>
      <c r="Y48" s="27">
        <v>0.1424188156378938</v>
      </c>
      <c r="Z48" s="46">
        <v>0.5</v>
      </c>
      <c r="AA48" s="46">
        <v>0</v>
      </c>
      <c r="AB48" s="46">
        <v>0.5</v>
      </c>
      <c r="AC48" s="46">
        <v>0.5</v>
      </c>
      <c r="AD48" s="46">
        <v>0</v>
      </c>
      <c r="AE48" s="26">
        <v>1093.4499633193691</v>
      </c>
      <c r="AF48" s="27">
        <v>1111.351892217607</v>
      </c>
      <c r="AG48" s="11">
        <f t="shared" si="15"/>
        <v>9.7381273300218021E-2</v>
      </c>
      <c r="AH48" s="11">
        <f t="shared" si="15"/>
        <v>0.11534756548357637</v>
      </c>
      <c r="AI48" s="33">
        <v>11.164709529999531</v>
      </c>
      <c r="AJ48" s="26">
        <v>1093.4499633193691</v>
      </c>
      <c r="AK48" s="27">
        <v>1111.351892217607</v>
      </c>
      <c r="AL48" s="11">
        <f t="shared" si="16"/>
        <v>9.7381273300218021E-2</v>
      </c>
      <c r="AM48" s="11">
        <f t="shared" si="16"/>
        <v>0.11534756548357637</v>
      </c>
      <c r="AN48" s="33">
        <v>11.23782425999962</v>
      </c>
      <c r="AO48" s="26">
        <v>1086.456758653173</v>
      </c>
      <c r="AP48" s="27">
        <v>1108.4419250584269</v>
      </c>
      <c r="AQ48" s="11">
        <f t="shared" si="18"/>
        <v>9.0362925777718844E-2</v>
      </c>
      <c r="AR48" s="11">
        <f t="shared" si="19"/>
        <v>0.11242713604141989</v>
      </c>
      <c r="AS48" s="33">
        <v>11.11433338000206</v>
      </c>
      <c r="AT48" s="26">
        <v>1061.939565148883</v>
      </c>
      <c r="AU48" s="27">
        <v>1077.743959336023</v>
      </c>
      <c r="AV48" s="11">
        <f t="shared" si="3"/>
        <v>6.5757584950040443E-2</v>
      </c>
      <c r="AW48" s="11">
        <f t="shared" si="3"/>
        <v>8.1618801099495444E-2</v>
      </c>
      <c r="AX48" s="33">
        <v>11.257949229998481</v>
      </c>
      <c r="AY48" s="26">
        <v>1074.9895085761141</v>
      </c>
      <c r="AZ48" s="27">
        <v>1126.670106661921</v>
      </c>
      <c r="BA48" s="11">
        <f t="shared" si="4"/>
        <v>7.8854447188891577E-2</v>
      </c>
      <c r="BB48" s="11">
        <f t="shared" si="4"/>
        <v>0.1307208539151361</v>
      </c>
      <c r="BC48" s="33">
        <v>11.39800574000037</v>
      </c>
      <c r="BD48" s="26">
        <v>1063.5608340589131</v>
      </c>
      <c r="BE48" s="27">
        <v>1082.2871244826761</v>
      </c>
      <c r="BF48" s="11">
        <f t="shared" si="5"/>
        <v>6.7384682851667224E-2</v>
      </c>
      <c r="BG48" s="11">
        <f t="shared" si="5"/>
        <v>8.6178300409653824E-2</v>
      </c>
      <c r="BH48" s="33">
        <v>12.94861128999983</v>
      </c>
      <c r="BI48" s="26">
        <v>1031.658601079929</v>
      </c>
      <c r="BJ48" s="27">
        <v>1046.2802035735961</v>
      </c>
      <c r="BK48" s="11">
        <f t="shared" si="6"/>
        <v>3.5367750918795078E-2</v>
      </c>
      <c r="BL48" s="11">
        <f t="shared" si="6"/>
        <v>5.0041922852077717E-2</v>
      </c>
      <c r="BM48" s="33">
        <v>42.462415783852343</v>
      </c>
      <c r="BN48" s="26">
        <v>1035.508509596694</v>
      </c>
      <c r="BO48" s="27">
        <v>1049.165118253854</v>
      </c>
      <c r="BP48" s="11">
        <f t="shared" si="7"/>
        <v>3.9231501114909903E-2</v>
      </c>
      <c r="BQ48" s="11">
        <f t="shared" si="7"/>
        <v>5.2937209743462658E-2</v>
      </c>
      <c r="BR48" s="33">
        <v>47.75214431192726</v>
      </c>
      <c r="BS48" s="26">
        <v>1035.508509596694</v>
      </c>
      <c r="BT48" s="27">
        <v>1049.077054050528</v>
      </c>
      <c r="BU48" s="11">
        <f t="shared" si="8"/>
        <v>3.9231501114909903E-2</v>
      </c>
      <c r="BV48" s="11">
        <f t="shared" si="8"/>
        <v>5.2848828920544461E-2</v>
      </c>
      <c r="BW48" s="33">
        <v>19.337759212823581</v>
      </c>
    </row>
    <row r="49" spans="1:75" x14ac:dyDescent="0.3">
      <c r="A49" s="25" t="s">
        <v>293</v>
      </c>
      <c r="B49" s="9">
        <f t="shared" si="9"/>
        <v>985.46611004772649</v>
      </c>
      <c r="C49" s="26">
        <v>931.54796626292023</v>
      </c>
      <c r="D49" s="27">
        <v>985.46611004772649</v>
      </c>
      <c r="E49" s="10">
        <v>5.4713341468626983E-2</v>
      </c>
      <c r="F49" s="10">
        <f t="shared" si="10"/>
        <v>0</v>
      </c>
      <c r="G49" s="41">
        <v>3600.00554895401</v>
      </c>
      <c r="H49" s="26">
        <v>950.57121626125127</v>
      </c>
      <c r="I49" s="27">
        <v>989.55471068087479</v>
      </c>
      <c r="J49" s="10">
        <v>3.9394986450825308E-2</v>
      </c>
      <c r="K49" s="85">
        <f t="shared" si="11"/>
        <v>4.1489002934360581E-3</v>
      </c>
      <c r="L49" s="33">
        <v>3600.002815008163</v>
      </c>
      <c r="M49" s="26">
        <v>1110.832049549532</v>
      </c>
      <c r="N49" s="11">
        <f t="shared" si="12"/>
        <v>0.12721486636991913</v>
      </c>
      <c r="O49" s="27">
        <f t="shared" si="13"/>
        <v>33.303911800001515</v>
      </c>
      <c r="P49" s="27">
        <v>0.13705313497943011</v>
      </c>
      <c r="Q49" s="46">
        <v>0.5</v>
      </c>
      <c r="R49" s="46">
        <v>0</v>
      </c>
      <c r="S49" s="46">
        <v>0.5</v>
      </c>
      <c r="T49" s="46">
        <v>0</v>
      </c>
      <c r="U49" s="46">
        <v>0</v>
      </c>
      <c r="V49" s="26">
        <v>1132.942023097668</v>
      </c>
      <c r="W49" s="11">
        <f t="shared" si="17"/>
        <v>0.14965092309749664</v>
      </c>
      <c r="X49" s="27">
        <f t="shared" si="14"/>
        <v>34.021211499988574</v>
      </c>
      <c r="Y49" s="27">
        <v>0.1400049855966608</v>
      </c>
      <c r="Z49" s="46">
        <v>0</v>
      </c>
      <c r="AA49" s="46">
        <v>0</v>
      </c>
      <c r="AB49" s="46">
        <v>0</v>
      </c>
      <c r="AC49" s="46">
        <v>0.5</v>
      </c>
      <c r="AD49" s="46">
        <v>0</v>
      </c>
      <c r="AE49" s="26">
        <v>1103.040709868907</v>
      </c>
      <c r="AF49" s="27">
        <v>1132.5525423976819</v>
      </c>
      <c r="AG49" s="11">
        <f t="shared" si="15"/>
        <v>0.11930861814769697</v>
      </c>
      <c r="AH49" s="11">
        <f t="shared" si="15"/>
        <v>0.14925569824296847</v>
      </c>
      <c r="AI49" s="33">
        <v>11.173398870001259</v>
      </c>
      <c r="AJ49" s="26">
        <v>1103.040709868907</v>
      </c>
      <c r="AK49" s="27">
        <v>1132.5525423976819</v>
      </c>
      <c r="AL49" s="11">
        <f t="shared" si="16"/>
        <v>0.11930861814769697</v>
      </c>
      <c r="AM49" s="11">
        <f t="shared" si="16"/>
        <v>0.14925569824296847</v>
      </c>
      <c r="AN49" s="33">
        <v>11.27573630000261</v>
      </c>
      <c r="AO49" s="26">
        <v>1073.69078868831</v>
      </c>
      <c r="AP49" s="27">
        <v>1122.5375372253191</v>
      </c>
      <c r="AQ49" s="11">
        <f t="shared" si="18"/>
        <v>8.9525837307901715E-2</v>
      </c>
      <c r="AR49" s="11">
        <f t="shared" si="19"/>
        <v>0.13909298937835027</v>
      </c>
      <c r="AS49" s="33">
        <v>11.219542670001101</v>
      </c>
      <c r="AT49" s="26">
        <v>1074.4875373463051</v>
      </c>
      <c r="AU49" s="27">
        <v>1113.5165404660361</v>
      </c>
      <c r="AV49" s="11">
        <f t="shared" si="3"/>
        <v>9.0334336605717741E-2</v>
      </c>
      <c r="AW49" s="11">
        <f t="shared" si="3"/>
        <v>0.12993894880069295</v>
      </c>
      <c r="AX49" s="33">
        <v>11.406189069999529</v>
      </c>
      <c r="AY49" s="26">
        <v>1101.408845332249</v>
      </c>
      <c r="AZ49" s="27">
        <v>1132.379822327611</v>
      </c>
      <c r="BA49" s="11">
        <f t="shared" si="4"/>
        <v>0.11765268648244777</v>
      </c>
      <c r="BB49" s="11">
        <f t="shared" si="4"/>
        <v>0.14908043085598291</v>
      </c>
      <c r="BC49" s="33">
        <v>11.486365630001091</v>
      </c>
      <c r="BD49" s="26">
        <v>1074.3592519575709</v>
      </c>
      <c r="BE49" s="27">
        <v>1100.8742082559711</v>
      </c>
      <c r="BF49" s="11">
        <f t="shared" si="5"/>
        <v>9.020415923337971E-2</v>
      </c>
      <c r="BG49" s="11">
        <f t="shared" si="5"/>
        <v>0.1171101644506632</v>
      </c>
      <c r="BH49" s="33">
        <v>12.79599267999874</v>
      </c>
      <c r="BI49" s="26">
        <v>1062.411521829624</v>
      </c>
      <c r="BJ49" s="27">
        <v>1079.9833551755059</v>
      </c>
      <c r="BK49" s="11">
        <f t="shared" si="6"/>
        <v>7.8080221123150564E-2</v>
      </c>
      <c r="BL49" s="11">
        <f t="shared" si="6"/>
        <v>9.5911208071074061E-2</v>
      </c>
      <c r="BM49" s="33">
        <v>39.925208763778208</v>
      </c>
      <c r="BN49" s="26">
        <v>1035.937306439612</v>
      </c>
      <c r="BO49" s="27">
        <v>1056.875904178537</v>
      </c>
      <c r="BP49" s="11">
        <f t="shared" si="7"/>
        <v>5.1215557670918996E-2</v>
      </c>
      <c r="BQ49" s="11">
        <f t="shared" si="7"/>
        <v>7.246296285861327E-2</v>
      </c>
      <c r="BR49" s="33">
        <v>45.659544702619307</v>
      </c>
      <c r="BS49" s="26">
        <v>1027.0802545079439</v>
      </c>
      <c r="BT49" s="27">
        <v>1050.869767233384</v>
      </c>
      <c r="BU49" s="11">
        <f t="shared" si="8"/>
        <v>4.2227879818416095E-2</v>
      </c>
      <c r="BV49" s="11">
        <f t="shared" si="8"/>
        <v>6.6368245968894832E-2</v>
      </c>
      <c r="BW49" s="33">
        <v>20.141395982028921</v>
      </c>
    </row>
    <row r="50" spans="1:75" x14ac:dyDescent="0.3">
      <c r="A50" s="25" t="s">
        <v>294</v>
      </c>
      <c r="B50" s="9">
        <f t="shared" si="9"/>
        <v>957.5083029779463</v>
      </c>
      <c r="C50" s="26">
        <v>919.04480743332397</v>
      </c>
      <c r="D50" s="27">
        <v>963.69748007229168</v>
      </c>
      <c r="E50" s="10">
        <v>4.6334740478530111E-2</v>
      </c>
      <c r="F50" s="10">
        <f t="shared" si="10"/>
        <v>6.4638364754607599E-3</v>
      </c>
      <c r="G50" s="41">
        <v>3600.021533966064</v>
      </c>
      <c r="H50" s="26">
        <v>935.01774857717862</v>
      </c>
      <c r="I50" s="27">
        <v>957.5083029779463</v>
      </c>
      <c r="J50" s="10">
        <v>2.348862597934652E-2</v>
      </c>
      <c r="K50" s="85">
        <f t="shared" si="11"/>
        <v>0</v>
      </c>
      <c r="L50" s="33">
        <v>3600.003476858139</v>
      </c>
      <c r="M50" s="26">
        <v>1056.9939561759661</v>
      </c>
      <c r="N50" s="11">
        <f t="shared" si="12"/>
        <v>0.10390056450540376</v>
      </c>
      <c r="O50" s="27">
        <f t="shared" si="13"/>
        <v>34.567184200033793</v>
      </c>
      <c r="P50" s="27">
        <v>0.14225178683141479</v>
      </c>
      <c r="Q50" s="46">
        <v>0.5</v>
      </c>
      <c r="R50" s="46">
        <v>0</v>
      </c>
      <c r="S50" s="46">
        <v>0</v>
      </c>
      <c r="T50" s="46">
        <v>0</v>
      </c>
      <c r="U50" s="46">
        <v>0</v>
      </c>
      <c r="V50" s="26">
        <v>1096.765595670093</v>
      </c>
      <c r="W50" s="11">
        <f t="shared" si="17"/>
        <v>0.14543716462723369</v>
      </c>
      <c r="X50" s="27">
        <f t="shared" si="14"/>
        <v>34.437240000010199</v>
      </c>
      <c r="Y50" s="27">
        <v>0.141717037037079</v>
      </c>
      <c r="Z50" s="46">
        <v>0.5</v>
      </c>
      <c r="AA50" s="46">
        <v>0</v>
      </c>
      <c r="AB50" s="46">
        <v>0</v>
      </c>
      <c r="AC50" s="46">
        <v>0</v>
      </c>
      <c r="AD50" s="46">
        <v>0</v>
      </c>
      <c r="AE50" s="26">
        <v>1043.947655047775</v>
      </c>
      <c r="AF50" s="27">
        <v>1055.4932196698651</v>
      </c>
      <c r="AG50" s="11">
        <f t="shared" si="15"/>
        <v>9.0275302888751685E-2</v>
      </c>
      <c r="AH50" s="11">
        <f t="shared" si="15"/>
        <v>0.10233322926514153</v>
      </c>
      <c r="AI50" s="33">
        <v>11.18379583999995</v>
      </c>
      <c r="AJ50" s="26">
        <v>1043.947655047775</v>
      </c>
      <c r="AK50" s="27">
        <v>1055.4932196698651</v>
      </c>
      <c r="AL50" s="11">
        <f t="shared" si="16"/>
        <v>9.0275302888751685E-2</v>
      </c>
      <c r="AM50" s="11">
        <f t="shared" si="16"/>
        <v>0.10233322926514153</v>
      </c>
      <c r="AN50" s="33">
        <v>11.15569967000047</v>
      </c>
      <c r="AO50" s="26">
        <v>1047.209951590871</v>
      </c>
      <c r="AP50" s="27">
        <v>1062.0881502983791</v>
      </c>
      <c r="AQ50" s="11">
        <f t="shared" si="18"/>
        <v>9.368237156162891E-2</v>
      </c>
      <c r="AR50" s="11">
        <f t="shared" si="19"/>
        <v>0.10922082554812219</v>
      </c>
      <c r="AS50" s="33">
        <v>11.283031580000531</v>
      </c>
      <c r="AT50" s="26">
        <v>1080.280367200472</v>
      </c>
      <c r="AU50" s="27">
        <v>1089.554448608432</v>
      </c>
      <c r="AV50" s="11">
        <f t="shared" si="3"/>
        <v>0.12822036512967289</v>
      </c>
      <c r="AW50" s="11">
        <f t="shared" si="3"/>
        <v>0.13790600584852272</v>
      </c>
      <c r="AX50" s="33">
        <v>11.49327429999976</v>
      </c>
      <c r="AY50" s="26">
        <v>1049.4752242360621</v>
      </c>
      <c r="AZ50" s="27">
        <v>1073.020659503193</v>
      </c>
      <c r="BA50" s="11">
        <f t="shared" si="4"/>
        <v>9.604817104153511E-2</v>
      </c>
      <c r="BB50" s="11">
        <f t="shared" si="4"/>
        <v>0.12063849072221278</v>
      </c>
      <c r="BC50" s="33">
        <v>11.493710040001311</v>
      </c>
      <c r="BD50" s="26">
        <v>1055.92578180393</v>
      </c>
      <c r="BE50" s="27">
        <v>1094.6656537716051</v>
      </c>
      <c r="BF50" s="11">
        <f t="shared" si="5"/>
        <v>0.10278498736762444</v>
      </c>
      <c r="BG50" s="11">
        <f t="shared" si="5"/>
        <v>0.14324403283719395</v>
      </c>
      <c r="BH50" s="33">
        <v>12.57024967000107</v>
      </c>
      <c r="BI50" s="26">
        <v>1059.0035134881441</v>
      </c>
      <c r="BJ50" s="27">
        <v>1076.4822407918921</v>
      </c>
      <c r="BK50" s="11">
        <f t="shared" si="6"/>
        <v>0.10599930067920829</v>
      </c>
      <c r="BL50" s="11">
        <f t="shared" si="6"/>
        <v>0.12425368787291449</v>
      </c>
      <c r="BM50" s="33">
        <v>34.662154125608502</v>
      </c>
      <c r="BN50" s="26">
        <v>1039.776720922139</v>
      </c>
      <c r="BO50" s="27">
        <v>1064.8352971790839</v>
      </c>
      <c r="BP50" s="11">
        <f t="shared" si="7"/>
        <v>8.5919273690191242E-2</v>
      </c>
      <c r="BQ50" s="11">
        <f t="shared" si="7"/>
        <v>0.11208988357316585</v>
      </c>
      <c r="BR50" s="33">
        <v>40.886103465966883</v>
      </c>
      <c r="BS50" s="26">
        <v>1033.321607519066</v>
      </c>
      <c r="BT50" s="27">
        <v>1060.000630318907</v>
      </c>
      <c r="BU50" s="11">
        <f t="shared" si="8"/>
        <v>7.9177699352927552E-2</v>
      </c>
      <c r="BV50" s="11">
        <f t="shared" si="8"/>
        <v>0.10704066692915287</v>
      </c>
      <c r="BW50" s="33">
        <v>18.469035753840579</v>
      </c>
    </row>
    <row r="51" spans="1:75" x14ac:dyDescent="0.3">
      <c r="A51" s="25" t="s">
        <v>295</v>
      </c>
      <c r="B51" s="9">
        <f t="shared" si="9"/>
        <v>1040.8674296623999</v>
      </c>
      <c r="C51" s="26">
        <v>1036.303036604457</v>
      </c>
      <c r="D51" s="27">
        <v>1040.8674304153301</v>
      </c>
      <c r="E51" s="10">
        <v>4.3851826635130028E-3</v>
      </c>
      <c r="F51" s="10">
        <f t="shared" si="10"/>
        <v>7.2336800021477035E-10</v>
      </c>
      <c r="G51" s="41">
        <v>3600.0135278701782</v>
      </c>
      <c r="H51" s="26">
        <v>1040.7658376954789</v>
      </c>
      <c r="I51" s="27">
        <v>1040.8674296623999</v>
      </c>
      <c r="J51" s="10">
        <v>9.760317599045186E-5</v>
      </c>
      <c r="K51" s="85">
        <f t="shared" si="11"/>
        <v>0</v>
      </c>
      <c r="L51" s="33">
        <v>1180.503161907196</v>
      </c>
      <c r="M51" s="26">
        <v>1219.4882219852759</v>
      </c>
      <c r="N51" s="11">
        <f t="shared" si="12"/>
        <v>0.17160762959103329</v>
      </c>
      <c r="O51" s="27">
        <f t="shared" si="13"/>
        <v>32.418919900046603</v>
      </c>
      <c r="P51" s="27">
        <v>0.13341119300430701</v>
      </c>
      <c r="Q51" s="46">
        <v>0</v>
      </c>
      <c r="R51" s="46">
        <v>0.5</v>
      </c>
      <c r="S51" s="46">
        <v>0.5</v>
      </c>
      <c r="T51" s="46">
        <v>0</v>
      </c>
      <c r="U51" s="46">
        <v>0</v>
      </c>
      <c r="V51" s="26">
        <v>1215.9402698814081</v>
      </c>
      <c r="W51" s="11">
        <f t="shared" si="17"/>
        <v>0.16819898022536087</v>
      </c>
      <c r="X51" s="27">
        <f t="shared" si="14"/>
        <v>32.925248200008362</v>
      </c>
      <c r="Y51" s="27">
        <v>0.1354948485597052</v>
      </c>
      <c r="Z51" s="46">
        <v>0</v>
      </c>
      <c r="AA51" s="46">
        <v>0.5</v>
      </c>
      <c r="AB51" s="46">
        <v>0.5</v>
      </c>
      <c r="AC51" s="46">
        <v>0</v>
      </c>
      <c r="AD51" s="46">
        <v>0</v>
      </c>
      <c r="AE51" s="26">
        <v>1175.267870331518</v>
      </c>
      <c r="AF51" s="27">
        <v>1201.9429065511149</v>
      </c>
      <c r="AG51" s="11">
        <f t="shared" si="15"/>
        <v>0.12912349530690012</v>
      </c>
      <c r="AH51" s="11">
        <f t="shared" si="15"/>
        <v>0.15475119337816057</v>
      </c>
      <c r="AI51" s="33">
        <v>11.29006719000026</v>
      </c>
      <c r="AJ51" s="26">
        <v>1175.267870331518</v>
      </c>
      <c r="AK51" s="27">
        <v>1201.9429065511149</v>
      </c>
      <c r="AL51" s="11">
        <f t="shared" si="16"/>
        <v>0.12912349530690012</v>
      </c>
      <c r="AM51" s="11">
        <f t="shared" si="16"/>
        <v>0.15475119337816057</v>
      </c>
      <c r="AN51" s="33">
        <v>11.28383814999979</v>
      </c>
      <c r="AO51" s="26">
        <v>1122.90457224849</v>
      </c>
      <c r="AP51" s="27">
        <v>1187.039779084269</v>
      </c>
      <c r="AQ51" s="11">
        <f t="shared" si="18"/>
        <v>7.8816129939524041E-2</v>
      </c>
      <c r="AR51" s="11">
        <f t="shared" si="19"/>
        <v>0.14043320528271244</v>
      </c>
      <c r="AS51" s="33">
        <v>11.297390709997851</v>
      </c>
      <c r="AT51" s="26">
        <v>1125.287869887972</v>
      </c>
      <c r="AU51" s="27">
        <v>1152.0294549245291</v>
      </c>
      <c r="AV51" s="11">
        <f t="shared" si="3"/>
        <v>8.110585250318901E-2</v>
      </c>
      <c r="AW51" s="11">
        <f t="shared" si="3"/>
        <v>0.10679748649468648</v>
      </c>
      <c r="AX51" s="33">
        <v>11.53193837000144</v>
      </c>
      <c r="AY51" s="26">
        <v>1175.267870331518</v>
      </c>
      <c r="AZ51" s="27">
        <v>1201.9429065511149</v>
      </c>
      <c r="BA51" s="11">
        <f t="shared" si="4"/>
        <v>0.12912349530690012</v>
      </c>
      <c r="BB51" s="11">
        <f t="shared" si="4"/>
        <v>0.15475119337816057</v>
      </c>
      <c r="BC51" s="33">
        <v>11.51864697000128</v>
      </c>
      <c r="BD51" s="26">
        <v>1124.9130098866619</v>
      </c>
      <c r="BE51" s="27">
        <v>1155.16635386545</v>
      </c>
      <c r="BF51" s="11">
        <f t="shared" si="5"/>
        <v>8.0745710576727137E-2</v>
      </c>
      <c r="BG51" s="11">
        <f t="shared" si="5"/>
        <v>0.10981122181921128</v>
      </c>
      <c r="BH51" s="33">
        <v>13.209754659999451</v>
      </c>
      <c r="BI51" s="26">
        <v>1125.3973185490529</v>
      </c>
      <c r="BJ51" s="27">
        <v>1139.57330544199</v>
      </c>
      <c r="BK51" s="11">
        <f t="shared" si="6"/>
        <v>8.1211003897076348E-2</v>
      </c>
      <c r="BL51" s="11">
        <f t="shared" si="6"/>
        <v>9.4830401035417969E-2</v>
      </c>
      <c r="BM51" s="33">
        <v>31.582227993756529</v>
      </c>
      <c r="BN51" s="26">
        <v>1087.639513885463</v>
      </c>
      <c r="BO51" s="27">
        <v>1126.9727924393269</v>
      </c>
      <c r="BP51" s="11">
        <f t="shared" si="7"/>
        <v>4.493567854095825E-2</v>
      </c>
      <c r="BQ51" s="11">
        <f t="shared" si="7"/>
        <v>8.2724620180357492E-2</v>
      </c>
      <c r="BR51" s="33">
        <v>39.429155256412933</v>
      </c>
      <c r="BS51" s="26">
        <v>1087.639513885463</v>
      </c>
      <c r="BT51" s="27">
        <v>1127.4496643431969</v>
      </c>
      <c r="BU51" s="11">
        <f t="shared" si="8"/>
        <v>4.493567854095825E-2</v>
      </c>
      <c r="BV51" s="11">
        <f t="shared" si="8"/>
        <v>8.3182768730576492E-2</v>
      </c>
      <c r="BW51" s="33">
        <v>18.98550001261756</v>
      </c>
    </row>
    <row r="52" spans="1:75" x14ac:dyDescent="0.3">
      <c r="A52" s="25" t="s">
        <v>296</v>
      </c>
      <c r="B52" s="9">
        <f t="shared" si="9"/>
        <v>999.69575120334639</v>
      </c>
      <c r="C52" s="26">
        <v>959.89555026639221</v>
      </c>
      <c r="D52" s="27">
        <v>1005.209757424328</v>
      </c>
      <c r="E52" s="10">
        <v>4.5079354655331673E-2</v>
      </c>
      <c r="F52" s="10">
        <f t="shared" si="10"/>
        <v>5.5156843613112776E-3</v>
      </c>
      <c r="G52" s="41">
        <v>3600.020351171494</v>
      </c>
      <c r="H52" s="26">
        <v>988.2851147770823</v>
      </c>
      <c r="I52" s="27">
        <v>999.69575120334639</v>
      </c>
      <c r="J52" s="10">
        <v>1.141410915523967E-2</v>
      </c>
      <c r="K52" s="85">
        <f t="shared" si="11"/>
        <v>0</v>
      </c>
      <c r="L52" s="33">
        <v>3600.0032620429988</v>
      </c>
      <c r="M52" s="26">
        <v>1244.818085912005</v>
      </c>
      <c r="N52" s="11">
        <f t="shared" si="12"/>
        <v>0.24519693558125238</v>
      </c>
      <c r="O52" s="27">
        <f t="shared" si="13"/>
        <v>34.169645599995434</v>
      </c>
      <c r="P52" s="27">
        <v>0.14061582551438451</v>
      </c>
      <c r="Q52" s="46">
        <v>0.5</v>
      </c>
      <c r="R52" s="46">
        <v>0</v>
      </c>
      <c r="S52" s="46">
        <v>0</v>
      </c>
      <c r="T52" s="46">
        <v>0.5</v>
      </c>
      <c r="U52" s="46">
        <v>0</v>
      </c>
      <c r="V52" s="26">
        <v>1229.564817648906</v>
      </c>
      <c r="W52" s="11">
        <f t="shared" si="17"/>
        <v>0.22993902511725525</v>
      </c>
      <c r="X52" s="27">
        <f t="shared" si="14"/>
        <v>34.822981100020115</v>
      </c>
      <c r="Y52" s="27">
        <v>0.1433044489712762</v>
      </c>
      <c r="Z52" s="46">
        <v>0</v>
      </c>
      <c r="AA52" s="46">
        <v>0.5</v>
      </c>
      <c r="AB52" s="46">
        <v>0.5</v>
      </c>
      <c r="AC52" s="46">
        <v>0</v>
      </c>
      <c r="AD52" s="46">
        <v>0</v>
      </c>
      <c r="AE52" s="26">
        <v>1163.258550309215</v>
      </c>
      <c r="AF52" s="27">
        <v>1191.171866172587</v>
      </c>
      <c r="AG52" s="11">
        <f t="shared" si="15"/>
        <v>0.16361257803585344</v>
      </c>
      <c r="AH52" s="11">
        <f t="shared" si="15"/>
        <v>0.19153438907663495</v>
      </c>
      <c r="AI52" s="33">
        <v>11.388326020001109</v>
      </c>
      <c r="AJ52" s="26">
        <v>1163.258550309215</v>
      </c>
      <c r="AK52" s="27">
        <v>1191.171866172587</v>
      </c>
      <c r="AL52" s="11">
        <f t="shared" si="16"/>
        <v>0.16361257803585344</v>
      </c>
      <c r="AM52" s="11">
        <f t="shared" si="16"/>
        <v>0.19153438907663495</v>
      </c>
      <c r="AN52" s="33">
        <v>11.31422724000295</v>
      </c>
      <c r="AO52" s="26">
        <v>1141.040288209459</v>
      </c>
      <c r="AP52" s="27">
        <v>1180.375644203302</v>
      </c>
      <c r="AQ52" s="11">
        <f t="shared" si="18"/>
        <v>0.14138755399927874</v>
      </c>
      <c r="AR52" s="11">
        <f t="shared" si="19"/>
        <v>0.18073488137012586</v>
      </c>
      <c r="AS52" s="33">
        <v>11.3393880699994</v>
      </c>
      <c r="AT52" s="26">
        <v>1078.6084495598061</v>
      </c>
      <c r="AU52" s="27">
        <v>1099.037390717478</v>
      </c>
      <c r="AV52" s="11">
        <f t="shared" si="3"/>
        <v>7.8936714756936296E-2</v>
      </c>
      <c r="AW52" s="11">
        <f t="shared" si="3"/>
        <v>9.9371873287000437E-2</v>
      </c>
      <c r="AX52" s="33">
        <v>11.45176120000033</v>
      </c>
      <c r="AY52" s="26">
        <v>1155.835514670759</v>
      </c>
      <c r="AZ52" s="27">
        <v>1196.799790014843</v>
      </c>
      <c r="BA52" s="11">
        <f t="shared" si="4"/>
        <v>0.15618728326039721</v>
      </c>
      <c r="BB52" s="11">
        <f t="shared" si="4"/>
        <v>0.19716402572906805</v>
      </c>
      <c r="BC52" s="33">
        <v>11.65254942999891</v>
      </c>
      <c r="BD52" s="26">
        <v>1085.539531667421</v>
      </c>
      <c r="BE52" s="27">
        <v>1115.6199644530759</v>
      </c>
      <c r="BF52" s="11">
        <f t="shared" si="5"/>
        <v>8.5869906279728958E-2</v>
      </c>
      <c r="BG52" s="11">
        <f t="shared" si="5"/>
        <v>0.11595949378617453</v>
      </c>
      <c r="BH52" s="33">
        <v>12.79531196000025</v>
      </c>
      <c r="BI52" s="26">
        <v>1076.557631870307</v>
      </c>
      <c r="BJ52" s="27">
        <v>1096.8053076136221</v>
      </c>
      <c r="BK52" s="11">
        <f t="shared" si="6"/>
        <v>7.6885272918726488E-2</v>
      </c>
      <c r="BL52" s="11">
        <f t="shared" si="6"/>
        <v>9.7139110867865225E-2</v>
      </c>
      <c r="BM52" s="33">
        <v>34.026606266200552</v>
      </c>
      <c r="BN52" s="26">
        <v>1072.3610344914589</v>
      </c>
      <c r="BO52" s="27">
        <v>1087.516472602292</v>
      </c>
      <c r="BP52" s="11">
        <f t="shared" si="7"/>
        <v>7.2687398341589812E-2</v>
      </c>
      <c r="BQ52" s="11">
        <f t="shared" si="7"/>
        <v>8.784744887955627E-2</v>
      </c>
      <c r="BR52" s="33">
        <v>40.947860478237267</v>
      </c>
      <c r="BS52" s="26">
        <v>1072.3610344914589</v>
      </c>
      <c r="BT52" s="27">
        <v>1087.516472602292</v>
      </c>
      <c r="BU52" s="11">
        <f t="shared" si="8"/>
        <v>7.2687398341589812E-2</v>
      </c>
      <c r="BV52" s="11">
        <f t="shared" si="8"/>
        <v>8.784744887955627E-2</v>
      </c>
      <c r="BW52" s="33">
        <v>19.372894852049651</v>
      </c>
    </row>
    <row r="53" spans="1:75" x14ac:dyDescent="0.3">
      <c r="A53" s="25" t="s">
        <v>297</v>
      </c>
      <c r="B53" s="9">
        <f t="shared" si="9"/>
        <v>973.87463662489733</v>
      </c>
      <c r="C53" s="26">
        <v>929.47014645167565</v>
      </c>
      <c r="D53" s="27">
        <v>973.87463662489733</v>
      </c>
      <c r="E53" s="10">
        <v>4.5595694253941429E-2</v>
      </c>
      <c r="F53" s="10">
        <f t="shared" si="10"/>
        <v>0</v>
      </c>
      <c r="G53" s="41">
        <v>3600.007967948914</v>
      </c>
      <c r="H53" s="26">
        <v>955.39812082929052</v>
      </c>
      <c r="I53" s="27">
        <v>974.52997424703574</v>
      </c>
      <c r="J53" s="10">
        <v>1.963187785222055E-2</v>
      </c>
      <c r="K53" s="10">
        <f t="shared" si="11"/>
        <v>6.7291784537029426E-4</v>
      </c>
      <c r="L53" s="33">
        <v>3600.9119200706482</v>
      </c>
      <c r="M53" s="26">
        <v>1110.3348911219989</v>
      </c>
      <c r="N53" s="11">
        <f t="shared" si="12"/>
        <v>0.14012096564094145</v>
      </c>
      <c r="O53" s="27">
        <f t="shared" si="13"/>
        <v>34.199227300010527</v>
      </c>
      <c r="P53" s="27">
        <v>0.14073756090539311</v>
      </c>
      <c r="Q53" s="46">
        <v>0.5</v>
      </c>
      <c r="R53" s="46">
        <v>0</v>
      </c>
      <c r="S53" s="46">
        <v>0</v>
      </c>
      <c r="T53" s="46">
        <v>0</v>
      </c>
      <c r="U53" s="46">
        <v>0</v>
      </c>
      <c r="V53" s="26">
        <v>1105.1836669830859</v>
      </c>
      <c r="W53" s="11">
        <f t="shared" si="17"/>
        <v>0.13483155369284378</v>
      </c>
      <c r="X53" s="27">
        <f t="shared" si="14"/>
        <v>34.464692199962883</v>
      </c>
      <c r="Y53" s="27">
        <v>0.1418300090533452</v>
      </c>
      <c r="Z53" s="46">
        <v>0.5</v>
      </c>
      <c r="AA53" s="46">
        <v>0</v>
      </c>
      <c r="AB53" s="46">
        <v>1</v>
      </c>
      <c r="AC53" s="46">
        <v>0</v>
      </c>
      <c r="AD53" s="46">
        <v>0</v>
      </c>
      <c r="AE53" s="26">
        <v>1095.644268744576</v>
      </c>
      <c r="AF53" s="27">
        <v>1108.539411838525</v>
      </c>
      <c r="AG53" s="11">
        <f t="shared" si="15"/>
        <v>0.12503624957488255</v>
      </c>
      <c r="AH53" s="11">
        <f t="shared" si="15"/>
        <v>0.13827732045710503</v>
      </c>
      <c r="AI53" s="33">
        <v>11.25617859999911</v>
      </c>
      <c r="AJ53" s="26">
        <v>1095.644268744576</v>
      </c>
      <c r="AK53" s="27">
        <v>1108.539411838525</v>
      </c>
      <c r="AL53" s="11">
        <f t="shared" si="16"/>
        <v>0.12503624957488255</v>
      </c>
      <c r="AM53" s="11">
        <f t="shared" si="16"/>
        <v>0.13827732045710503</v>
      </c>
      <c r="AN53" s="33">
        <v>11.256461070002111</v>
      </c>
      <c r="AO53" s="26">
        <v>1090.9580521960211</v>
      </c>
      <c r="AP53" s="27">
        <v>1109.131971918988</v>
      </c>
      <c r="AQ53" s="11">
        <f t="shared" si="18"/>
        <v>0.12022431960739131</v>
      </c>
      <c r="AR53" s="11">
        <f t="shared" si="19"/>
        <v>0.13888577667742169</v>
      </c>
      <c r="AS53" s="33">
        <v>11.285775969998211</v>
      </c>
      <c r="AT53" s="26">
        <v>1080.581266291998</v>
      </c>
      <c r="AU53" s="27">
        <v>1096.6093312927951</v>
      </c>
      <c r="AV53" s="11">
        <f t="shared" si="3"/>
        <v>0.10956916388839102</v>
      </c>
      <c r="AW53" s="11">
        <f t="shared" si="3"/>
        <v>0.12602720109156196</v>
      </c>
      <c r="AX53" s="33">
        <v>11.69757786000118</v>
      </c>
      <c r="AY53" s="26">
        <v>1071.335536985152</v>
      </c>
      <c r="AZ53" s="27">
        <v>1102.6195359190301</v>
      </c>
      <c r="BA53" s="11">
        <f t="shared" si="4"/>
        <v>0.10007540672587943</v>
      </c>
      <c r="BB53" s="11">
        <f t="shared" si="4"/>
        <v>0.13219863671603233</v>
      </c>
      <c r="BC53" s="33">
        <v>11.29895913</v>
      </c>
      <c r="BD53" s="26">
        <v>1084.431480641703</v>
      </c>
      <c r="BE53" s="27">
        <v>1094.029623014515</v>
      </c>
      <c r="BF53" s="11">
        <f t="shared" si="5"/>
        <v>0.11352266488832316</v>
      </c>
      <c r="BG53" s="11">
        <f t="shared" si="5"/>
        <v>0.1233782890229404</v>
      </c>
      <c r="BH53" s="33">
        <v>12.723022719999429</v>
      </c>
      <c r="BI53" s="26">
        <v>1022.321294467989</v>
      </c>
      <c r="BJ53" s="27">
        <v>1052.0948253731151</v>
      </c>
      <c r="BK53" s="11">
        <f t="shared" si="6"/>
        <v>4.974629795369815E-2</v>
      </c>
      <c r="BL53" s="11">
        <f t="shared" si="6"/>
        <v>8.0318539785881563E-2</v>
      </c>
      <c r="BM53" s="33">
        <v>42.725562188588093</v>
      </c>
      <c r="BN53" s="26">
        <v>1012.696969008161</v>
      </c>
      <c r="BO53" s="27">
        <v>1047.819159987899</v>
      </c>
      <c r="BP53" s="11">
        <f t="shared" si="7"/>
        <v>3.9863788339131637E-2</v>
      </c>
      <c r="BQ53" s="11">
        <f t="shared" si="7"/>
        <v>7.5928174512550198E-2</v>
      </c>
      <c r="BR53" s="33">
        <v>41.034360902942723</v>
      </c>
      <c r="BS53" s="26">
        <v>1012.696969008161</v>
      </c>
      <c r="BT53" s="27">
        <v>1040.3469748071971</v>
      </c>
      <c r="BU53" s="11">
        <f t="shared" si="8"/>
        <v>3.9863788339131637E-2</v>
      </c>
      <c r="BV53" s="11">
        <f t="shared" si="8"/>
        <v>6.8255538939456489E-2</v>
      </c>
      <c r="BW53" s="33">
        <v>19.196721567632629</v>
      </c>
    </row>
    <row r="54" spans="1:75" x14ac:dyDescent="0.3">
      <c r="A54" s="25" t="s">
        <v>298</v>
      </c>
      <c r="B54" s="9">
        <f t="shared" si="9"/>
        <v>952.68525103600155</v>
      </c>
      <c r="C54" s="26">
        <v>920.31772870446548</v>
      </c>
      <c r="D54" s="27">
        <v>964.21665659937491</v>
      </c>
      <c r="E54" s="10">
        <v>4.5528074623527863E-2</v>
      </c>
      <c r="F54" s="10">
        <f t="shared" si="10"/>
        <v>1.2104108414435402E-2</v>
      </c>
      <c r="G54" s="41">
        <v>3600.0219187736511</v>
      </c>
      <c r="H54" s="26">
        <v>940.20983122279574</v>
      </c>
      <c r="I54" s="27">
        <v>952.68525103600155</v>
      </c>
      <c r="J54" s="10">
        <v>1.309500677127055E-2</v>
      </c>
      <c r="K54" s="85">
        <f t="shared" si="11"/>
        <v>0</v>
      </c>
      <c r="L54" s="33">
        <v>3600.002619028091</v>
      </c>
      <c r="M54" s="26">
        <v>1091.9266391261399</v>
      </c>
      <c r="N54" s="11">
        <f t="shared" si="12"/>
        <v>0.14615675842437964</v>
      </c>
      <c r="O54" s="27">
        <f t="shared" si="13"/>
        <v>34.36731690001033</v>
      </c>
      <c r="P54" s="27">
        <v>0.14142928765436349</v>
      </c>
      <c r="Q54" s="46">
        <v>0.5</v>
      </c>
      <c r="R54" s="46">
        <v>0.5</v>
      </c>
      <c r="S54" s="46">
        <v>0</v>
      </c>
      <c r="T54" s="46">
        <v>1</v>
      </c>
      <c r="U54" s="46">
        <v>0</v>
      </c>
      <c r="V54" s="26">
        <v>1116.895870106599</v>
      </c>
      <c r="W54" s="11">
        <f t="shared" si="17"/>
        <v>0.17236607672053902</v>
      </c>
      <c r="X54" s="27">
        <f t="shared" si="14"/>
        <v>34.9703353999721</v>
      </c>
      <c r="Y54" s="27">
        <v>0.14391084526737491</v>
      </c>
      <c r="Z54" s="46">
        <v>0.5</v>
      </c>
      <c r="AA54" s="46">
        <v>0</v>
      </c>
      <c r="AB54" s="46">
        <v>1</v>
      </c>
      <c r="AC54" s="46">
        <v>0</v>
      </c>
      <c r="AD54" s="46">
        <v>0</v>
      </c>
      <c r="AE54" s="26">
        <v>1064.170221764178</v>
      </c>
      <c r="AF54" s="27">
        <v>1098.7016792816021</v>
      </c>
      <c r="AG54" s="11">
        <f t="shared" si="15"/>
        <v>0.11702182920008644</v>
      </c>
      <c r="AH54" s="11">
        <f t="shared" si="15"/>
        <v>0.15326827836036547</v>
      </c>
      <c r="AI54" s="33">
        <v>11.16556411000056</v>
      </c>
      <c r="AJ54" s="26">
        <v>1064.170221764178</v>
      </c>
      <c r="AK54" s="27">
        <v>1098.7016792816021</v>
      </c>
      <c r="AL54" s="11">
        <f t="shared" si="16"/>
        <v>0.11702182920008644</v>
      </c>
      <c r="AM54" s="11">
        <f t="shared" si="16"/>
        <v>0.15326827836036547</v>
      </c>
      <c r="AN54" s="33">
        <v>11.149065869998591</v>
      </c>
      <c r="AO54" s="26">
        <v>1067.4488526361069</v>
      </c>
      <c r="AP54" s="27">
        <v>1099.2890501695499</v>
      </c>
      <c r="AQ54" s="11">
        <f t="shared" si="18"/>
        <v>0.1204632920214785</v>
      </c>
      <c r="AR54" s="11">
        <f t="shared" si="19"/>
        <v>0.15388482079902407</v>
      </c>
      <c r="AS54" s="33">
        <v>11.14090581000201</v>
      </c>
      <c r="AT54" s="26">
        <v>1063.4220796144371</v>
      </c>
      <c r="AU54" s="27">
        <v>1078.909858021231</v>
      </c>
      <c r="AV54" s="11">
        <f t="shared" si="3"/>
        <v>0.11623653085634976</v>
      </c>
      <c r="AW54" s="11">
        <f t="shared" si="3"/>
        <v>0.13249350385971231</v>
      </c>
      <c r="AX54" s="33">
        <v>11.4669370100004</v>
      </c>
      <c r="AY54" s="26">
        <v>1064.170221764178</v>
      </c>
      <c r="AZ54" s="27">
        <v>1098.7016792816021</v>
      </c>
      <c r="BA54" s="11">
        <f t="shared" si="4"/>
        <v>0.11702182920008644</v>
      </c>
      <c r="BB54" s="11">
        <f t="shared" si="4"/>
        <v>0.15326827836036547</v>
      </c>
      <c r="BC54" s="33">
        <v>11.32436680999963</v>
      </c>
      <c r="BD54" s="26">
        <v>1048.2799282096221</v>
      </c>
      <c r="BE54" s="27">
        <v>1070.285595291509</v>
      </c>
      <c r="BF54" s="11">
        <f t="shared" si="5"/>
        <v>0.10034235028795262</v>
      </c>
      <c r="BG54" s="11">
        <f t="shared" si="5"/>
        <v>0.12344092041691891</v>
      </c>
      <c r="BH54" s="33">
        <v>12.53711454000077</v>
      </c>
      <c r="BI54" s="26">
        <v>1011.8823511082149</v>
      </c>
      <c r="BJ54" s="27">
        <v>1038.272024014105</v>
      </c>
      <c r="BK54" s="11">
        <f t="shared" si="6"/>
        <v>6.2137101427611342E-2</v>
      </c>
      <c r="BL54" s="11">
        <f t="shared" si="6"/>
        <v>8.9837407354665944E-2</v>
      </c>
      <c r="BM54" s="33">
        <v>39.339846628345548</v>
      </c>
      <c r="BN54" s="26">
        <v>1007.594553892966</v>
      </c>
      <c r="BO54" s="27">
        <v>1022.616546037725</v>
      </c>
      <c r="BP54" s="11">
        <f t="shared" si="7"/>
        <v>5.7636352402068915E-2</v>
      </c>
      <c r="BQ54" s="11">
        <f t="shared" si="7"/>
        <v>7.3404406046673226E-2</v>
      </c>
      <c r="BR54" s="33">
        <v>44.541308240033693</v>
      </c>
      <c r="BS54" s="26">
        <v>1000.458713898209</v>
      </c>
      <c r="BT54" s="27">
        <v>1025.128131078317</v>
      </c>
      <c r="BU54" s="11">
        <f t="shared" si="8"/>
        <v>5.0146113640634198E-2</v>
      </c>
      <c r="BV54" s="11">
        <f t="shared" si="8"/>
        <v>7.6040727998609323E-2</v>
      </c>
      <c r="BW54" s="33">
        <v>18.75745932324789</v>
      </c>
    </row>
    <row r="55" spans="1:75" x14ac:dyDescent="0.3">
      <c r="A55" s="25" t="s">
        <v>299</v>
      </c>
      <c r="B55" s="9">
        <f t="shared" si="9"/>
        <v>1008.904531045014</v>
      </c>
      <c r="C55" s="26">
        <v>986.74957842934452</v>
      </c>
      <c r="D55" s="27">
        <v>1010.200736302486</v>
      </c>
      <c r="E55" s="10">
        <v>2.3214354365820849E-2</v>
      </c>
      <c r="F55" s="10">
        <f t="shared" si="10"/>
        <v>1.2847650273999931E-3</v>
      </c>
      <c r="G55" s="41">
        <v>3600.0069839954381</v>
      </c>
      <c r="H55" s="26">
        <v>1003.543009087737</v>
      </c>
      <c r="I55" s="27">
        <v>1008.904531045014</v>
      </c>
      <c r="J55" s="10">
        <v>5.3142014851733583E-3</v>
      </c>
      <c r="K55" s="85">
        <f t="shared" si="11"/>
        <v>0</v>
      </c>
      <c r="L55" s="33">
        <v>3600.0139849185939</v>
      </c>
      <c r="M55" s="26">
        <v>1218.9100460388299</v>
      </c>
      <c r="N55" s="11">
        <f t="shared" si="12"/>
        <v>0.20815201887962004</v>
      </c>
      <c r="O55" s="27">
        <f t="shared" si="13"/>
        <v>33.587434199966083</v>
      </c>
      <c r="P55" s="27">
        <v>0.13821989382702091</v>
      </c>
      <c r="Q55" s="46">
        <v>0</v>
      </c>
      <c r="R55" s="46">
        <v>0</v>
      </c>
      <c r="S55" s="46">
        <v>0.5</v>
      </c>
      <c r="T55" s="46">
        <v>1</v>
      </c>
      <c r="U55" s="46">
        <v>0</v>
      </c>
      <c r="V55" s="26">
        <v>1218.9100460388299</v>
      </c>
      <c r="W55" s="11">
        <f t="shared" si="17"/>
        <v>0.20815201887962004</v>
      </c>
      <c r="X55" s="27">
        <f t="shared" si="14"/>
        <v>34.523552799968463</v>
      </c>
      <c r="Y55" s="27">
        <v>0.14207223374472619</v>
      </c>
      <c r="Z55" s="46">
        <v>0</v>
      </c>
      <c r="AA55" s="46">
        <v>0</v>
      </c>
      <c r="AB55" s="46">
        <v>0.5</v>
      </c>
      <c r="AC55" s="46">
        <v>1</v>
      </c>
      <c r="AD55" s="46">
        <v>0</v>
      </c>
      <c r="AE55" s="26">
        <v>1105.2879973000249</v>
      </c>
      <c r="AF55" s="27">
        <v>1155.3428380779069</v>
      </c>
      <c r="AG55" s="11">
        <f t="shared" si="15"/>
        <v>9.5532791546865031E-2</v>
      </c>
      <c r="AH55" s="11">
        <f t="shared" si="15"/>
        <v>0.14514585129399057</v>
      </c>
      <c r="AI55" s="33">
        <v>11.210264830000961</v>
      </c>
      <c r="AJ55" s="26">
        <v>1105.2879973000249</v>
      </c>
      <c r="AK55" s="27">
        <v>1155.3428380779069</v>
      </c>
      <c r="AL55" s="11">
        <f t="shared" si="16"/>
        <v>9.5532791546865031E-2</v>
      </c>
      <c r="AM55" s="11">
        <f t="shared" si="16"/>
        <v>0.14514585129399057</v>
      </c>
      <c r="AN55" s="33">
        <v>11.19780494000006</v>
      </c>
      <c r="AO55" s="26">
        <v>1119.238001060804</v>
      </c>
      <c r="AP55" s="27">
        <v>1159.710407088098</v>
      </c>
      <c r="AQ55" s="11">
        <f t="shared" si="18"/>
        <v>0.10935967340884832</v>
      </c>
      <c r="AR55" s="11">
        <f t="shared" si="19"/>
        <v>0.14947487240133681</v>
      </c>
      <c r="AS55" s="33">
        <v>11.27130267999892</v>
      </c>
      <c r="AT55" s="26">
        <v>1098.0095440637131</v>
      </c>
      <c r="AU55" s="27">
        <v>1123.8989502490199</v>
      </c>
      <c r="AV55" s="11">
        <f t="shared" si="3"/>
        <v>8.8318577503467985E-2</v>
      </c>
      <c r="AW55" s="11">
        <f t="shared" si="3"/>
        <v>0.11397948533831616</v>
      </c>
      <c r="AX55" s="33">
        <v>11.48098696000088</v>
      </c>
      <c r="AY55" s="26">
        <v>1105.2879973000249</v>
      </c>
      <c r="AZ55" s="27">
        <v>1155.3428380779069</v>
      </c>
      <c r="BA55" s="11">
        <f t="shared" si="4"/>
        <v>9.5532791546865031E-2</v>
      </c>
      <c r="BB55" s="11">
        <f t="shared" si="4"/>
        <v>0.14514585129399057</v>
      </c>
      <c r="BC55" s="33">
        <v>11.45455990999981</v>
      </c>
      <c r="BD55" s="26">
        <v>1106.012621881003</v>
      </c>
      <c r="BE55" s="27">
        <v>1136.3210252656841</v>
      </c>
      <c r="BF55" s="11">
        <f t="shared" si="5"/>
        <v>9.6251020634633686E-2</v>
      </c>
      <c r="BG55" s="11">
        <f t="shared" si="5"/>
        <v>0.12629192386388952</v>
      </c>
      <c r="BH55" s="33">
        <v>13.10185611000125</v>
      </c>
      <c r="BI55" s="26">
        <v>1073.4146521578521</v>
      </c>
      <c r="BJ55" s="27">
        <v>1109.1686331616149</v>
      </c>
      <c r="BK55" s="11">
        <f t="shared" si="6"/>
        <v>6.3940758642464512E-2</v>
      </c>
      <c r="BL55" s="11">
        <f t="shared" si="6"/>
        <v>9.9379177148454595E-2</v>
      </c>
      <c r="BM55" s="33">
        <v>38.025805920735003</v>
      </c>
      <c r="BN55" s="26">
        <v>1052.8061270172111</v>
      </c>
      <c r="BO55" s="27">
        <v>1102.875847525049</v>
      </c>
      <c r="BP55" s="11">
        <f t="shared" si="7"/>
        <v>4.3514123112049323E-2</v>
      </c>
      <c r="BQ55" s="11">
        <f t="shared" si="7"/>
        <v>9.3141931261524258E-2</v>
      </c>
      <c r="BR55" s="33">
        <v>42.516504845395687</v>
      </c>
      <c r="BS55" s="26">
        <v>1088.2231847176331</v>
      </c>
      <c r="BT55" s="27">
        <v>1104.221255761184</v>
      </c>
      <c r="BU55" s="11">
        <f t="shared" si="8"/>
        <v>7.8618591979621302E-2</v>
      </c>
      <c r="BV55" s="11">
        <f t="shared" si="8"/>
        <v>9.4475465005040518E-2</v>
      </c>
      <c r="BW55" s="33">
        <v>19.59487111228518</v>
      </c>
    </row>
    <row r="56" spans="1:75" x14ac:dyDescent="0.3">
      <c r="A56" s="25" t="s">
        <v>300</v>
      </c>
      <c r="B56" s="9">
        <f t="shared" si="9"/>
        <v>1013.529170233131</v>
      </c>
      <c r="C56" s="26">
        <v>988.42412517452874</v>
      </c>
      <c r="D56" s="27">
        <v>1017.157574363395</v>
      </c>
      <c r="E56" s="10">
        <v>2.8248768836870729E-2</v>
      </c>
      <c r="F56" s="10">
        <f t="shared" si="10"/>
        <v>3.5799701052801609E-3</v>
      </c>
      <c r="G56" s="41">
        <v>3600.0127079486851</v>
      </c>
      <c r="H56" s="26">
        <v>999.04108424112167</v>
      </c>
      <c r="I56" s="27">
        <v>1013.529170233131</v>
      </c>
      <c r="J56" s="10">
        <v>1.429469068825808E-2</v>
      </c>
      <c r="K56" s="85">
        <f t="shared" si="11"/>
        <v>0</v>
      </c>
      <c r="L56" s="33">
        <v>3600.0024788379669</v>
      </c>
      <c r="M56" s="26">
        <v>1195.703144315346</v>
      </c>
      <c r="N56" s="11">
        <f t="shared" si="12"/>
        <v>0.179742211110028</v>
      </c>
      <c r="O56" s="27">
        <f t="shared" si="13"/>
        <v>33.83100980000016</v>
      </c>
      <c r="P56" s="27">
        <v>0.13922226255144099</v>
      </c>
      <c r="Q56" s="46">
        <v>0.5</v>
      </c>
      <c r="R56" s="46">
        <v>0</v>
      </c>
      <c r="S56" s="46">
        <v>0.5</v>
      </c>
      <c r="T56" s="46">
        <v>0</v>
      </c>
      <c r="U56" s="46">
        <v>0</v>
      </c>
      <c r="V56" s="26">
        <v>1190.895330373841</v>
      </c>
      <c r="W56" s="11">
        <f t="shared" si="17"/>
        <v>0.17499857463393226</v>
      </c>
      <c r="X56" s="27">
        <f t="shared" si="14"/>
        <v>32.910137499995479</v>
      </c>
      <c r="Y56" s="27">
        <v>0.13543266460903489</v>
      </c>
      <c r="Z56" s="46">
        <v>0.5</v>
      </c>
      <c r="AA56" s="46">
        <v>0</v>
      </c>
      <c r="AB56" s="46">
        <v>0.5</v>
      </c>
      <c r="AC56" s="46">
        <v>0</v>
      </c>
      <c r="AD56" s="46">
        <v>0</v>
      </c>
      <c r="AE56" s="26">
        <v>1104.317592008513</v>
      </c>
      <c r="AF56" s="27">
        <v>1129.782677554316</v>
      </c>
      <c r="AG56" s="11">
        <f t="shared" si="15"/>
        <v>8.9576525710156799E-2</v>
      </c>
      <c r="AH56" s="11">
        <f t="shared" si="15"/>
        <v>0.1147016886494194</v>
      </c>
      <c r="AI56" s="33">
        <v>11.25997338000016</v>
      </c>
      <c r="AJ56" s="26">
        <v>1104.317592008513</v>
      </c>
      <c r="AK56" s="27">
        <v>1129.782677554316</v>
      </c>
      <c r="AL56" s="11">
        <f t="shared" si="16"/>
        <v>8.9576525710156799E-2</v>
      </c>
      <c r="AM56" s="11">
        <f t="shared" si="16"/>
        <v>0.1147016886494194</v>
      </c>
      <c r="AN56" s="33">
        <v>11.24899348999606</v>
      </c>
      <c r="AO56" s="26">
        <v>1104.317592008513</v>
      </c>
      <c r="AP56" s="27">
        <v>1132.2084902475001</v>
      </c>
      <c r="AQ56" s="11">
        <f t="shared" si="18"/>
        <v>8.9576525710156799E-2</v>
      </c>
      <c r="AR56" s="11">
        <f t="shared" si="19"/>
        <v>0.11709512019971814</v>
      </c>
      <c r="AS56" s="33">
        <v>11.229899579998159</v>
      </c>
      <c r="AT56" s="26">
        <v>1117.1058014168141</v>
      </c>
      <c r="AU56" s="27">
        <v>1127.530116443158</v>
      </c>
      <c r="AV56" s="11">
        <f t="shared" si="3"/>
        <v>0.10219403074492513</v>
      </c>
      <c r="AW56" s="11">
        <f t="shared" si="3"/>
        <v>0.11247919601939489</v>
      </c>
      <c r="AX56" s="33">
        <v>11.3689217799998</v>
      </c>
      <c r="AY56" s="26">
        <v>1129.349848401492</v>
      </c>
      <c r="AZ56" s="27">
        <v>1164.1810029883491</v>
      </c>
      <c r="BA56" s="11">
        <f t="shared" si="4"/>
        <v>0.11427463714904226</v>
      </c>
      <c r="BB56" s="11">
        <f t="shared" si="4"/>
        <v>0.14864084545348136</v>
      </c>
      <c r="BC56" s="33">
        <v>11.435867969998069</v>
      </c>
      <c r="BD56" s="26">
        <v>1111.260313401265</v>
      </c>
      <c r="BE56" s="27">
        <v>1125.9514978445841</v>
      </c>
      <c r="BF56" s="11">
        <f t="shared" si="5"/>
        <v>9.6426571665079869E-2</v>
      </c>
      <c r="BG56" s="11">
        <f t="shared" si="5"/>
        <v>0.11092164972971995</v>
      </c>
      <c r="BH56" s="33">
        <v>12.647017810001129</v>
      </c>
      <c r="BI56" s="26">
        <v>1075.3670536966561</v>
      </c>
      <c r="BJ56" s="27">
        <v>1090.7888626807389</v>
      </c>
      <c r="BK56" s="11">
        <f t="shared" si="6"/>
        <v>6.101243583280503E-2</v>
      </c>
      <c r="BL56" s="11">
        <f t="shared" si="6"/>
        <v>7.622838564166505E-2</v>
      </c>
      <c r="BM56" s="33">
        <v>32.699078883416952</v>
      </c>
      <c r="BN56" s="26">
        <v>1063.5614044108561</v>
      </c>
      <c r="BO56" s="27">
        <v>1087.695171997997</v>
      </c>
      <c r="BP56" s="11">
        <f t="shared" si="7"/>
        <v>4.9364375142963761E-2</v>
      </c>
      <c r="BQ56" s="11">
        <f t="shared" si="7"/>
        <v>7.3175991321301981E-2</v>
      </c>
      <c r="BR56" s="33">
        <v>39.187647844851007</v>
      </c>
      <c r="BS56" s="26">
        <v>1072.3146538697899</v>
      </c>
      <c r="BT56" s="27">
        <v>1085.977768930748</v>
      </c>
      <c r="BU56" s="11">
        <f t="shared" si="8"/>
        <v>5.8000781194227621E-2</v>
      </c>
      <c r="BV56" s="11">
        <f t="shared" si="8"/>
        <v>7.1481513137853142E-2</v>
      </c>
      <c r="BW56" s="33">
        <v>18.42764525976963</v>
      </c>
    </row>
    <row r="57" spans="1:75" x14ac:dyDescent="0.3">
      <c r="A57" s="25" t="s">
        <v>301</v>
      </c>
      <c r="B57" s="9">
        <f t="shared" si="9"/>
        <v>983.97457702278325</v>
      </c>
      <c r="C57" s="26">
        <v>947.94921480876246</v>
      </c>
      <c r="D57" s="27">
        <v>991.72297736864903</v>
      </c>
      <c r="E57" s="10">
        <v>4.4139102913625758E-2</v>
      </c>
      <c r="F57" s="10">
        <f t="shared" si="10"/>
        <v>7.874594046230492E-3</v>
      </c>
      <c r="G57" s="41">
        <v>3600.0265779495239</v>
      </c>
      <c r="H57" s="26">
        <v>961.35717544297495</v>
      </c>
      <c r="I57" s="27">
        <v>983.97457702278325</v>
      </c>
      <c r="J57" s="10">
        <v>2.2985758075418861E-2</v>
      </c>
      <c r="K57" s="85">
        <f t="shared" si="11"/>
        <v>0</v>
      </c>
      <c r="L57" s="33">
        <v>3600.0028510093689</v>
      </c>
      <c r="M57" s="26">
        <v>1151.44942655195</v>
      </c>
      <c r="N57" s="11">
        <f t="shared" si="12"/>
        <v>0.17020241522488944</v>
      </c>
      <c r="O57" s="27">
        <f t="shared" si="13"/>
        <v>34.990159599979961</v>
      </c>
      <c r="P57" s="27">
        <v>0.14399242633736609</v>
      </c>
      <c r="Q57" s="46">
        <v>0.5</v>
      </c>
      <c r="R57" s="46">
        <v>0</v>
      </c>
      <c r="S57" s="46">
        <v>1</v>
      </c>
      <c r="T57" s="46">
        <v>0.5</v>
      </c>
      <c r="U57" s="46">
        <v>0</v>
      </c>
      <c r="V57" s="26">
        <v>1188.2856751271611</v>
      </c>
      <c r="W57" s="11">
        <f t="shared" si="17"/>
        <v>0.20763859440613083</v>
      </c>
      <c r="X57" s="27">
        <f t="shared" si="14"/>
        <v>35.350691500014356</v>
      </c>
      <c r="Y57" s="27">
        <v>0.14547609670787801</v>
      </c>
      <c r="Z57" s="46">
        <v>0</v>
      </c>
      <c r="AA57" s="46">
        <v>1</v>
      </c>
      <c r="AB57" s="46">
        <v>1</v>
      </c>
      <c r="AC57" s="46">
        <v>1</v>
      </c>
      <c r="AD57" s="46">
        <v>0</v>
      </c>
      <c r="AE57" s="26">
        <v>1116.3670596567879</v>
      </c>
      <c r="AF57" s="27">
        <v>1142.025391456503</v>
      </c>
      <c r="AG57" s="11">
        <f t="shared" si="15"/>
        <v>0.13454868217691685</v>
      </c>
      <c r="AH57" s="11">
        <f t="shared" si="15"/>
        <v>0.1606248963382112</v>
      </c>
      <c r="AI57" s="33">
        <v>11.311767140001029</v>
      </c>
      <c r="AJ57" s="26">
        <v>1116.3670596567879</v>
      </c>
      <c r="AK57" s="27">
        <v>1142.025391456503</v>
      </c>
      <c r="AL57" s="11">
        <f t="shared" si="16"/>
        <v>0.13454868217691685</v>
      </c>
      <c r="AM57" s="11">
        <f t="shared" si="16"/>
        <v>0.1606248963382112</v>
      </c>
      <c r="AN57" s="33">
        <v>11.306949910002</v>
      </c>
      <c r="AO57" s="26">
        <v>1124.2149871153431</v>
      </c>
      <c r="AP57" s="27">
        <v>1151.086759600204</v>
      </c>
      <c r="AQ57" s="11">
        <f t="shared" si="18"/>
        <v>0.14252442427616976</v>
      </c>
      <c r="AR57" s="11">
        <f t="shared" si="19"/>
        <v>0.16983384172694066</v>
      </c>
      <c r="AS57" s="33">
        <v>11.338492369999591</v>
      </c>
      <c r="AT57" s="26">
        <v>1100.1066770553689</v>
      </c>
      <c r="AU57" s="27">
        <v>1133.2399594608</v>
      </c>
      <c r="AV57" s="11">
        <f t="shared" si="3"/>
        <v>0.11802347615927955</v>
      </c>
      <c r="AW57" s="11">
        <f t="shared" si="3"/>
        <v>0.15169638110940811</v>
      </c>
      <c r="AX57" s="33">
        <v>11.361526509999379</v>
      </c>
      <c r="AY57" s="26">
        <v>1095.1040123729911</v>
      </c>
      <c r="AZ57" s="27">
        <v>1134.7719986152499</v>
      </c>
      <c r="BA57" s="11">
        <f t="shared" si="4"/>
        <v>0.11293933598005418</v>
      </c>
      <c r="BB57" s="11">
        <f t="shared" si="4"/>
        <v>0.15325337169658912</v>
      </c>
      <c r="BC57" s="33">
        <v>11.352954840001621</v>
      </c>
      <c r="BD57" s="26">
        <v>1134.0292344057491</v>
      </c>
      <c r="BE57" s="27">
        <v>1151.5036450815519</v>
      </c>
      <c r="BF57" s="11">
        <f t="shared" si="5"/>
        <v>0.15249851051740276</v>
      </c>
      <c r="BG57" s="11">
        <f t="shared" si="5"/>
        <v>0.17025751678022227</v>
      </c>
      <c r="BH57" s="33">
        <v>12.594957759999669</v>
      </c>
      <c r="BI57" s="26">
        <v>1088.937080389491</v>
      </c>
      <c r="BJ57" s="27">
        <v>1116.1841270251041</v>
      </c>
      <c r="BK57" s="11">
        <f t="shared" si="6"/>
        <v>0.1066719667537482</v>
      </c>
      <c r="BL57" s="11">
        <f t="shared" si="6"/>
        <v>0.13436277022760887</v>
      </c>
      <c r="BM57" s="33">
        <v>45.754130453988907</v>
      </c>
      <c r="BN57" s="26">
        <v>1045.796593545854</v>
      </c>
      <c r="BO57" s="27">
        <v>1096.0946776179071</v>
      </c>
      <c r="BP57" s="11">
        <f t="shared" si="7"/>
        <v>6.2828875833485356E-2</v>
      </c>
      <c r="BQ57" s="11">
        <f t="shared" si="7"/>
        <v>0.1139461356149731</v>
      </c>
      <c r="BR57" s="33">
        <v>44.694699283130468</v>
      </c>
      <c r="BS57" s="26">
        <v>1087.193747904339</v>
      </c>
      <c r="BT57" s="27">
        <v>1107.1635336434031</v>
      </c>
      <c r="BU57" s="11">
        <f t="shared" si="8"/>
        <v>0.1049002416239925</v>
      </c>
      <c r="BV57" s="11">
        <f t="shared" si="8"/>
        <v>0.12519526367576819</v>
      </c>
      <c r="BW57" s="33">
        <v>19.49539472763427</v>
      </c>
    </row>
    <row r="58" spans="1:75" x14ac:dyDescent="0.3">
      <c r="A58" s="25" t="s">
        <v>302</v>
      </c>
      <c r="B58" s="12">
        <f t="shared" si="9"/>
        <v>957.13760395594613</v>
      </c>
      <c r="C58" s="28">
        <v>916.87892567738106</v>
      </c>
      <c r="D58" s="29">
        <v>963.80956655545833</v>
      </c>
      <c r="E58" s="13">
        <v>4.8692856458975572E-2</v>
      </c>
      <c r="F58" s="13">
        <f t="shared" si="10"/>
        <v>6.9707454517890692E-3</v>
      </c>
      <c r="G58" s="42">
        <v>3600.0069501399989</v>
      </c>
      <c r="H58" s="28">
        <v>934.25796714176943</v>
      </c>
      <c r="I58" s="29">
        <v>957.13760395594613</v>
      </c>
      <c r="J58" s="13">
        <v>2.3904229360139109E-2</v>
      </c>
      <c r="K58" s="86">
        <f t="shared" si="11"/>
        <v>0</v>
      </c>
      <c r="L58" s="34">
        <v>3600.0032300949101</v>
      </c>
      <c r="M58" s="28">
        <v>1056.9939561759661</v>
      </c>
      <c r="N58" s="13">
        <f t="shared" si="12"/>
        <v>0.10432810476498218</v>
      </c>
      <c r="O58" s="29">
        <f t="shared" si="13"/>
        <v>35.24582559999908</v>
      </c>
      <c r="P58" s="29">
        <v>0.14504454979423489</v>
      </c>
      <c r="Q58" s="47">
        <v>0.5</v>
      </c>
      <c r="R58" s="47">
        <v>0</v>
      </c>
      <c r="S58" s="47">
        <v>0</v>
      </c>
      <c r="T58" s="47">
        <v>0</v>
      </c>
      <c r="U58" s="47">
        <v>0</v>
      </c>
      <c r="V58" s="28">
        <v>1096.765595670093</v>
      </c>
      <c r="W58" s="13">
        <f t="shared" si="17"/>
        <v>0.14588079199589521</v>
      </c>
      <c r="X58" s="29">
        <f t="shared" si="14"/>
        <v>34.993142099992831</v>
      </c>
      <c r="Y58" s="29">
        <v>0.14400469999997051</v>
      </c>
      <c r="Z58" s="47">
        <v>0.5</v>
      </c>
      <c r="AA58" s="47">
        <v>0</v>
      </c>
      <c r="AB58" s="47">
        <v>0</v>
      </c>
      <c r="AC58" s="47">
        <v>0</v>
      </c>
      <c r="AD58" s="47">
        <v>0</v>
      </c>
      <c r="AE58" s="28">
        <v>1050.8704287957139</v>
      </c>
      <c r="AF58" s="29">
        <v>1062.6268940813709</v>
      </c>
      <c r="AG58" s="13">
        <f t="shared" si="15"/>
        <v>9.7930354478144591E-2</v>
      </c>
      <c r="AH58" s="13">
        <f t="shared" si="15"/>
        <v>0.11021329607093787</v>
      </c>
      <c r="AI58" s="34">
        <v>11.15064857999969</v>
      </c>
      <c r="AJ58" s="28">
        <v>1050.8704287957139</v>
      </c>
      <c r="AK58" s="29">
        <v>1062.6268940813709</v>
      </c>
      <c r="AL58" s="13">
        <f t="shared" si="16"/>
        <v>9.7930354478144591E-2</v>
      </c>
      <c r="AM58" s="13">
        <f t="shared" si="16"/>
        <v>0.11021329607093787</v>
      </c>
      <c r="AN58" s="34">
        <v>11.201320420001871</v>
      </c>
      <c r="AO58" s="28">
        <v>1041.1421277376171</v>
      </c>
      <c r="AP58" s="29">
        <v>1053.4180387879751</v>
      </c>
      <c r="AQ58" s="13">
        <f t="shared" si="18"/>
        <v>8.7766402066402793E-2</v>
      </c>
      <c r="AR58" s="13">
        <f t="shared" si="19"/>
        <v>0.10059205116807889</v>
      </c>
      <c r="AS58" s="34">
        <v>11.18720890000113</v>
      </c>
      <c r="AT58" s="28">
        <v>1080.544673434468</v>
      </c>
      <c r="AU58" s="29">
        <v>1102.159127650699</v>
      </c>
      <c r="AV58" s="13">
        <f t="shared" si="3"/>
        <v>0.12893346679564988</v>
      </c>
      <c r="AW58" s="13">
        <f t="shared" si="3"/>
        <v>0.15151585633597961</v>
      </c>
      <c r="AX58" s="34">
        <v>11.48515070999929</v>
      </c>
      <c r="AY58" s="28">
        <v>1057.0413291585701</v>
      </c>
      <c r="AZ58" s="29">
        <v>1077.234917893797</v>
      </c>
      <c r="BA58" s="13">
        <f t="shared" si="4"/>
        <v>0.10437759919755717</v>
      </c>
      <c r="BB58" s="13">
        <f t="shared" si="4"/>
        <v>0.12547549426694407</v>
      </c>
      <c r="BC58" s="34">
        <v>11.387507210001059</v>
      </c>
      <c r="BD58" s="28">
        <v>1071.123053733872</v>
      </c>
      <c r="BE58" s="29">
        <v>1097.7110055907081</v>
      </c>
      <c r="BF58" s="13">
        <f t="shared" si="5"/>
        <v>0.11908992950105868</v>
      </c>
      <c r="BG58" s="13">
        <f t="shared" si="5"/>
        <v>0.14686853912515599</v>
      </c>
      <c r="BH58" s="34">
        <v>12.412747619998839</v>
      </c>
      <c r="BI58" s="28">
        <v>1061.9304464167669</v>
      </c>
      <c r="BJ58" s="29">
        <v>1077.5292614504169</v>
      </c>
      <c r="BK58" s="13">
        <f t="shared" si="6"/>
        <v>0.1094856601889858</v>
      </c>
      <c r="BL58" s="13">
        <f t="shared" si="6"/>
        <v>0.12578301907362113</v>
      </c>
      <c r="BM58" s="34">
        <v>30.522643959149718</v>
      </c>
      <c r="BN58" s="28">
        <v>1027.93024593005</v>
      </c>
      <c r="BO58" s="29">
        <v>1064.558878920001</v>
      </c>
      <c r="BP58" s="13">
        <f t="shared" si="7"/>
        <v>7.3962867702105445E-2</v>
      </c>
      <c r="BQ58" s="13">
        <f t="shared" si="7"/>
        <v>0.11223179877174601</v>
      </c>
      <c r="BR58" s="34">
        <v>45.333466810360548</v>
      </c>
      <c r="BS58" s="28">
        <v>1025.819350177761</v>
      </c>
      <c r="BT58" s="29">
        <v>1059.417784787438</v>
      </c>
      <c r="BU58" s="13">
        <f t="shared" si="8"/>
        <v>7.1757442125297596E-2</v>
      </c>
      <c r="BV58" s="13">
        <f t="shared" si="8"/>
        <v>0.10686047691445574</v>
      </c>
      <c r="BW58" s="34">
        <v>18.527206929214302</v>
      </c>
    </row>
    <row r="59" spans="1:75" x14ac:dyDescent="0.3">
      <c r="A59" s="36" t="s">
        <v>69</v>
      </c>
      <c r="B59" s="37"/>
      <c r="C59" s="35">
        <f t="shared" ref="C59:M59" si="20">AVERAGE(C3:C58)</f>
        <v>862.25893560544193</v>
      </c>
      <c r="D59" s="35">
        <f t="shared" si="20"/>
        <v>890.37020182148331</v>
      </c>
      <c r="E59" s="1">
        <f t="shared" si="20"/>
        <v>3.1465652063080274E-2</v>
      </c>
      <c r="F59" s="1">
        <f t="shared" si="20"/>
        <v>4.1252979283725021E-3</v>
      </c>
      <c r="G59" s="35">
        <f t="shared" si="20"/>
        <v>3536.2940355369024</v>
      </c>
      <c r="H59" s="35">
        <f t="shared" si="20"/>
        <v>875.16137376936911</v>
      </c>
      <c r="I59" s="35">
        <f t="shared" si="20"/>
        <v>886.86642344912627</v>
      </c>
      <c r="J59" s="1">
        <f t="shared" si="20"/>
        <v>1.3156969117566473E-2</v>
      </c>
      <c r="K59" s="1">
        <f t="shared" si="20"/>
        <v>9.4089069673384155E-5</v>
      </c>
      <c r="L59" s="35">
        <f t="shared" si="20"/>
        <v>3200.1951350740023</v>
      </c>
      <c r="M59" s="35">
        <f t="shared" si="20"/>
        <v>1048.2591990884323</v>
      </c>
      <c r="N59" s="1">
        <f t="shared" ref="N59:U59" si="21">AVERAGE(N3:N58)</f>
        <v>0.18246088522764925</v>
      </c>
      <c r="O59" s="35">
        <f t="shared" si="21"/>
        <v>33.722549903574091</v>
      </c>
      <c r="P59" s="35">
        <f t="shared" si="21"/>
        <v>0.1387759255291115</v>
      </c>
      <c r="Q59" s="35">
        <f t="shared" si="21"/>
        <v>0.35714285714285715</v>
      </c>
      <c r="R59" s="35">
        <f t="shared" si="21"/>
        <v>0.16964285714285715</v>
      </c>
      <c r="S59" s="35">
        <f t="shared" si="21"/>
        <v>0.4375</v>
      </c>
      <c r="T59" s="35">
        <f t="shared" si="21"/>
        <v>0.17857142857142858</v>
      </c>
      <c r="U59" s="35">
        <f t="shared" si="21"/>
        <v>0</v>
      </c>
      <c r="V59" s="35">
        <f>AVERAGE(V3:V58)</f>
        <v>1047.5552067677538</v>
      </c>
      <c r="W59" s="1">
        <f t="shared" ref="W59:AD59" si="22">AVERAGE(W3:W58)</f>
        <v>0.18115696704572512</v>
      </c>
      <c r="X59" s="35">
        <f t="shared" si="22"/>
        <v>34.488512757143781</v>
      </c>
      <c r="Y59" s="35">
        <f t="shared" si="22"/>
        <v>0.14192803603762871</v>
      </c>
      <c r="Z59" s="35">
        <f t="shared" si="22"/>
        <v>0.3482142857142857</v>
      </c>
      <c r="AA59" s="35">
        <f t="shared" si="22"/>
        <v>0.26785714285714285</v>
      </c>
      <c r="AB59" s="35">
        <f t="shared" si="22"/>
        <v>0.4375</v>
      </c>
      <c r="AC59" s="35">
        <f t="shared" si="22"/>
        <v>0.24107142857142858</v>
      </c>
      <c r="AD59" s="35">
        <f t="shared" si="22"/>
        <v>0</v>
      </c>
      <c r="AE59" s="35">
        <f>AVERAGE(AE3:AE58)</f>
        <v>986.00557924103055</v>
      </c>
      <c r="AF59" s="35"/>
      <c r="AG59" s="1">
        <f>AVERAGE(AG3:AG58)</f>
        <v>0.11191623346601112</v>
      </c>
      <c r="AH59" s="1">
        <f>AVERAGE(AH3:AH58)</f>
        <v>0.13736323512274207</v>
      </c>
      <c r="AI59" s="35">
        <f>AVERAGE(AI3:AI58)</f>
        <v>11.264279618035953</v>
      </c>
      <c r="AJ59" s="35">
        <f>AVERAGE(AJ3:AJ58)</f>
        <v>986.00557924103055</v>
      </c>
      <c r="AK59" s="35"/>
      <c r="AL59" s="1">
        <f>AVERAGE(AL3:AL58)</f>
        <v>0.11191623346601112</v>
      </c>
      <c r="AM59" s="1">
        <f>AVERAGE(AM3:AM58)</f>
        <v>0.13736323512274207</v>
      </c>
      <c r="AN59" s="35">
        <f>AVERAGE(AN3:AN58)</f>
        <v>11.277657538928542</v>
      </c>
      <c r="AO59" s="35">
        <f>AVERAGE(AO3:AO58)</f>
        <v>986.26405273941975</v>
      </c>
      <c r="AP59" s="35"/>
      <c r="AQ59" s="1">
        <f>AVERAGE(AQ3:AQ58)</f>
        <v>0.11252617000348754</v>
      </c>
      <c r="AR59" s="1">
        <f>AVERAGE(AR3:AR58)</f>
        <v>0.13653939880898164</v>
      </c>
      <c r="AS59" s="35">
        <f>AVERAGE(AS3:AS58)</f>
        <v>11.28389743053558</v>
      </c>
      <c r="AT59" s="35">
        <f>AVERAGE(AT3:AT58)</f>
        <v>977.34015721197557</v>
      </c>
      <c r="AU59" s="35"/>
      <c r="AV59" s="1">
        <f>AVERAGE(AV3:AV58)</f>
        <v>0.10257374762249465</v>
      </c>
      <c r="AW59" s="1">
        <f>AVERAGE(AW3:AW58)</f>
        <v>0.12679189399364127</v>
      </c>
      <c r="AX59" s="35">
        <f>AVERAGE(AX3:AX58)</f>
        <v>11.419758104642797</v>
      </c>
      <c r="AY59" s="35">
        <f>AVERAGE(AY3:AY58)</f>
        <v>989.37242916760556</v>
      </c>
      <c r="AZ59" s="35"/>
      <c r="BA59" s="1">
        <f>AVERAGE(BA3:BA58)</f>
        <v>0.11600158719295162</v>
      </c>
      <c r="BB59" s="1">
        <f>AVERAGE(BB3:BB58)</f>
        <v>0.14503080161428081</v>
      </c>
      <c r="BC59" s="35">
        <f>AVERAGE(BC3:BC58)</f>
        <v>11.545318371071323</v>
      </c>
      <c r="BD59" s="35">
        <f>AVERAGE(BD3:BD58)</f>
        <v>978.35475050783839</v>
      </c>
      <c r="BE59" s="35"/>
      <c r="BF59" s="1">
        <f>AVERAGE(BF3:BF58)</f>
        <v>0.10377299639650363</v>
      </c>
      <c r="BG59" s="1">
        <f>AVERAGE(BG3:BG58)</f>
        <v>0.12790066366644506</v>
      </c>
      <c r="BH59" s="35">
        <f>AVERAGE(BH3:BH58)</f>
        <v>12.701463076071329</v>
      </c>
      <c r="BI59" s="35">
        <f>AVERAGE(BI3:BI58)</f>
        <v>953.42692367469215</v>
      </c>
      <c r="BJ59" s="35"/>
      <c r="BK59" s="1">
        <f>AVERAGE(BK3:BK58)</f>
        <v>7.5172616588326704E-2</v>
      </c>
      <c r="BL59" s="1">
        <f>AVERAGE(BL3:BL58)</f>
        <v>0.1010224808461776</v>
      </c>
      <c r="BM59" s="35">
        <f>AVERAGE(BM3:BM58)</f>
        <v>34.691449580428056</v>
      </c>
      <c r="BN59" s="35">
        <f>AVERAGE(BN3:BN58)</f>
        <v>944.52238085582974</v>
      </c>
      <c r="BO59" s="35"/>
      <c r="BP59" s="1">
        <f>AVERAGE(BP3:BP58)</f>
        <v>6.5521150244159845E-2</v>
      </c>
      <c r="BQ59" s="1">
        <f>AVERAGE(BQ3:BQ58)</f>
        <v>9.0683216307876971E-2</v>
      </c>
      <c r="BR59" s="35">
        <f>AVERAGE(BR3:BR58)</f>
        <v>40.265829903898506</v>
      </c>
      <c r="BS59" s="35">
        <f>AVERAGE(BS3:BS58)</f>
        <v>946.74475648390569</v>
      </c>
      <c r="BT59" s="35"/>
      <c r="BU59" s="1">
        <f>AVERAGE(BU3:BU58)</f>
        <v>6.7813298463157548E-2</v>
      </c>
      <c r="BV59" s="1">
        <f>AVERAGE(BV3:BV58)</f>
        <v>9.0448660666827815E-2</v>
      </c>
      <c r="BW59" s="35">
        <f>AVERAGE(BW3:BW58)</f>
        <v>18.76137887518437</v>
      </c>
    </row>
    <row r="60" spans="1:75" x14ac:dyDescent="0.3">
      <c r="Q60" s="48">
        <f>_xlfn.MODE.SNGL(Q3:Q58)</f>
        <v>0</v>
      </c>
      <c r="R60" s="48">
        <f t="shared" ref="R60:U60" si="23">_xlfn.MODE.SNGL(R3:R58)</f>
        <v>0</v>
      </c>
      <c r="S60" s="48">
        <f t="shared" si="23"/>
        <v>0</v>
      </c>
      <c r="T60" s="48">
        <f t="shared" si="23"/>
        <v>0</v>
      </c>
      <c r="U60" s="48">
        <f t="shared" si="23"/>
        <v>0</v>
      </c>
      <c r="Z60" s="48">
        <f>_xlfn.MODE.SNGL(Z3:Z58)</f>
        <v>0</v>
      </c>
      <c r="AA60" s="48">
        <f t="shared" ref="AA60:AD60" si="24">_xlfn.MODE.SNGL(AA3:AA58)</f>
        <v>0</v>
      </c>
      <c r="AB60" s="48">
        <f t="shared" si="24"/>
        <v>0.5</v>
      </c>
      <c r="AC60" s="48">
        <f t="shared" si="24"/>
        <v>0</v>
      </c>
      <c r="AD60" s="48">
        <f t="shared" si="24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2022-10-11T16:37:35Z</dcterms:modified>
</cp:coreProperties>
</file>