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OneDrive\Desktop\CARPETA PRUEBA\Figuras\"/>
    </mc:Choice>
  </mc:AlternateContent>
  <xr:revisionPtr revIDLastSave="0" documentId="8_{0A5633AB-0032-4AF5-BACC-BDE47DADBB28}" xr6:coauthVersionLast="47" xr6:coauthVersionMax="47" xr10:uidLastSave="{00000000-0000-0000-0000-000000000000}"/>
  <bookViews>
    <workbookView xWindow="-110" yWindow="-110" windowWidth="25820" windowHeight="15500" xr2:uid="{4CE18AA1-7515-4856-A835-001ABA1A25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 s="1"/>
  <c r="H7" i="1" s="1"/>
  <c r="C6" i="1"/>
  <c r="E7" i="1"/>
  <c r="E8" i="1"/>
  <c r="E9" i="1"/>
  <c r="E10" i="1"/>
  <c r="E11" i="1"/>
  <c r="E12" i="1"/>
  <c r="E6" i="1"/>
  <c r="D7" i="1"/>
  <c r="D8" i="1"/>
  <c r="D9" i="1"/>
  <c r="D10" i="1"/>
  <c r="D11" i="1"/>
  <c r="D12" i="1"/>
  <c r="D6" i="1"/>
  <c r="C7" i="1"/>
  <c r="C8" i="1"/>
  <c r="C9" i="1"/>
  <c r="C10" i="1"/>
  <c r="C11" i="1"/>
  <c r="C12" i="1"/>
  <c r="H6" i="1" l="1"/>
  <c r="F9" i="1"/>
  <c r="H9" i="1" s="1"/>
  <c r="F11" i="1"/>
  <c r="H11" i="1" s="1"/>
  <c r="F10" i="1"/>
  <c r="H10" i="1" s="1"/>
  <c r="F8" i="1"/>
  <c r="H8" i="1" s="1"/>
  <c r="F12" i="1"/>
  <c r="H12" i="1" s="1"/>
</calcChain>
</file>

<file path=xl/sharedStrings.xml><?xml version="1.0" encoding="utf-8"?>
<sst xmlns="http://schemas.openxmlformats.org/spreadsheetml/2006/main" count="12" uniqueCount="12">
  <si>
    <t>n</t>
  </si>
  <si>
    <t>f_S (exp)</t>
  </si>
  <si>
    <t>c (aire) m/s</t>
  </si>
  <si>
    <t>R (m)</t>
  </si>
  <si>
    <t>δ</t>
  </si>
  <si>
    <t>δR (m)</t>
  </si>
  <si>
    <t>f_S (form) [Hz]</t>
  </si>
  <si>
    <t>δf_S (form) [Hz]</t>
  </si>
  <si>
    <t>Δf_S (form) [Hz]</t>
  </si>
  <si>
    <t>f_S (WS) [Hz]</t>
  </si>
  <si>
    <t>δf_S (WS) [Hz]</t>
  </si>
  <si>
    <t>Δf_S (WS) [Hz]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</si>
</sst>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5" xfId="0" applyBorder="1"/>
    <xf numFmtId="0" fontId="0" fillId="0" borderId="7" xfId="0" applyBorder="1"/>
    <xf numFmtId="0" fontId="0" fillId="3" borderId="1" xfId="0" applyFill="1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3" borderId="11" xfId="0" applyFill="1" applyBorder="1"/>
    <xf numFmtId="0" fontId="0" fillId="3" borderId="5" xfId="0" applyFill="1" applyBorder="1"/>
    <xf numFmtId="0" fontId="0" fillId="2" borderId="2" xfId="0" applyFill="1" applyBorder="1"/>
    <xf numFmtId="173" fontId="0" fillId="2" borderId="13" xfId="0" applyNumberFormat="1" applyFill="1" applyBorder="1"/>
    <xf numFmtId="0" fontId="0" fillId="2" borderId="3" xfId="0" applyFill="1" applyBorder="1"/>
    <xf numFmtId="0" fontId="1" fillId="2" borderId="4" xfId="0" applyFont="1" applyFill="1" applyBorder="1"/>
    <xf numFmtId="173" fontId="0" fillId="2" borderId="15" xfId="0" applyNumberFormat="1" applyFill="1" applyBorder="1"/>
    <xf numFmtId="173" fontId="0" fillId="2" borderId="16" xfId="0" applyNumberFormat="1" applyFill="1" applyBorder="1"/>
    <xf numFmtId="173" fontId="0" fillId="2" borderId="17" xfId="0" applyNumberFormat="1" applyFill="1" applyBorder="1"/>
    <xf numFmtId="173" fontId="0" fillId="2" borderId="18" xfId="0" applyNumberFormat="1" applyFill="1" applyBorder="1"/>
    <xf numFmtId="173" fontId="0" fillId="2" borderId="19" xfId="0" applyNumberFormat="1" applyFill="1" applyBorder="1"/>
    <xf numFmtId="0" fontId="0" fillId="4" borderId="3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21" xfId="0" applyFill="1" applyBorder="1"/>
    <xf numFmtId="0" fontId="0" fillId="4" borderId="23" xfId="0" applyFill="1" applyBorder="1"/>
    <xf numFmtId="0" fontId="0" fillId="4" borderId="24" xfId="0" applyFill="1" applyBorder="1"/>
    <xf numFmtId="1" fontId="0" fillId="2" borderId="20" xfId="0" applyNumberFormat="1" applyFill="1" applyBorder="1"/>
    <xf numFmtId="1" fontId="0" fillId="2" borderId="21" xfId="0" applyNumberFormat="1" applyFill="1" applyBorder="1"/>
    <xf numFmtId="1" fontId="0" fillId="2" borderId="22" xfId="0" applyNumberFormat="1" applyFill="1" applyBorder="1"/>
    <xf numFmtId="2" fontId="0" fillId="4" borderId="12" xfId="0" applyNumberFormat="1" applyFill="1" applyBorder="1"/>
    <xf numFmtId="1" fontId="0" fillId="4" borderId="13" xfId="0" applyNumberFormat="1" applyFill="1" applyBorder="1"/>
    <xf numFmtId="1" fontId="0" fillId="4" borderId="14" xfId="0" applyNumberFormat="1" applyFill="1" applyBorder="1"/>
    <xf numFmtId="0" fontId="0" fillId="0" borderId="6" xfId="0" applyBorder="1"/>
    <xf numFmtId="0" fontId="1" fillId="0" borderId="8" xfId="0" applyFon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Hoja1!$A$6:$A$12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Hoja1!$B$6:$B$12</c:f>
              <c:numCache>
                <c:formatCode>General</c:formatCode>
                <c:ptCount val="7"/>
                <c:pt idx="0">
                  <c:v>7.83</c:v>
                </c:pt>
                <c:pt idx="1">
                  <c:v>14.3</c:v>
                </c:pt>
                <c:pt idx="2">
                  <c:v>20.8</c:v>
                </c:pt>
                <c:pt idx="3">
                  <c:v>27.3</c:v>
                </c:pt>
                <c:pt idx="4">
                  <c:v>33.799999999999997</c:v>
                </c:pt>
                <c:pt idx="5">
                  <c:v>39.9</c:v>
                </c:pt>
                <c:pt idx="6">
                  <c:v>45.9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7-4F87-A55C-2D9C067CA91C}"/>
            </c:ext>
          </c:extLst>
        </c:ser>
        <c:ser>
          <c:idx val="1"/>
          <c:order val="1"/>
          <c:tx>
            <c:v>Aprox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Hoja1!$A$6:$A$12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Hoja1!$C$6:$C$12</c:f>
              <c:numCache>
                <c:formatCode>0.000</c:formatCode>
                <c:ptCount val="7"/>
                <c:pt idx="0">
                  <c:v>10.576581674976708</c:v>
                </c:pt>
                <c:pt idx="1">
                  <c:v>18.319176831461593</c:v>
                </c:pt>
                <c:pt idx="2">
                  <c:v>25.90722832656397</c:v>
                </c:pt>
                <c:pt idx="3">
                  <c:v>33.446087951725104</c:v>
                </c:pt>
                <c:pt idx="4">
                  <c:v>40.962924686987336</c:v>
                </c:pt>
                <c:pt idx="5">
                  <c:v>48.467986119463589</c:v>
                </c:pt>
                <c:pt idx="6">
                  <c:v>55.966009666302696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87-4F87-A55C-2D9C067CA91C}"/>
            </c:ext>
          </c:extLst>
        </c:ser>
        <c:ser>
          <c:idx val="2"/>
          <c:order val="2"/>
          <c:tx>
            <c:v>Wait Spies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Hoja1!$A$6:$A$12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Hoja1!$F$6:$F$12</c:f>
              <c:numCache>
                <c:formatCode>General</c:formatCode>
                <c:ptCount val="7"/>
                <c:pt idx="0">
                  <c:v>7.8266704394832791</c:v>
                </c:pt>
                <c:pt idx="1">
                  <c:v>13.556190855282473</c:v>
                </c:pt>
                <c:pt idx="2">
                  <c:v>19.171348961658598</c:v>
                </c:pt>
                <c:pt idx="3">
                  <c:v>24.750105084278207</c:v>
                </c:pt>
                <c:pt idx="4">
                  <c:v>30.312564268372626</c:v>
                </c:pt>
                <c:pt idx="5">
                  <c:v>35.866309728405419</c:v>
                </c:pt>
                <c:pt idx="6">
                  <c:v>41.414847153066724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87-4F87-A55C-2D9C067CA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435904"/>
        <c:axId val="908422464"/>
      </c:scatterChart>
      <c:valAx>
        <c:axId val="90843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8422464"/>
        <c:crosses val="autoZero"/>
        <c:crossBetween val="midCat"/>
      </c:valAx>
      <c:valAx>
        <c:axId val="9084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843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</xdr:row>
      <xdr:rowOff>171450</xdr:rowOff>
    </xdr:from>
    <xdr:to>
      <xdr:col>14</xdr:col>
      <xdr:colOff>314325</xdr:colOff>
      <xdr:row>16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3CBD7E-DD96-C370-ACB8-84DE1FE6E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CD31C-88FC-483B-877E-F8FED08D4FA8}">
  <dimension ref="A1:H12"/>
  <sheetViews>
    <sheetView tabSelected="1" workbookViewId="0">
      <selection activeCell="O11" sqref="O11"/>
    </sheetView>
  </sheetViews>
  <sheetFormatPr baseColWidth="10" defaultRowHeight="14.5" x14ac:dyDescent="0.35"/>
  <cols>
    <col min="1" max="1" width="10" bestFit="1" customWidth="1"/>
    <col min="2" max="2" width="10.54296875" customWidth="1"/>
    <col min="3" max="3" width="12.08984375" bestFit="1" customWidth="1"/>
    <col min="4" max="4" width="13.08984375" bestFit="1" customWidth="1"/>
    <col min="5" max="5" width="14" bestFit="1" customWidth="1"/>
    <col min="6" max="6" width="11.81640625" bestFit="1" customWidth="1"/>
    <col min="7" max="7" width="12" bestFit="1" customWidth="1"/>
    <col min="8" max="8" width="12.08984375" bestFit="1" customWidth="1"/>
  </cols>
  <sheetData>
    <row r="1" spans="1:8" ht="15" thickBot="1" x14ac:dyDescent="0.4">
      <c r="A1" s="2" t="s">
        <v>2</v>
      </c>
      <c r="B1" s="31" t="s">
        <v>4</v>
      </c>
      <c r="C1" s="2" t="s">
        <v>3</v>
      </c>
      <c r="D1" s="32" t="s">
        <v>5</v>
      </c>
    </row>
    <row r="2" spans="1:8" ht="15" thickBot="1" x14ac:dyDescent="0.4">
      <c r="A2" s="1">
        <v>299705500</v>
      </c>
      <c r="B2" s="30">
        <v>100</v>
      </c>
      <c r="C2" s="1">
        <v>6378000</v>
      </c>
      <c r="D2" s="30">
        <v>1000</v>
      </c>
    </row>
    <row r="4" spans="1:8" ht="15" thickBot="1" x14ac:dyDescent="0.4"/>
    <row r="5" spans="1:8" ht="15" thickBot="1" x14ac:dyDescent="0.4">
      <c r="A5" s="4" t="s">
        <v>0</v>
      </c>
      <c r="B5" s="3" t="s">
        <v>1</v>
      </c>
      <c r="C5" s="9" t="s">
        <v>6</v>
      </c>
      <c r="D5" s="11" t="s">
        <v>7</v>
      </c>
      <c r="E5" s="12" t="s">
        <v>8</v>
      </c>
      <c r="F5" s="19" t="s">
        <v>9</v>
      </c>
      <c r="G5" s="18" t="s">
        <v>10</v>
      </c>
      <c r="H5" s="20" t="s">
        <v>11</v>
      </c>
    </row>
    <row r="6" spans="1:8" x14ac:dyDescent="0.35">
      <c r="A6" s="5">
        <v>1</v>
      </c>
      <c r="B6" s="7">
        <v>7.83</v>
      </c>
      <c r="C6" s="13">
        <f>$A$2/(2*3.14159265359*$C$2)*(A6*(A6+1))^0.5</f>
        <v>10.576581674976708</v>
      </c>
      <c r="D6" s="14">
        <f>$B$2/(2*PI()*$C$2)*(A6*(A6+1))^0.5+$A$2*$D$2/(2*PI()*$C$2^2)*(A6*(A6+1))^0.5</f>
        <v>1.6618202544498798E-3</v>
      </c>
      <c r="E6" s="24">
        <f>ABS(B6-C6)/B6*100</f>
        <v>35.07767145564123</v>
      </c>
      <c r="F6" s="22">
        <f>A2/(2*PI()*C2)*2^0.5*0.74</f>
        <v>7.8266704394832791</v>
      </c>
      <c r="G6" s="22"/>
      <c r="H6" s="27">
        <f>ABS(B6-F6)/B6*100</f>
        <v>4.2523122818913829E-2</v>
      </c>
    </row>
    <row r="7" spans="1:8" x14ac:dyDescent="0.35">
      <c r="A7" s="5">
        <v>2</v>
      </c>
      <c r="B7" s="7">
        <v>14.3</v>
      </c>
      <c r="C7" s="15">
        <f t="shared" ref="C7:C12" si="0">$A$2/(2*3.14159265359*$C$2)*(A7*(A7+1))^0.5</f>
        <v>18.319176831461593</v>
      </c>
      <c r="D7" s="10">
        <f t="shared" ref="D7:D12" si="1">$B$2/(2*PI()*$C$2)*(A7*(A7+1))^0.5+$A$2*$D$2/(2*PI()*$C$2^2)*(A7*(A7+1))^0.5</f>
        <v>2.8783571137542311E-3</v>
      </c>
      <c r="E7" s="25">
        <f t="shared" ref="E7:E12" si="2">ABS(B7-C7)/B7*100</f>
        <v>28.106131688542607</v>
      </c>
      <c r="F7" s="21">
        <f>$F$6*(A7*(A7+1)/2)^0.5</f>
        <v>13.556190855282473</v>
      </c>
      <c r="G7" s="21"/>
      <c r="H7" s="28">
        <f t="shared" ref="H7:H12" si="3">ABS(B7-F7)/B7*100</f>
        <v>5.2014625504722201</v>
      </c>
    </row>
    <row r="8" spans="1:8" x14ac:dyDescent="0.35">
      <c r="A8" s="5">
        <v>3</v>
      </c>
      <c r="B8" s="7">
        <v>20.8</v>
      </c>
      <c r="C8" s="15">
        <f t="shared" si="0"/>
        <v>25.90722832656397</v>
      </c>
      <c r="D8" s="10">
        <f t="shared" si="1"/>
        <v>4.0706116676243109E-3</v>
      </c>
      <c r="E8" s="25">
        <f t="shared" si="2"/>
        <v>24.553982339249853</v>
      </c>
      <c r="F8" s="21">
        <f>$F$6*(A8*(A8+1)/2)^0.5</f>
        <v>19.171348961658598</v>
      </c>
      <c r="G8" s="21"/>
      <c r="H8" s="28">
        <f t="shared" si="3"/>
        <v>7.8300530689490504</v>
      </c>
    </row>
    <row r="9" spans="1:8" x14ac:dyDescent="0.35">
      <c r="A9" s="5">
        <v>4</v>
      </c>
      <c r="B9" s="7">
        <v>27.3</v>
      </c>
      <c r="C9" s="15">
        <f t="shared" si="0"/>
        <v>33.446087951725104</v>
      </c>
      <c r="D9" s="10">
        <f t="shared" si="1"/>
        <v>5.2551370658621864E-3</v>
      </c>
      <c r="E9" s="25">
        <f t="shared" si="2"/>
        <v>22.513142680311734</v>
      </c>
      <c r="F9" s="21">
        <f>$F$6*(A9*(A9+1)/2)^0.5</f>
        <v>24.750105084278207</v>
      </c>
      <c r="G9" s="21"/>
      <c r="H9" s="28">
        <f t="shared" si="3"/>
        <v>9.3402744165633464</v>
      </c>
    </row>
    <row r="10" spans="1:8" x14ac:dyDescent="0.35">
      <c r="A10" s="5">
        <v>5</v>
      </c>
      <c r="B10" s="7">
        <v>33.799999999999997</v>
      </c>
      <c r="C10" s="15">
        <f t="shared" si="0"/>
        <v>40.962924686987336</v>
      </c>
      <c r="D10" s="10">
        <f t="shared" si="1"/>
        <v>6.4362021698745556E-3</v>
      </c>
      <c r="E10" s="25">
        <f t="shared" si="2"/>
        <v>21.192084872743607</v>
      </c>
      <c r="F10" s="21">
        <f>$F$6*(A10*(A10+1)/2)^0.5</f>
        <v>30.312564268372626</v>
      </c>
      <c r="G10" s="21"/>
      <c r="H10" s="28">
        <f t="shared" si="3"/>
        <v>10.317857194163823</v>
      </c>
    </row>
    <row r="11" spans="1:8" x14ac:dyDescent="0.35">
      <c r="A11" s="5">
        <v>6</v>
      </c>
      <c r="B11" s="7">
        <v>39.9</v>
      </c>
      <c r="C11" s="15">
        <f t="shared" si="0"/>
        <v>48.467986119463589</v>
      </c>
      <c r="D11" s="10">
        <f t="shared" si="1"/>
        <v>7.6154171074273476E-3</v>
      </c>
      <c r="E11" s="25">
        <f t="shared" si="2"/>
        <v>21.473649422214514</v>
      </c>
      <c r="F11" s="21">
        <f>$F$6*(A11*(A11+1)/2)^0.5</f>
        <v>35.866309728405419</v>
      </c>
      <c r="G11" s="21"/>
      <c r="H11" s="28">
        <f t="shared" si="3"/>
        <v>10.109499427555338</v>
      </c>
    </row>
    <row r="12" spans="1:8" ht="15" thickBot="1" x14ac:dyDescent="0.4">
      <c r="A12" s="6">
        <v>7</v>
      </c>
      <c r="B12" s="8">
        <v>45.9</v>
      </c>
      <c r="C12" s="16">
        <f t="shared" si="0"/>
        <v>55.966009666302696</v>
      </c>
      <c r="D12" s="17">
        <f t="shared" si="1"/>
        <v>8.7935262339289225E-3</v>
      </c>
      <c r="E12" s="26">
        <f t="shared" si="2"/>
        <v>21.930304283883871</v>
      </c>
      <c r="F12" s="23">
        <f>$F$6*(A12*(A12+1)/2)^0.5</f>
        <v>41.414847153066724</v>
      </c>
      <c r="G12" s="23"/>
      <c r="H12" s="29">
        <f t="shared" si="3"/>
        <v>9.7715748299199898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Suárez Blanco</dc:creator>
  <cp:lastModifiedBy>Pablo Suárez Blanco</cp:lastModifiedBy>
  <dcterms:created xsi:type="dcterms:W3CDTF">2025-04-25T18:11:54Z</dcterms:created>
  <dcterms:modified xsi:type="dcterms:W3CDTF">2025-04-25T21:05:42Z</dcterms:modified>
</cp:coreProperties>
</file>