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os\GitHub\BiodiversityFacets\Data\"/>
    </mc:Choice>
  </mc:AlternateContent>
  <xr:revisionPtr revIDLastSave="0" documentId="8_{97DBDCEB-7452-4F89-9D99-64662E5E493D}" xr6:coauthVersionLast="47" xr6:coauthVersionMax="47" xr10:uidLastSave="{00000000-0000-0000-0000-000000000000}"/>
  <bookViews>
    <workbookView xWindow="-108" yWindow="-108" windowWidth="23256" windowHeight="12456" xr2:uid="{9B025E83-AA8A-478C-AE4C-6721D31575F2}"/>
  </bookViews>
  <sheets>
    <sheet name="AC_tops" sheetId="1" r:id="rId1"/>
    <sheet name="Sheet1" sheetId="2" r:id="rId2"/>
    <sheet name="Sheet2" sheetId="3" r:id="rId3"/>
    <sheet name="Sheet3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H18" i="3"/>
  <c r="G18" i="3"/>
  <c r="F18" i="3"/>
  <c r="E18" i="3"/>
  <c r="D18" i="3"/>
  <c r="C18" i="3"/>
  <c r="B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<sst xmlns="http://schemas.openxmlformats.org/spreadsheetml/2006/main" count="106" uniqueCount="53">
  <si>
    <t>top30_hotsp</t>
  </si>
  <si>
    <t>top30_TDFD</t>
  </si>
  <si>
    <t>top30_TDPD</t>
  </si>
  <si>
    <t>top30_FDPD</t>
  </si>
  <si>
    <t>top30_TD</t>
  </si>
  <si>
    <t>top30_FD</t>
  </si>
  <si>
    <t>top30_PD</t>
  </si>
  <si>
    <t>N cells</t>
  </si>
  <si>
    <t>Andalusia</t>
  </si>
  <si>
    <t>Aragon</t>
  </si>
  <si>
    <t>Asturias</t>
  </si>
  <si>
    <t>Balearic Islands</t>
  </si>
  <si>
    <t>Basque Country</t>
  </si>
  <si>
    <t>Cantabria</t>
  </si>
  <si>
    <t>Castile-La Mancha</t>
  </si>
  <si>
    <t>Castile and LeÃ³n</t>
  </si>
  <si>
    <t>Catalonia</t>
  </si>
  <si>
    <t>Ceuta</t>
  </si>
  <si>
    <t>Extremadura</t>
  </si>
  <si>
    <t>Galicia</t>
  </si>
  <si>
    <t>La Rioja</t>
  </si>
  <si>
    <t>Madrid</t>
  </si>
  <si>
    <t>Melilla</t>
  </si>
  <si>
    <t>Murcia</t>
  </si>
  <si>
    <t>Navarra</t>
  </si>
  <si>
    <t>Valencian Community</t>
  </si>
  <si>
    <t>Total</t>
  </si>
  <si>
    <t>AC</t>
  </si>
  <si>
    <t>N biodiversity value cells</t>
  </si>
  <si>
    <t>% biodiversity value cells</t>
  </si>
  <si>
    <t>N studied cells</t>
  </si>
  <si>
    <t>TD_FD_PD %</t>
  </si>
  <si>
    <t>TD_FD %</t>
  </si>
  <si>
    <t>TD_PD %</t>
  </si>
  <si>
    <t>FD_PD %</t>
  </si>
  <si>
    <t>TD %</t>
  </si>
  <si>
    <t>FD %</t>
  </si>
  <si>
    <t>PD %</t>
  </si>
  <si>
    <t>Castile and León</t>
  </si>
  <si>
    <t>TD_FD_PD%</t>
  </si>
  <si>
    <t>TD_FD%</t>
  </si>
  <si>
    <t>TD_PD%</t>
  </si>
  <si>
    <t>FD_PD%</t>
  </si>
  <si>
    <t>TD%</t>
  </si>
  <si>
    <t>FD%</t>
  </si>
  <si>
    <t>PD%</t>
  </si>
  <si>
    <t>Average</t>
  </si>
  <si>
    <t>TD</t>
  </si>
  <si>
    <t>FD</t>
  </si>
  <si>
    <t>PD</t>
  </si>
  <si>
    <t>Scenario</t>
  </si>
  <si>
    <t>TD + FD + PD</t>
  </si>
  <si>
    <t>Average%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</si>
</sst>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 applyAlignment="1">
      <alignment horizontal="center"/>
    </xf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A6D2"/>
      <color rgb="FF718BC5"/>
      <color rgb="FF889ECE"/>
      <color rgb="FF5E5B7B"/>
      <color rgb="FFDDA20D"/>
      <color rgb="FFFFD700"/>
      <color rgb="FFB8860B"/>
      <color rgb="FFEEC900"/>
      <color rgb="FF6A7F7D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TD_FD_PD%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Sheet2!$B$2:$B$17</c:f>
              <c:numCache>
                <c:formatCode>0.00</c:formatCode>
                <c:ptCount val="16"/>
                <c:pt idx="0">
                  <c:v>25.978090766823161</c:v>
                </c:pt>
                <c:pt idx="1">
                  <c:v>24.036281179138321</c:v>
                </c:pt>
                <c:pt idx="2">
                  <c:v>2.1276595744680851</c:v>
                </c:pt>
                <c:pt idx="3">
                  <c:v>11.940298507462687</c:v>
                </c:pt>
                <c:pt idx="4">
                  <c:v>7.6923076923076925</c:v>
                </c:pt>
                <c:pt idx="5">
                  <c:v>6.557377049180328</c:v>
                </c:pt>
                <c:pt idx="6">
                  <c:v>43.910806174957116</c:v>
                </c:pt>
                <c:pt idx="7">
                  <c:v>27.742616033755276</c:v>
                </c:pt>
                <c:pt idx="8">
                  <c:v>6</c:v>
                </c:pt>
                <c:pt idx="9">
                  <c:v>45.060240963855421</c:v>
                </c:pt>
                <c:pt idx="10">
                  <c:v>3.669724770642202</c:v>
                </c:pt>
                <c:pt idx="11">
                  <c:v>0</c:v>
                </c:pt>
                <c:pt idx="12">
                  <c:v>34.821428571428569</c:v>
                </c:pt>
                <c:pt idx="13">
                  <c:v>14.545454545454545</c:v>
                </c:pt>
                <c:pt idx="14">
                  <c:v>21.621621621621621</c:v>
                </c:pt>
                <c:pt idx="15">
                  <c:v>8.8372093023255811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B-4B68-A45D-46592DDE09E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TD_FD%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Sheet2!$C$2:$C$17</c:f>
              <c:numCache>
                <c:formatCode>0.00</c:formatCode>
                <c:ptCount val="16"/>
                <c:pt idx="0">
                  <c:v>20.970266040688575</c:v>
                </c:pt>
                <c:pt idx="1">
                  <c:v>29.931972789115648</c:v>
                </c:pt>
                <c:pt idx="2">
                  <c:v>2.1276595744680851</c:v>
                </c:pt>
                <c:pt idx="3">
                  <c:v>4.4776119402985071</c:v>
                </c:pt>
                <c:pt idx="4">
                  <c:v>3.8461538461538463</c:v>
                </c:pt>
                <c:pt idx="5">
                  <c:v>1.639344262295082</c:v>
                </c:pt>
                <c:pt idx="6">
                  <c:v>40.308747855917666</c:v>
                </c:pt>
                <c:pt idx="7">
                  <c:v>33.122362869198312</c:v>
                </c:pt>
                <c:pt idx="8">
                  <c:v>9</c:v>
                </c:pt>
                <c:pt idx="9">
                  <c:v>39.277108433734938</c:v>
                </c:pt>
                <c:pt idx="10">
                  <c:v>2.7522935779816513</c:v>
                </c:pt>
                <c:pt idx="11">
                  <c:v>7.2463768115942031</c:v>
                </c:pt>
                <c:pt idx="12">
                  <c:v>37.5</c:v>
                </c:pt>
                <c:pt idx="13">
                  <c:v>8.1818181818181817</c:v>
                </c:pt>
                <c:pt idx="14">
                  <c:v>27.027027027027028</c:v>
                </c:pt>
                <c:pt idx="15">
                  <c:v>9.3023255813953494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B-4B68-A45D-46592DDE09E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TD_PD%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Sheet2!$D$2:$D$17</c:f>
              <c:numCache>
                <c:formatCode>0.00</c:formatCode>
                <c:ptCount val="16"/>
                <c:pt idx="0">
                  <c:v>28.325508607198749</c:v>
                </c:pt>
                <c:pt idx="1">
                  <c:v>30.158730158730158</c:v>
                </c:pt>
                <c:pt idx="2">
                  <c:v>2.1276595744680851</c:v>
                </c:pt>
                <c:pt idx="3">
                  <c:v>16.417910447761194</c:v>
                </c:pt>
                <c:pt idx="4">
                  <c:v>2.5641025641025643</c:v>
                </c:pt>
                <c:pt idx="5">
                  <c:v>1.639344262295082</c:v>
                </c:pt>
                <c:pt idx="6">
                  <c:v>43.053173241852484</c:v>
                </c:pt>
                <c:pt idx="7">
                  <c:v>22.890295358649787</c:v>
                </c:pt>
                <c:pt idx="8">
                  <c:v>9.3333333333333339</c:v>
                </c:pt>
                <c:pt idx="9">
                  <c:v>42.409638554216869</c:v>
                </c:pt>
                <c:pt idx="10">
                  <c:v>1.834862385321101</c:v>
                </c:pt>
                <c:pt idx="11">
                  <c:v>7.2463768115942031</c:v>
                </c:pt>
                <c:pt idx="12">
                  <c:v>36.607142857142854</c:v>
                </c:pt>
                <c:pt idx="13">
                  <c:v>16.363636363636363</c:v>
                </c:pt>
                <c:pt idx="14">
                  <c:v>27.027027027027028</c:v>
                </c:pt>
                <c:pt idx="15">
                  <c:v>6.5116279069767442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B-4B68-A45D-46592DDE09E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FD_PD%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Sheet2!$E$2:$E$17</c:f>
              <c:numCache>
                <c:formatCode>0.00</c:formatCode>
                <c:ptCount val="16"/>
                <c:pt idx="0">
                  <c:v>30.046948356807512</c:v>
                </c:pt>
                <c:pt idx="1">
                  <c:v>10.430839002267573</c:v>
                </c:pt>
                <c:pt idx="2">
                  <c:v>8.5106382978723403</c:v>
                </c:pt>
                <c:pt idx="3">
                  <c:v>22.388059701492537</c:v>
                </c:pt>
                <c:pt idx="4">
                  <c:v>14.102564102564102</c:v>
                </c:pt>
                <c:pt idx="5">
                  <c:v>11.475409836065573</c:v>
                </c:pt>
                <c:pt idx="6">
                  <c:v>44.939965694682677</c:v>
                </c:pt>
                <c:pt idx="7">
                  <c:v>26.793248945147678</c:v>
                </c:pt>
                <c:pt idx="8">
                  <c:v>6.333333333333333</c:v>
                </c:pt>
                <c:pt idx="9">
                  <c:v>44.819277108433738</c:v>
                </c:pt>
                <c:pt idx="10">
                  <c:v>16.513761467889907</c:v>
                </c:pt>
                <c:pt idx="11">
                  <c:v>5.7971014492753623</c:v>
                </c:pt>
                <c:pt idx="12">
                  <c:v>28.571428571428573</c:v>
                </c:pt>
                <c:pt idx="13">
                  <c:v>18.181818181818183</c:v>
                </c:pt>
                <c:pt idx="14">
                  <c:v>16.216216216216218</c:v>
                </c:pt>
                <c:pt idx="15">
                  <c:v>9.7674418604651159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B-4B68-A45D-46592DDE09E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TD%</c:v>
                </c:pt>
              </c:strCache>
            </c:strRef>
          </c:tx>
          <c:spPr>
            <a:ln w="28575" cap="rnd">
              <a:solidFill>
                <a:srgbClr val="E8CCD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8CCD0"/>
              </a:solidFill>
              <a:ln w="9525">
                <a:solidFill>
                  <a:srgbClr val="E8CCD0"/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Sheet2!$F$2:$F$17</c:f>
              <c:numCache>
                <c:formatCode>0.00</c:formatCode>
                <c:ptCount val="16"/>
                <c:pt idx="0">
                  <c:v>19.561815336463223</c:v>
                </c:pt>
                <c:pt idx="1">
                  <c:v>38.775510204081634</c:v>
                </c:pt>
                <c:pt idx="2">
                  <c:v>0</c:v>
                </c:pt>
                <c:pt idx="3">
                  <c:v>5.9701492537313436</c:v>
                </c:pt>
                <c:pt idx="4">
                  <c:v>2.5641025641025643</c:v>
                </c:pt>
                <c:pt idx="5">
                  <c:v>0</c:v>
                </c:pt>
                <c:pt idx="6">
                  <c:v>32.933104631217837</c:v>
                </c:pt>
                <c:pt idx="7">
                  <c:v>34.388185654008439</c:v>
                </c:pt>
                <c:pt idx="8">
                  <c:v>11</c:v>
                </c:pt>
                <c:pt idx="9">
                  <c:v>32.53012048192771</c:v>
                </c:pt>
                <c:pt idx="10">
                  <c:v>0</c:v>
                </c:pt>
                <c:pt idx="11">
                  <c:v>15.942028985507246</c:v>
                </c:pt>
                <c:pt idx="12">
                  <c:v>41.964285714285715</c:v>
                </c:pt>
                <c:pt idx="13">
                  <c:v>10.909090909090908</c:v>
                </c:pt>
                <c:pt idx="14">
                  <c:v>31.531531531531531</c:v>
                </c:pt>
                <c:pt idx="15">
                  <c:v>9.7674418604651159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B-4B68-A45D-46592DDE09E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FD%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Sheet2!$G$2:$G$17</c:f>
              <c:numCache>
                <c:formatCode>0.00</c:formatCode>
                <c:ptCount val="16"/>
                <c:pt idx="0">
                  <c:v>23.787167449139279</c:v>
                </c:pt>
                <c:pt idx="1">
                  <c:v>12.244897959183673</c:v>
                </c:pt>
                <c:pt idx="2">
                  <c:v>8.5106382978723403</c:v>
                </c:pt>
                <c:pt idx="3">
                  <c:v>13.432835820895523</c:v>
                </c:pt>
                <c:pt idx="4">
                  <c:v>16.666666666666668</c:v>
                </c:pt>
                <c:pt idx="5">
                  <c:v>11.475409836065573</c:v>
                </c:pt>
                <c:pt idx="6">
                  <c:v>41.680960548885075</c:v>
                </c:pt>
                <c:pt idx="7">
                  <c:v>33.438818565400844</c:v>
                </c:pt>
                <c:pt idx="8">
                  <c:v>7.666666666666667</c:v>
                </c:pt>
                <c:pt idx="9">
                  <c:v>41.927710843373497</c:v>
                </c:pt>
                <c:pt idx="10">
                  <c:v>11.926605504587156</c:v>
                </c:pt>
                <c:pt idx="11">
                  <c:v>5.7971014492753623</c:v>
                </c:pt>
                <c:pt idx="12">
                  <c:v>33.035714285714285</c:v>
                </c:pt>
                <c:pt idx="13">
                  <c:v>16.363636363636363</c:v>
                </c:pt>
                <c:pt idx="14">
                  <c:v>20.72072072072072</c:v>
                </c:pt>
                <c:pt idx="15">
                  <c:v>12.093023255813954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B-4B68-A45D-46592DDE09EF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PD%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strRef>
              <c:f>Sheet2!$A$2:$A$17</c:f>
              <c:strCache>
                <c:ptCount val="16"/>
                <c:pt idx="0">
                  <c:v>Andalusia</c:v>
                </c:pt>
                <c:pt idx="1">
                  <c:v>Aragon</c:v>
                </c:pt>
                <c:pt idx="2">
                  <c:v>Asturias</c:v>
                </c:pt>
                <c:pt idx="3">
                  <c:v>Balearic Islands</c:v>
                </c:pt>
                <c:pt idx="4">
                  <c:v>Basque Country</c:v>
                </c:pt>
                <c:pt idx="5">
                  <c:v>Cantabria</c:v>
                </c:pt>
                <c:pt idx="6">
                  <c:v>Castile-La Mancha</c:v>
                </c:pt>
                <c:pt idx="7">
                  <c:v>Castile and León</c:v>
                </c:pt>
                <c:pt idx="8">
                  <c:v>Catalonia</c:v>
                </c:pt>
                <c:pt idx="9">
                  <c:v>Extremadura</c:v>
                </c:pt>
                <c:pt idx="10">
                  <c:v>Galicia</c:v>
                </c:pt>
                <c:pt idx="11">
                  <c:v>La Rioja</c:v>
                </c:pt>
                <c:pt idx="12">
                  <c:v>Madrid</c:v>
                </c:pt>
                <c:pt idx="13">
                  <c:v>Murcia</c:v>
                </c:pt>
                <c:pt idx="14">
                  <c:v>Navarra</c:v>
                </c:pt>
                <c:pt idx="15">
                  <c:v>Valencian Community</c:v>
                </c:pt>
              </c:strCache>
            </c:strRef>
          </c:cat>
          <c:val>
            <c:numRef>
              <c:f>Sheet2!$H$2:$H$17</c:f>
              <c:numCache>
                <c:formatCode>0.00</c:formatCode>
                <c:ptCount val="16"/>
                <c:pt idx="0">
                  <c:v>35.993740219092331</c:v>
                </c:pt>
                <c:pt idx="1">
                  <c:v>12.01814058956916</c:v>
                </c:pt>
                <c:pt idx="2">
                  <c:v>19.148936170212767</c:v>
                </c:pt>
                <c:pt idx="3">
                  <c:v>44.776119402985074</c:v>
                </c:pt>
                <c:pt idx="4">
                  <c:v>17.948717948717949</c:v>
                </c:pt>
                <c:pt idx="5">
                  <c:v>22.950819672131146</c:v>
                </c:pt>
                <c:pt idx="6">
                  <c:v>38.765008576329329</c:v>
                </c:pt>
                <c:pt idx="7">
                  <c:v>17.827004219409282</c:v>
                </c:pt>
                <c:pt idx="8">
                  <c:v>9</c:v>
                </c:pt>
                <c:pt idx="9">
                  <c:v>42.891566265060241</c:v>
                </c:pt>
                <c:pt idx="10">
                  <c:v>39.449541284403672</c:v>
                </c:pt>
                <c:pt idx="11">
                  <c:v>5.7971014492753623</c:v>
                </c:pt>
                <c:pt idx="12">
                  <c:v>16.071428571428573</c:v>
                </c:pt>
                <c:pt idx="13">
                  <c:v>27.272727272727273</c:v>
                </c:pt>
                <c:pt idx="14">
                  <c:v>14.414414414414415</c:v>
                </c:pt>
                <c:pt idx="15">
                  <c:v>13.023255813953488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0B-4B68-A45D-46592DDE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20767"/>
        <c:axId val="633023167"/>
      </c:lineChart>
      <c:catAx>
        <c:axId val="6330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33023167"/>
        <c:crosses val="autoZero"/>
        <c:auto val="1"/>
        <c:lblAlgn val="ctr"/>
        <c:lblOffset val="100"/>
        <c:noMultiLvlLbl val="0"/>
      </c:catAx>
      <c:valAx>
        <c:axId val="633023167"/>
        <c:scaling>
          <c:orientation val="minMax"/>
          <c:max val="5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330207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B-48BF-8220-F81A65B9F267}"/>
              </c:ext>
            </c:extLst>
          </c:dPt>
          <c:cat>
            <c:strRef>
              <c:f>Sheet3!$A$2:$A$5</c:f>
              <c:strCache>
                <c:ptCount val="4"/>
                <c:pt idx="0">
                  <c:v>TD + FD + PD</c:v>
                </c:pt>
                <c:pt idx="1">
                  <c:v>PD</c:v>
                </c:pt>
                <c:pt idx="2">
                  <c:v>FD</c:v>
                </c:pt>
                <c:pt idx="3">
                  <c:v>TD</c:v>
                </c:pt>
              </c:strCache>
            </c:strRef>
          </c:cat>
          <c:val>
            <c:numRef>
              <c:f>Sheet3!$B$2:$B$5</c:f>
              <c:numCache>
                <c:formatCode>0.0</c:formatCode>
                <c:ptCount val="4"/>
                <c:pt idx="0">
                  <c:v>68.540000000000006</c:v>
                </c:pt>
                <c:pt idx="1">
                  <c:v>33.92</c:v>
                </c:pt>
                <c:pt idx="2">
                  <c:v>50.13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B-48BF-8220-F81A65B9F26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rgbClr val="DDA20D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TD + FD + PD</c:v>
                </c:pt>
                <c:pt idx="1">
                  <c:v>PD</c:v>
                </c:pt>
                <c:pt idx="2">
                  <c:v>FD</c:v>
                </c:pt>
                <c:pt idx="3">
                  <c:v>TD</c:v>
                </c:pt>
              </c:strCache>
            </c:strRef>
          </c:cat>
          <c:val>
            <c:numRef>
              <c:f>Sheet3!$C$2:$C$5</c:f>
              <c:numCache>
                <c:formatCode>0.0</c:formatCode>
                <c:ptCount val="4"/>
                <c:pt idx="0">
                  <c:v>75.459999999999994</c:v>
                </c:pt>
                <c:pt idx="1">
                  <c:v>54.16</c:v>
                </c:pt>
                <c:pt idx="2">
                  <c:v>100</c:v>
                </c:pt>
                <c:pt idx="3">
                  <c:v>50.13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B-48BF-8220-F81A65B9F26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rgbClr val="92A6D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TD + FD + PD</c:v>
                </c:pt>
                <c:pt idx="1">
                  <c:v>PD</c:v>
                </c:pt>
                <c:pt idx="2">
                  <c:v>FD</c:v>
                </c:pt>
                <c:pt idx="3">
                  <c:v>TD</c:v>
                </c:pt>
              </c:strCache>
            </c:strRef>
          </c:cat>
          <c:val>
            <c:numRef>
              <c:f>Sheet3!$D$2:$D$5</c:f>
              <c:numCache>
                <c:formatCode>0.0</c:formatCode>
                <c:ptCount val="4"/>
                <c:pt idx="0">
                  <c:v>59.68</c:v>
                </c:pt>
                <c:pt idx="1">
                  <c:v>100</c:v>
                </c:pt>
                <c:pt idx="2">
                  <c:v>54.16</c:v>
                </c:pt>
                <c:pt idx="3">
                  <c:v>33.92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B-48BF-8220-F81A65B9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09552"/>
        <c:axId val="190207632"/>
      </c:barChart>
      <c:catAx>
        <c:axId val="1902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0207632"/>
        <c:crosses val="autoZero"/>
        <c:auto val="1"/>
        <c:lblAlgn val="ctr"/>
        <c:lblOffset val="100"/>
        <c:noMultiLvlLbl val="0"/>
      </c:catAx>
      <c:valAx>
        <c:axId val="1902076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02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80742</xdr:colOff>
      <xdr:row>8</xdr:row>
      <xdr:rowOff>19469</xdr:rowOff>
    </xdr:from>
    <xdr:to>
      <xdr:col>15</xdr:col>
      <xdr:colOff>287434</xdr:colOff>
      <xdr:row>17</xdr:row>
      <xdr:rowOff>150970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47B16D-875F-160D-5BA6-1FCC876F7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4</xdr:row>
      <xdr:rowOff>41910</xdr:rowOff>
    </xdr:from>
    <xdr:to>
      <xdr:col>16</xdr:col>
      <xdr:colOff>251460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2197B-82D3-1BC0-C3F4-8D5D5BE3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10EA-E0EE-4349-9B17-B78729094328}">
  <dimension ref="A1:P21"/>
  <sheetViews>
    <sheetView tabSelected="1" workbookViewId="0">
      <selection sqref="A1:P21"/>
    </sheetView>
  </sheetViews>
  <sheetFormatPr defaultRowHeight="14.4" x14ac:dyDescent="0.3"/>
  <cols>
    <col min="1" max="1" width="18.6640625" bestFit="1" customWidth="1"/>
    <col min="3" max="3" width="10.77734375" bestFit="1" customWidth="1"/>
    <col min="4" max="4" width="10.6640625" bestFit="1" customWidth="1"/>
    <col min="5" max="5" width="10.77734375" bestFit="1" customWidth="1"/>
    <col min="6" max="6" width="10.88671875" bestFit="1" customWidth="1"/>
    <col min="7" max="7" width="8.44140625" bestFit="1" customWidth="1"/>
    <col min="8" max="8" width="8.5546875" bestFit="1" customWidth="1"/>
    <col min="9" max="9" width="8.6640625" bestFit="1" customWidth="1"/>
    <col min="10" max="10" width="11.5546875" bestFit="1" customWidth="1"/>
    <col min="11" max="11" width="10.6640625" bestFit="1" customWidth="1"/>
    <col min="12" max="12" width="10.77734375" bestFit="1" customWidth="1"/>
    <col min="13" max="13" width="10.88671875" bestFit="1" customWidth="1"/>
    <col min="14" max="14" width="8.44140625" bestFit="1" customWidth="1"/>
    <col min="15" max="15" width="8.5546875" bestFit="1" customWidth="1"/>
    <col min="16" max="16" width="8.6640625" bestFit="1" customWidth="1"/>
  </cols>
  <sheetData>
    <row r="1" spans="1:16" x14ac:dyDescent="0.3">
      <c r="C1" s="23" t="s">
        <v>28</v>
      </c>
      <c r="D1" s="24"/>
      <c r="E1" s="24"/>
      <c r="F1" s="24"/>
      <c r="G1" s="24"/>
      <c r="H1" s="24"/>
      <c r="I1" s="25"/>
      <c r="J1" s="24" t="s">
        <v>29</v>
      </c>
      <c r="K1" s="24"/>
      <c r="L1" s="24"/>
      <c r="M1" s="24"/>
      <c r="N1" s="24"/>
      <c r="O1" s="24"/>
      <c r="P1" s="24"/>
    </row>
    <row r="2" spans="1:16" x14ac:dyDescent="0.3">
      <c r="A2" t="s">
        <v>27</v>
      </c>
      <c r="B2" t="s">
        <v>7</v>
      </c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7" t="s">
        <v>6</v>
      </c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</row>
    <row r="3" spans="1:16" x14ac:dyDescent="0.3">
      <c r="A3" t="s">
        <v>8</v>
      </c>
      <c r="B3">
        <v>639</v>
      </c>
      <c r="C3" s="2">
        <v>166</v>
      </c>
      <c r="D3">
        <v>134</v>
      </c>
      <c r="E3">
        <v>181</v>
      </c>
      <c r="F3">
        <v>192</v>
      </c>
      <c r="G3">
        <v>125</v>
      </c>
      <c r="H3">
        <v>152</v>
      </c>
      <c r="I3" s="1">
        <v>230</v>
      </c>
      <c r="J3" s="4">
        <f t="shared" ref="J3:J20" si="0">C3*100/B3</f>
        <v>25.978090766823161</v>
      </c>
      <c r="K3" s="4">
        <f t="shared" ref="K3:K20" si="1">D3*100/B3</f>
        <v>20.970266040688575</v>
      </c>
      <c r="L3" s="4">
        <f t="shared" ref="L3:L20" si="2">E3*100/B3</f>
        <v>28.325508607198749</v>
      </c>
      <c r="M3" s="4">
        <f t="shared" ref="M3:M20" si="3">F3*100/B3</f>
        <v>30.046948356807512</v>
      </c>
      <c r="N3" s="4">
        <f t="shared" ref="N3:N20" si="4">G3*100/B3</f>
        <v>19.561815336463223</v>
      </c>
      <c r="O3" s="4">
        <f t="shared" ref="O3:O20" si="5">H3*100/B3</f>
        <v>23.787167449139279</v>
      </c>
      <c r="P3" s="4">
        <f t="shared" ref="P3:P20" si="6">I3*100/B3</f>
        <v>35.993740219092331</v>
      </c>
    </row>
    <row r="4" spans="1:16" x14ac:dyDescent="0.3">
      <c r="A4" t="s">
        <v>9</v>
      </c>
      <c r="B4">
        <v>441</v>
      </c>
      <c r="C4" s="2">
        <v>106</v>
      </c>
      <c r="D4">
        <v>132</v>
      </c>
      <c r="E4">
        <v>133</v>
      </c>
      <c r="F4">
        <v>46</v>
      </c>
      <c r="G4">
        <v>171</v>
      </c>
      <c r="H4">
        <v>54</v>
      </c>
      <c r="I4" s="1">
        <v>53</v>
      </c>
      <c r="J4" s="4">
        <f t="shared" si="0"/>
        <v>24.036281179138321</v>
      </c>
      <c r="K4" s="4">
        <f t="shared" si="1"/>
        <v>29.931972789115648</v>
      </c>
      <c r="L4" s="4">
        <f t="shared" si="2"/>
        <v>30.158730158730158</v>
      </c>
      <c r="M4" s="4">
        <f t="shared" si="3"/>
        <v>10.430839002267573</v>
      </c>
      <c r="N4" s="4">
        <f t="shared" si="4"/>
        <v>38.775510204081634</v>
      </c>
      <c r="O4" s="4">
        <f t="shared" si="5"/>
        <v>12.244897959183673</v>
      </c>
      <c r="P4" s="4">
        <f t="shared" si="6"/>
        <v>12.01814058956916</v>
      </c>
    </row>
    <row r="5" spans="1:16" x14ac:dyDescent="0.3">
      <c r="A5" t="s">
        <v>10</v>
      </c>
      <c r="B5">
        <v>47</v>
      </c>
      <c r="C5" s="2">
        <v>1</v>
      </c>
      <c r="D5">
        <v>1</v>
      </c>
      <c r="E5">
        <v>1</v>
      </c>
      <c r="F5">
        <v>4</v>
      </c>
      <c r="G5">
        <v>0</v>
      </c>
      <c r="H5">
        <v>4</v>
      </c>
      <c r="I5" s="1">
        <v>9</v>
      </c>
      <c r="J5" s="4">
        <f t="shared" si="0"/>
        <v>2.1276595744680851</v>
      </c>
      <c r="K5" s="4">
        <f t="shared" si="1"/>
        <v>2.1276595744680851</v>
      </c>
      <c r="L5" s="4">
        <f t="shared" si="2"/>
        <v>2.1276595744680851</v>
      </c>
      <c r="M5" s="4">
        <f t="shared" si="3"/>
        <v>8.5106382978723403</v>
      </c>
      <c r="N5" s="4">
        <f t="shared" si="4"/>
        <v>0</v>
      </c>
      <c r="O5" s="4">
        <f t="shared" si="5"/>
        <v>8.5106382978723403</v>
      </c>
      <c r="P5" s="4">
        <f t="shared" si="6"/>
        <v>19.148936170212767</v>
      </c>
    </row>
    <row r="6" spans="1:16" x14ac:dyDescent="0.3">
      <c r="A6" t="s">
        <v>11</v>
      </c>
      <c r="B6">
        <v>67</v>
      </c>
      <c r="C6" s="2">
        <v>8</v>
      </c>
      <c r="D6">
        <v>3</v>
      </c>
      <c r="E6">
        <v>11</v>
      </c>
      <c r="F6">
        <v>15</v>
      </c>
      <c r="G6">
        <v>4</v>
      </c>
      <c r="H6">
        <v>9</v>
      </c>
      <c r="I6" s="1">
        <v>30</v>
      </c>
      <c r="J6" s="4">
        <f t="shared" si="0"/>
        <v>11.940298507462687</v>
      </c>
      <c r="K6" s="4">
        <f t="shared" si="1"/>
        <v>4.4776119402985071</v>
      </c>
      <c r="L6" s="4">
        <f t="shared" si="2"/>
        <v>16.417910447761194</v>
      </c>
      <c r="M6" s="4">
        <f t="shared" si="3"/>
        <v>22.388059701492537</v>
      </c>
      <c r="N6" s="4">
        <f t="shared" si="4"/>
        <v>5.9701492537313436</v>
      </c>
      <c r="O6" s="4">
        <f t="shared" si="5"/>
        <v>13.432835820895523</v>
      </c>
      <c r="P6" s="4">
        <f t="shared" si="6"/>
        <v>44.776119402985074</v>
      </c>
    </row>
    <row r="7" spans="1:16" x14ac:dyDescent="0.3">
      <c r="A7" t="s">
        <v>12</v>
      </c>
      <c r="B7">
        <v>78</v>
      </c>
      <c r="C7" s="2">
        <v>6</v>
      </c>
      <c r="D7">
        <v>3</v>
      </c>
      <c r="E7">
        <v>2</v>
      </c>
      <c r="F7">
        <v>11</v>
      </c>
      <c r="G7">
        <v>2</v>
      </c>
      <c r="H7">
        <v>13</v>
      </c>
      <c r="I7" s="1">
        <v>14</v>
      </c>
      <c r="J7" s="4">
        <f t="shared" si="0"/>
        <v>7.6923076923076925</v>
      </c>
      <c r="K7" s="4">
        <f t="shared" si="1"/>
        <v>3.8461538461538463</v>
      </c>
      <c r="L7" s="4">
        <f t="shared" si="2"/>
        <v>2.5641025641025643</v>
      </c>
      <c r="M7" s="4">
        <f t="shared" si="3"/>
        <v>14.102564102564102</v>
      </c>
      <c r="N7" s="4">
        <f t="shared" si="4"/>
        <v>2.5641025641025643</v>
      </c>
      <c r="O7" s="4">
        <f t="shared" si="5"/>
        <v>16.666666666666668</v>
      </c>
      <c r="P7" s="4">
        <f t="shared" si="6"/>
        <v>17.948717948717949</v>
      </c>
    </row>
    <row r="8" spans="1:16" x14ac:dyDescent="0.3">
      <c r="A8" t="s">
        <v>13</v>
      </c>
      <c r="B8">
        <v>61</v>
      </c>
      <c r="C8" s="2">
        <v>4</v>
      </c>
      <c r="D8">
        <v>1</v>
      </c>
      <c r="E8">
        <v>1</v>
      </c>
      <c r="F8">
        <v>7</v>
      </c>
      <c r="G8">
        <v>0</v>
      </c>
      <c r="H8">
        <v>7</v>
      </c>
      <c r="I8" s="1">
        <v>14</v>
      </c>
      <c r="J8" s="4">
        <f t="shared" si="0"/>
        <v>6.557377049180328</v>
      </c>
      <c r="K8" s="4">
        <f t="shared" si="1"/>
        <v>1.639344262295082</v>
      </c>
      <c r="L8" s="4">
        <f t="shared" si="2"/>
        <v>1.639344262295082</v>
      </c>
      <c r="M8" s="4">
        <f t="shared" si="3"/>
        <v>11.475409836065573</v>
      </c>
      <c r="N8" s="4">
        <f t="shared" si="4"/>
        <v>0</v>
      </c>
      <c r="O8" s="4">
        <f t="shared" si="5"/>
        <v>11.475409836065573</v>
      </c>
      <c r="P8" s="4">
        <f t="shared" si="6"/>
        <v>22.950819672131146</v>
      </c>
    </row>
    <row r="9" spans="1:16" x14ac:dyDescent="0.3">
      <c r="A9" t="s">
        <v>14</v>
      </c>
      <c r="B9">
        <v>583</v>
      </c>
      <c r="C9" s="2">
        <v>256</v>
      </c>
      <c r="D9">
        <v>235</v>
      </c>
      <c r="E9">
        <v>251</v>
      </c>
      <c r="F9">
        <v>262</v>
      </c>
      <c r="G9">
        <v>192</v>
      </c>
      <c r="H9">
        <v>243</v>
      </c>
      <c r="I9" s="1">
        <v>226</v>
      </c>
      <c r="J9" s="4">
        <f t="shared" si="0"/>
        <v>43.910806174957116</v>
      </c>
      <c r="K9" s="4">
        <f t="shared" si="1"/>
        <v>40.308747855917666</v>
      </c>
      <c r="L9" s="4">
        <f t="shared" si="2"/>
        <v>43.053173241852484</v>
      </c>
      <c r="M9" s="4">
        <f t="shared" si="3"/>
        <v>44.939965694682677</v>
      </c>
      <c r="N9" s="4">
        <f t="shared" si="4"/>
        <v>32.933104631217837</v>
      </c>
      <c r="O9" s="4">
        <f t="shared" si="5"/>
        <v>41.680960548885075</v>
      </c>
      <c r="P9" s="4">
        <f t="shared" si="6"/>
        <v>38.765008576329329</v>
      </c>
    </row>
    <row r="10" spans="1:16" x14ac:dyDescent="0.3">
      <c r="A10" t="s">
        <v>15</v>
      </c>
      <c r="B10">
        <v>948</v>
      </c>
      <c r="C10" s="2">
        <v>263</v>
      </c>
      <c r="D10">
        <v>314</v>
      </c>
      <c r="E10">
        <v>217</v>
      </c>
      <c r="F10">
        <v>254</v>
      </c>
      <c r="G10">
        <v>326</v>
      </c>
      <c r="H10">
        <v>317</v>
      </c>
      <c r="I10" s="1">
        <v>169</v>
      </c>
      <c r="J10" s="4">
        <f t="shared" si="0"/>
        <v>27.742616033755276</v>
      </c>
      <c r="K10" s="4">
        <f t="shared" si="1"/>
        <v>33.122362869198312</v>
      </c>
      <c r="L10" s="4">
        <f t="shared" si="2"/>
        <v>22.890295358649787</v>
      </c>
      <c r="M10" s="4">
        <f t="shared" si="3"/>
        <v>26.793248945147678</v>
      </c>
      <c r="N10" s="4">
        <f t="shared" si="4"/>
        <v>34.388185654008439</v>
      </c>
      <c r="O10" s="4">
        <f t="shared" si="5"/>
        <v>33.438818565400844</v>
      </c>
      <c r="P10" s="4">
        <f t="shared" si="6"/>
        <v>17.827004219409282</v>
      </c>
    </row>
    <row r="11" spans="1:16" x14ac:dyDescent="0.3">
      <c r="A11" t="s">
        <v>16</v>
      </c>
      <c r="B11">
        <v>300</v>
      </c>
      <c r="C11" s="2">
        <v>18</v>
      </c>
      <c r="D11">
        <v>27</v>
      </c>
      <c r="E11">
        <v>28</v>
      </c>
      <c r="F11">
        <v>19</v>
      </c>
      <c r="G11">
        <v>33</v>
      </c>
      <c r="H11">
        <v>23</v>
      </c>
      <c r="I11" s="1">
        <v>27</v>
      </c>
      <c r="J11" s="4">
        <f t="shared" si="0"/>
        <v>6</v>
      </c>
      <c r="K11" s="4">
        <f t="shared" si="1"/>
        <v>9</v>
      </c>
      <c r="L11" s="4">
        <f t="shared" si="2"/>
        <v>9.3333333333333339</v>
      </c>
      <c r="M11" s="4">
        <f t="shared" si="3"/>
        <v>6.333333333333333</v>
      </c>
      <c r="N11" s="4">
        <f t="shared" si="4"/>
        <v>11</v>
      </c>
      <c r="O11" s="4">
        <f t="shared" si="5"/>
        <v>7.666666666666667</v>
      </c>
      <c r="P11" s="4">
        <f t="shared" si="6"/>
        <v>9</v>
      </c>
    </row>
    <row r="12" spans="1:16" x14ac:dyDescent="0.3">
      <c r="A12" t="s">
        <v>17</v>
      </c>
      <c r="B12">
        <v>2</v>
      </c>
      <c r="C12" s="2">
        <v>0</v>
      </c>
      <c r="D12">
        <v>0</v>
      </c>
      <c r="E12">
        <v>0</v>
      </c>
      <c r="F12">
        <v>0</v>
      </c>
      <c r="G12">
        <v>1</v>
      </c>
      <c r="H12">
        <v>0</v>
      </c>
      <c r="I12" s="1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  <c r="N12" s="4">
        <f t="shared" si="4"/>
        <v>50</v>
      </c>
      <c r="O12" s="4">
        <f t="shared" si="5"/>
        <v>0</v>
      </c>
      <c r="P12" s="4">
        <f t="shared" si="6"/>
        <v>0</v>
      </c>
    </row>
    <row r="13" spans="1:16" x14ac:dyDescent="0.3">
      <c r="A13" t="s">
        <v>18</v>
      </c>
      <c r="B13">
        <v>415</v>
      </c>
      <c r="C13" s="2">
        <v>187</v>
      </c>
      <c r="D13">
        <v>163</v>
      </c>
      <c r="E13">
        <v>176</v>
      </c>
      <c r="F13">
        <v>186</v>
      </c>
      <c r="G13">
        <v>135</v>
      </c>
      <c r="H13">
        <v>174</v>
      </c>
      <c r="I13" s="1">
        <v>178</v>
      </c>
      <c r="J13" s="4">
        <f t="shared" si="0"/>
        <v>45.060240963855421</v>
      </c>
      <c r="K13" s="4">
        <f t="shared" si="1"/>
        <v>39.277108433734938</v>
      </c>
      <c r="L13" s="4">
        <f t="shared" si="2"/>
        <v>42.409638554216869</v>
      </c>
      <c r="M13" s="4">
        <f t="shared" si="3"/>
        <v>44.819277108433738</v>
      </c>
      <c r="N13" s="4">
        <f t="shared" si="4"/>
        <v>32.53012048192771</v>
      </c>
      <c r="O13" s="4">
        <f t="shared" si="5"/>
        <v>41.927710843373497</v>
      </c>
      <c r="P13" s="4">
        <f t="shared" si="6"/>
        <v>42.891566265060241</v>
      </c>
    </row>
    <row r="14" spans="1:16" x14ac:dyDescent="0.3">
      <c r="A14" t="s">
        <v>19</v>
      </c>
      <c r="B14">
        <v>109</v>
      </c>
      <c r="C14" s="2">
        <v>4</v>
      </c>
      <c r="D14">
        <v>3</v>
      </c>
      <c r="E14">
        <v>2</v>
      </c>
      <c r="F14">
        <v>18</v>
      </c>
      <c r="G14">
        <v>0</v>
      </c>
      <c r="H14">
        <v>13</v>
      </c>
      <c r="I14" s="1">
        <v>43</v>
      </c>
      <c r="J14" s="4">
        <f t="shared" si="0"/>
        <v>3.669724770642202</v>
      </c>
      <c r="K14" s="4">
        <f t="shared" si="1"/>
        <v>2.7522935779816513</v>
      </c>
      <c r="L14" s="4">
        <f t="shared" si="2"/>
        <v>1.834862385321101</v>
      </c>
      <c r="M14" s="4">
        <f t="shared" si="3"/>
        <v>16.513761467889907</v>
      </c>
      <c r="N14" s="4">
        <f t="shared" si="4"/>
        <v>0</v>
      </c>
      <c r="O14" s="4">
        <f t="shared" si="5"/>
        <v>11.926605504587156</v>
      </c>
      <c r="P14" s="4">
        <f t="shared" si="6"/>
        <v>39.449541284403672</v>
      </c>
    </row>
    <row r="15" spans="1:16" x14ac:dyDescent="0.3">
      <c r="A15" t="s">
        <v>20</v>
      </c>
      <c r="B15">
        <v>69</v>
      </c>
      <c r="C15" s="2">
        <v>0</v>
      </c>
      <c r="D15">
        <v>5</v>
      </c>
      <c r="E15">
        <v>5</v>
      </c>
      <c r="F15">
        <v>4</v>
      </c>
      <c r="G15">
        <v>11</v>
      </c>
      <c r="H15">
        <v>4</v>
      </c>
      <c r="I15" s="1">
        <v>4</v>
      </c>
      <c r="J15" s="4">
        <f t="shared" si="0"/>
        <v>0</v>
      </c>
      <c r="K15" s="4">
        <f t="shared" si="1"/>
        <v>7.2463768115942031</v>
      </c>
      <c r="L15" s="4">
        <f t="shared" si="2"/>
        <v>7.2463768115942031</v>
      </c>
      <c r="M15" s="4">
        <f t="shared" si="3"/>
        <v>5.7971014492753623</v>
      </c>
      <c r="N15" s="4">
        <f t="shared" si="4"/>
        <v>15.942028985507246</v>
      </c>
      <c r="O15" s="4">
        <f t="shared" si="5"/>
        <v>5.7971014492753623</v>
      </c>
      <c r="P15" s="4">
        <f t="shared" si="6"/>
        <v>5.7971014492753623</v>
      </c>
    </row>
    <row r="16" spans="1:16" x14ac:dyDescent="0.3">
      <c r="A16" t="s">
        <v>21</v>
      </c>
      <c r="B16">
        <v>112</v>
      </c>
      <c r="C16" s="2">
        <v>39</v>
      </c>
      <c r="D16">
        <v>42</v>
      </c>
      <c r="E16">
        <v>41</v>
      </c>
      <c r="F16">
        <v>32</v>
      </c>
      <c r="G16">
        <v>47</v>
      </c>
      <c r="H16">
        <v>37</v>
      </c>
      <c r="I16" s="1">
        <v>18</v>
      </c>
      <c r="J16" s="4">
        <f t="shared" si="0"/>
        <v>34.821428571428569</v>
      </c>
      <c r="K16" s="4">
        <f t="shared" si="1"/>
        <v>37.5</v>
      </c>
      <c r="L16" s="4">
        <f t="shared" si="2"/>
        <v>36.607142857142854</v>
      </c>
      <c r="M16" s="4">
        <f t="shared" si="3"/>
        <v>28.571428571428573</v>
      </c>
      <c r="N16" s="4">
        <f t="shared" si="4"/>
        <v>41.964285714285715</v>
      </c>
      <c r="O16" s="4">
        <f t="shared" si="5"/>
        <v>33.035714285714285</v>
      </c>
      <c r="P16" s="4">
        <f t="shared" si="6"/>
        <v>16.071428571428573</v>
      </c>
    </row>
    <row r="17" spans="1:16" x14ac:dyDescent="0.3">
      <c r="A17" t="s">
        <v>22</v>
      </c>
      <c r="B17">
        <v>1</v>
      </c>
      <c r="C17" s="2">
        <v>1</v>
      </c>
      <c r="D17">
        <v>1</v>
      </c>
      <c r="E17">
        <v>1</v>
      </c>
      <c r="F17">
        <v>1</v>
      </c>
      <c r="G17">
        <v>0</v>
      </c>
      <c r="H17">
        <v>1</v>
      </c>
      <c r="I17" s="1">
        <v>1</v>
      </c>
      <c r="J17" s="4">
        <f t="shared" si="0"/>
        <v>100</v>
      </c>
      <c r="K17" s="4">
        <f t="shared" si="1"/>
        <v>100</v>
      </c>
      <c r="L17" s="4">
        <f t="shared" si="2"/>
        <v>100</v>
      </c>
      <c r="M17" s="4">
        <f t="shared" si="3"/>
        <v>100</v>
      </c>
      <c r="N17" s="4">
        <f t="shared" si="4"/>
        <v>0</v>
      </c>
      <c r="O17" s="4">
        <f t="shared" si="5"/>
        <v>100</v>
      </c>
      <c r="P17" s="4">
        <f t="shared" si="6"/>
        <v>100</v>
      </c>
    </row>
    <row r="18" spans="1:16" x14ac:dyDescent="0.3">
      <c r="A18" t="s">
        <v>23</v>
      </c>
      <c r="B18">
        <v>110</v>
      </c>
      <c r="C18" s="2">
        <v>16</v>
      </c>
      <c r="D18">
        <v>9</v>
      </c>
      <c r="E18">
        <v>18</v>
      </c>
      <c r="F18">
        <v>20</v>
      </c>
      <c r="G18">
        <v>12</v>
      </c>
      <c r="H18">
        <v>18</v>
      </c>
      <c r="I18" s="1">
        <v>30</v>
      </c>
      <c r="J18" s="4">
        <f t="shared" si="0"/>
        <v>14.545454545454545</v>
      </c>
      <c r="K18" s="4">
        <f t="shared" si="1"/>
        <v>8.1818181818181817</v>
      </c>
      <c r="L18" s="4">
        <f t="shared" si="2"/>
        <v>16.363636363636363</v>
      </c>
      <c r="M18" s="4">
        <f t="shared" si="3"/>
        <v>18.181818181818183</v>
      </c>
      <c r="N18" s="4">
        <f t="shared" si="4"/>
        <v>10.909090909090908</v>
      </c>
      <c r="O18" s="4">
        <f t="shared" si="5"/>
        <v>16.363636363636363</v>
      </c>
      <c r="P18" s="4">
        <f t="shared" si="6"/>
        <v>27.272727272727273</v>
      </c>
    </row>
    <row r="19" spans="1:16" x14ac:dyDescent="0.3">
      <c r="A19" t="s">
        <v>24</v>
      </c>
      <c r="B19">
        <v>111</v>
      </c>
      <c r="C19" s="2">
        <v>24</v>
      </c>
      <c r="D19">
        <v>30</v>
      </c>
      <c r="E19">
        <v>30</v>
      </c>
      <c r="F19">
        <v>18</v>
      </c>
      <c r="G19">
        <v>35</v>
      </c>
      <c r="H19">
        <v>23</v>
      </c>
      <c r="I19" s="1">
        <v>16</v>
      </c>
      <c r="J19" s="4">
        <f t="shared" si="0"/>
        <v>21.621621621621621</v>
      </c>
      <c r="K19" s="4">
        <f t="shared" si="1"/>
        <v>27.027027027027028</v>
      </c>
      <c r="L19" s="4">
        <f t="shared" si="2"/>
        <v>27.027027027027028</v>
      </c>
      <c r="M19" s="4">
        <f t="shared" si="3"/>
        <v>16.216216216216218</v>
      </c>
      <c r="N19" s="4">
        <f t="shared" si="4"/>
        <v>31.531531531531531</v>
      </c>
      <c r="O19" s="4">
        <f t="shared" si="5"/>
        <v>20.72072072072072</v>
      </c>
      <c r="P19" s="4">
        <f t="shared" si="6"/>
        <v>14.414414414414415</v>
      </c>
    </row>
    <row r="20" spans="1:16" x14ac:dyDescent="0.3">
      <c r="A20" t="s">
        <v>25</v>
      </c>
      <c r="B20">
        <v>215</v>
      </c>
      <c r="C20" s="2">
        <v>19</v>
      </c>
      <c r="D20">
        <v>20</v>
      </c>
      <c r="E20">
        <v>14</v>
      </c>
      <c r="F20">
        <v>21</v>
      </c>
      <c r="G20">
        <v>21</v>
      </c>
      <c r="H20">
        <v>26</v>
      </c>
      <c r="I20" s="1">
        <v>28</v>
      </c>
      <c r="J20" s="4">
        <f t="shared" si="0"/>
        <v>8.8372093023255811</v>
      </c>
      <c r="K20" s="4">
        <f t="shared" si="1"/>
        <v>9.3023255813953494</v>
      </c>
      <c r="L20" s="4">
        <f t="shared" si="2"/>
        <v>6.5116279069767442</v>
      </c>
      <c r="M20" s="4">
        <f t="shared" si="3"/>
        <v>9.7674418604651159</v>
      </c>
      <c r="N20" s="4">
        <f t="shared" si="4"/>
        <v>9.7674418604651159</v>
      </c>
      <c r="O20" s="4">
        <f t="shared" si="5"/>
        <v>12.093023255813954</v>
      </c>
      <c r="P20" s="4">
        <f t="shared" si="6"/>
        <v>13.023255813953488</v>
      </c>
    </row>
    <row r="21" spans="1:16" x14ac:dyDescent="0.3">
      <c r="A21" t="s">
        <v>26</v>
      </c>
      <c r="B21">
        <v>4308</v>
      </c>
      <c r="C21" s="2">
        <v>1118</v>
      </c>
      <c r="D21">
        <v>1123</v>
      </c>
      <c r="E21">
        <v>1112</v>
      </c>
      <c r="F21">
        <v>1110</v>
      </c>
      <c r="G21">
        <v>1115</v>
      </c>
      <c r="H21">
        <v>1118</v>
      </c>
      <c r="I21" s="1">
        <v>1090</v>
      </c>
      <c r="J21" s="4">
        <f>C21*100/3838</f>
        <v>29.129755080771236</v>
      </c>
      <c r="K21" s="4">
        <f t="shared" ref="K21:P21" si="7">D21*100/3838</f>
        <v>29.260031266284525</v>
      </c>
      <c r="L21" s="4">
        <f t="shared" si="7"/>
        <v>28.973423658155291</v>
      </c>
      <c r="M21" s="4">
        <f t="shared" si="7"/>
        <v>28.921313183949973</v>
      </c>
      <c r="N21" s="4">
        <f t="shared" si="7"/>
        <v>29.051589369463262</v>
      </c>
      <c r="O21" s="4">
        <f t="shared" si="7"/>
        <v>29.129755080771236</v>
      </c>
      <c r="P21" s="4">
        <f t="shared" si="7"/>
        <v>28.400208441896822</v>
      </c>
    </row>
  </sheetData>
  <mergeCells count="2">
    <mergeCell ref="C1:I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5641-1D14-409A-A1A3-2F0913EF78FB}">
  <dimension ref="A1:I19"/>
  <sheetViews>
    <sheetView workbookViewId="0">
      <selection sqref="A1:I19"/>
    </sheetView>
  </sheetViews>
  <sheetFormatPr defaultRowHeight="14.4" x14ac:dyDescent="0.3"/>
  <cols>
    <col min="1" max="1" width="18.6640625" bestFit="1" customWidth="1"/>
    <col min="2" max="2" width="13.44140625" bestFit="1" customWidth="1"/>
    <col min="3" max="9" width="12" bestFit="1" customWidth="1"/>
  </cols>
  <sheetData>
    <row r="1" spans="1:9" s="9" customFormat="1" x14ac:dyDescent="0.3">
      <c r="A1" s="3" t="s">
        <v>27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</row>
    <row r="2" spans="1:9" x14ac:dyDescent="0.3">
      <c r="A2" s="8" t="s">
        <v>8</v>
      </c>
      <c r="B2" s="8">
        <v>639</v>
      </c>
      <c r="C2" s="10">
        <v>25.978090766823161</v>
      </c>
      <c r="D2" s="10">
        <v>20.970266040688575</v>
      </c>
      <c r="E2" s="10">
        <v>28.325508607198749</v>
      </c>
      <c r="F2" s="10">
        <v>30.046948356807512</v>
      </c>
      <c r="G2" s="10">
        <v>19.561815336463223</v>
      </c>
      <c r="H2" s="10">
        <v>23.787167449139279</v>
      </c>
      <c r="I2" s="10">
        <v>35.993740219092331</v>
      </c>
    </row>
    <row r="3" spans="1:9" x14ac:dyDescent="0.3">
      <c r="A3" s="8" t="s">
        <v>9</v>
      </c>
      <c r="B3" s="8">
        <v>441</v>
      </c>
      <c r="C3" s="10">
        <v>24.036281179138321</v>
      </c>
      <c r="D3" s="10">
        <v>29.931972789115648</v>
      </c>
      <c r="E3" s="10">
        <v>30.158730158730158</v>
      </c>
      <c r="F3" s="10">
        <v>10.430839002267573</v>
      </c>
      <c r="G3" s="10">
        <v>38.775510204081634</v>
      </c>
      <c r="H3" s="10">
        <v>12.244897959183673</v>
      </c>
      <c r="I3" s="10">
        <v>12.01814058956916</v>
      </c>
    </row>
    <row r="4" spans="1:9" x14ac:dyDescent="0.3">
      <c r="A4" s="8" t="s">
        <v>10</v>
      </c>
      <c r="B4" s="8">
        <v>47</v>
      </c>
      <c r="C4" s="10">
        <v>2.1276595744680851</v>
      </c>
      <c r="D4" s="10">
        <v>2.1276595744680851</v>
      </c>
      <c r="E4" s="10">
        <v>2.1276595744680851</v>
      </c>
      <c r="F4" s="10">
        <v>8.5106382978723403</v>
      </c>
      <c r="G4" s="10">
        <v>0</v>
      </c>
      <c r="H4" s="10">
        <v>8.5106382978723403</v>
      </c>
      <c r="I4" s="10">
        <v>19.148936170212767</v>
      </c>
    </row>
    <row r="5" spans="1:9" x14ac:dyDescent="0.3">
      <c r="A5" s="8" t="s">
        <v>11</v>
      </c>
      <c r="B5" s="8">
        <v>67</v>
      </c>
      <c r="C5" s="10">
        <v>11.940298507462687</v>
      </c>
      <c r="D5" s="10">
        <v>4.4776119402985071</v>
      </c>
      <c r="E5" s="10">
        <v>16.417910447761194</v>
      </c>
      <c r="F5" s="10">
        <v>22.388059701492537</v>
      </c>
      <c r="G5" s="10">
        <v>5.9701492537313436</v>
      </c>
      <c r="H5" s="10">
        <v>13.432835820895523</v>
      </c>
      <c r="I5" s="10">
        <v>44.776119402985074</v>
      </c>
    </row>
    <row r="6" spans="1:9" x14ac:dyDescent="0.3">
      <c r="A6" s="8" t="s">
        <v>12</v>
      </c>
      <c r="B6" s="8">
        <v>78</v>
      </c>
      <c r="C6" s="10">
        <v>7.6923076923076925</v>
      </c>
      <c r="D6" s="10">
        <v>3.8461538461538463</v>
      </c>
      <c r="E6" s="10">
        <v>2.5641025641025643</v>
      </c>
      <c r="F6" s="10">
        <v>14.102564102564102</v>
      </c>
      <c r="G6" s="10">
        <v>2.5641025641025643</v>
      </c>
      <c r="H6" s="10">
        <v>16.666666666666668</v>
      </c>
      <c r="I6" s="10">
        <v>17.948717948717949</v>
      </c>
    </row>
    <row r="7" spans="1:9" x14ac:dyDescent="0.3">
      <c r="A7" s="8" t="s">
        <v>13</v>
      </c>
      <c r="B7" s="8">
        <v>61</v>
      </c>
      <c r="C7" s="10">
        <v>6.557377049180328</v>
      </c>
      <c r="D7" s="10">
        <v>1.639344262295082</v>
      </c>
      <c r="E7" s="10">
        <v>1.639344262295082</v>
      </c>
      <c r="F7" s="10">
        <v>11.475409836065573</v>
      </c>
      <c r="G7" s="10">
        <v>0</v>
      </c>
      <c r="H7" s="10">
        <v>11.475409836065573</v>
      </c>
      <c r="I7" s="10">
        <v>22.950819672131146</v>
      </c>
    </row>
    <row r="8" spans="1:9" x14ac:dyDescent="0.3">
      <c r="A8" s="8" t="s">
        <v>14</v>
      </c>
      <c r="B8" s="8">
        <v>583</v>
      </c>
      <c r="C8" s="10">
        <v>43.910806174957116</v>
      </c>
      <c r="D8" s="10">
        <v>40.308747855917666</v>
      </c>
      <c r="E8" s="10">
        <v>43.053173241852484</v>
      </c>
      <c r="F8" s="10">
        <v>44.939965694682677</v>
      </c>
      <c r="G8" s="10">
        <v>32.933104631217837</v>
      </c>
      <c r="H8" s="10">
        <v>41.680960548885075</v>
      </c>
      <c r="I8" s="10">
        <v>38.765008576329329</v>
      </c>
    </row>
    <row r="9" spans="1:9" x14ac:dyDescent="0.3">
      <c r="A9" s="8" t="s">
        <v>38</v>
      </c>
      <c r="B9" s="8">
        <v>948</v>
      </c>
      <c r="C9" s="10">
        <v>27.742616033755276</v>
      </c>
      <c r="D9" s="10">
        <v>33.122362869198312</v>
      </c>
      <c r="E9" s="10">
        <v>22.890295358649787</v>
      </c>
      <c r="F9" s="10">
        <v>26.793248945147678</v>
      </c>
      <c r="G9" s="10">
        <v>34.388185654008439</v>
      </c>
      <c r="H9" s="10">
        <v>33.438818565400844</v>
      </c>
      <c r="I9" s="10">
        <v>17.827004219409282</v>
      </c>
    </row>
    <row r="10" spans="1:9" x14ac:dyDescent="0.3">
      <c r="A10" s="8" t="s">
        <v>16</v>
      </c>
      <c r="B10" s="8">
        <v>300</v>
      </c>
      <c r="C10" s="10">
        <v>6</v>
      </c>
      <c r="D10" s="10">
        <v>9</v>
      </c>
      <c r="E10" s="10">
        <v>9.3333333333333339</v>
      </c>
      <c r="F10" s="10">
        <v>6.333333333333333</v>
      </c>
      <c r="G10" s="10">
        <v>11</v>
      </c>
      <c r="H10" s="10">
        <v>7.666666666666667</v>
      </c>
      <c r="I10" s="10">
        <v>9</v>
      </c>
    </row>
    <row r="11" spans="1:9" x14ac:dyDescent="0.3">
      <c r="A11" s="8" t="s">
        <v>17</v>
      </c>
      <c r="B11" s="8">
        <v>2</v>
      </c>
      <c r="C11" s="10">
        <v>0</v>
      </c>
      <c r="D11" s="10">
        <v>0</v>
      </c>
      <c r="E11" s="10">
        <v>0</v>
      </c>
      <c r="F11" s="10">
        <v>0</v>
      </c>
      <c r="G11" s="10">
        <v>50</v>
      </c>
      <c r="H11" s="10">
        <v>0</v>
      </c>
      <c r="I11" s="10">
        <v>0</v>
      </c>
    </row>
    <row r="12" spans="1:9" x14ac:dyDescent="0.3">
      <c r="A12" s="8" t="s">
        <v>18</v>
      </c>
      <c r="B12" s="8">
        <v>415</v>
      </c>
      <c r="C12" s="10">
        <v>45.060240963855421</v>
      </c>
      <c r="D12" s="10">
        <v>39.277108433734938</v>
      </c>
      <c r="E12" s="10">
        <v>42.409638554216869</v>
      </c>
      <c r="F12" s="10">
        <v>44.819277108433738</v>
      </c>
      <c r="G12" s="10">
        <v>32.53012048192771</v>
      </c>
      <c r="H12" s="10">
        <v>41.927710843373497</v>
      </c>
      <c r="I12" s="10">
        <v>42.891566265060241</v>
      </c>
    </row>
    <row r="13" spans="1:9" x14ac:dyDescent="0.3">
      <c r="A13" s="8" t="s">
        <v>19</v>
      </c>
      <c r="B13" s="8">
        <v>109</v>
      </c>
      <c r="C13" s="10">
        <v>3.669724770642202</v>
      </c>
      <c r="D13" s="10">
        <v>2.7522935779816513</v>
      </c>
      <c r="E13" s="10">
        <v>1.834862385321101</v>
      </c>
      <c r="F13" s="10">
        <v>16.513761467889907</v>
      </c>
      <c r="G13" s="10">
        <v>0</v>
      </c>
      <c r="H13" s="10">
        <v>11.926605504587156</v>
      </c>
      <c r="I13" s="10">
        <v>39.449541284403672</v>
      </c>
    </row>
    <row r="14" spans="1:9" x14ac:dyDescent="0.3">
      <c r="A14" s="8" t="s">
        <v>20</v>
      </c>
      <c r="B14" s="8">
        <v>69</v>
      </c>
      <c r="C14" s="10">
        <v>0</v>
      </c>
      <c r="D14" s="10">
        <v>7.2463768115942031</v>
      </c>
      <c r="E14" s="10">
        <v>7.2463768115942031</v>
      </c>
      <c r="F14" s="10">
        <v>5.7971014492753623</v>
      </c>
      <c r="G14" s="10">
        <v>15.942028985507246</v>
      </c>
      <c r="H14" s="10">
        <v>5.7971014492753623</v>
      </c>
      <c r="I14" s="10">
        <v>5.7971014492753623</v>
      </c>
    </row>
    <row r="15" spans="1:9" x14ac:dyDescent="0.3">
      <c r="A15" s="8" t="s">
        <v>21</v>
      </c>
      <c r="B15" s="8">
        <v>112</v>
      </c>
      <c r="C15" s="10">
        <v>34.821428571428569</v>
      </c>
      <c r="D15" s="10">
        <v>37.5</v>
      </c>
      <c r="E15" s="10">
        <v>36.607142857142854</v>
      </c>
      <c r="F15" s="10">
        <v>28.571428571428573</v>
      </c>
      <c r="G15" s="10">
        <v>41.964285714285715</v>
      </c>
      <c r="H15" s="10">
        <v>33.035714285714285</v>
      </c>
      <c r="I15" s="10">
        <v>16.071428571428573</v>
      </c>
    </row>
    <row r="16" spans="1:9" x14ac:dyDescent="0.3">
      <c r="A16" s="8" t="s">
        <v>22</v>
      </c>
      <c r="B16" s="8">
        <v>1</v>
      </c>
      <c r="C16" s="10">
        <v>100</v>
      </c>
      <c r="D16" s="10">
        <v>100</v>
      </c>
      <c r="E16" s="10">
        <v>100</v>
      </c>
      <c r="F16" s="10">
        <v>100</v>
      </c>
      <c r="G16" s="10">
        <v>0</v>
      </c>
      <c r="H16" s="10">
        <v>100</v>
      </c>
      <c r="I16" s="10">
        <v>100</v>
      </c>
    </row>
    <row r="17" spans="1:9" x14ac:dyDescent="0.3">
      <c r="A17" s="8" t="s">
        <v>23</v>
      </c>
      <c r="B17" s="8">
        <v>110</v>
      </c>
      <c r="C17" s="10">
        <v>14.545454545454545</v>
      </c>
      <c r="D17" s="10">
        <v>8.1818181818181817</v>
      </c>
      <c r="E17" s="10">
        <v>16.363636363636363</v>
      </c>
      <c r="F17" s="10">
        <v>18.181818181818183</v>
      </c>
      <c r="G17" s="10">
        <v>10.909090909090908</v>
      </c>
      <c r="H17" s="10">
        <v>16.363636363636363</v>
      </c>
      <c r="I17" s="10">
        <v>27.272727272727273</v>
      </c>
    </row>
    <row r="18" spans="1:9" x14ac:dyDescent="0.3">
      <c r="A18" s="8" t="s">
        <v>24</v>
      </c>
      <c r="B18" s="8">
        <v>111</v>
      </c>
      <c r="C18" s="10">
        <v>21.621621621621621</v>
      </c>
      <c r="D18" s="10">
        <v>27.027027027027028</v>
      </c>
      <c r="E18" s="10">
        <v>27.027027027027028</v>
      </c>
      <c r="F18" s="10">
        <v>16.216216216216218</v>
      </c>
      <c r="G18" s="10">
        <v>31.531531531531531</v>
      </c>
      <c r="H18" s="10">
        <v>20.72072072072072</v>
      </c>
      <c r="I18" s="10">
        <v>14.414414414414415</v>
      </c>
    </row>
    <row r="19" spans="1:9" x14ac:dyDescent="0.3">
      <c r="A19" s="8" t="s">
        <v>25</v>
      </c>
      <c r="B19" s="8">
        <v>215</v>
      </c>
      <c r="C19" s="10">
        <v>8.8372093023255811</v>
      </c>
      <c r="D19" s="10">
        <v>9.3023255813953494</v>
      </c>
      <c r="E19" s="10">
        <v>6.5116279069767442</v>
      </c>
      <c r="F19" s="10">
        <v>9.7674418604651159</v>
      </c>
      <c r="G19" s="10">
        <v>9.7674418604651159</v>
      </c>
      <c r="H19" s="10">
        <v>12.093023255813954</v>
      </c>
      <c r="I19" s="10">
        <v>13.023255813953488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D83E-6ACB-4F8F-BA08-B1CDABC21617}">
  <dimension ref="A1:I18"/>
  <sheetViews>
    <sheetView zoomScale="130" zoomScaleNormal="130" workbookViewId="0">
      <selection activeCell="H5" sqref="H5"/>
    </sheetView>
  </sheetViews>
  <sheetFormatPr defaultRowHeight="14.4" x14ac:dyDescent="0.3"/>
  <cols>
    <col min="1" max="1" width="18.6640625" bestFit="1" customWidth="1"/>
    <col min="2" max="2" width="11.109375" bestFit="1" customWidth="1"/>
    <col min="3" max="3" width="8" bestFit="1" customWidth="1"/>
    <col min="4" max="4" width="8.109375" bestFit="1" customWidth="1"/>
  </cols>
  <sheetData>
    <row r="1" spans="1:9" x14ac:dyDescent="0.3">
      <c r="A1" s="3" t="s">
        <v>27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</row>
    <row r="2" spans="1:9" x14ac:dyDescent="0.3">
      <c r="A2" s="8" t="s">
        <v>8</v>
      </c>
      <c r="B2" s="10">
        <v>25.978090766823161</v>
      </c>
      <c r="C2" s="10">
        <v>20.970266040688575</v>
      </c>
      <c r="D2" s="10">
        <v>28.325508607198749</v>
      </c>
      <c r="E2" s="10">
        <v>30.046948356807512</v>
      </c>
      <c r="F2" s="10">
        <v>19.561815336463223</v>
      </c>
      <c r="G2" s="10">
        <v>23.787167449139279</v>
      </c>
      <c r="H2" s="10">
        <v>35.993740219092331</v>
      </c>
      <c r="I2" s="4">
        <f t="shared" ref="I2:I17" si="0">SUM(B2:H2)</f>
        <v>184.66353677621285</v>
      </c>
    </row>
    <row r="3" spans="1:9" x14ac:dyDescent="0.3">
      <c r="A3" s="8" t="s">
        <v>9</v>
      </c>
      <c r="B3" s="10">
        <v>24.036281179138321</v>
      </c>
      <c r="C3" s="10">
        <v>29.931972789115648</v>
      </c>
      <c r="D3" s="10">
        <v>30.158730158730158</v>
      </c>
      <c r="E3" s="10">
        <v>10.430839002267573</v>
      </c>
      <c r="F3" s="10">
        <v>38.775510204081634</v>
      </c>
      <c r="G3" s="10">
        <v>12.244897959183673</v>
      </c>
      <c r="H3" s="10">
        <v>12.01814058956916</v>
      </c>
      <c r="I3" s="4">
        <f t="shared" si="0"/>
        <v>157.59637188208617</v>
      </c>
    </row>
    <row r="4" spans="1:9" x14ac:dyDescent="0.3">
      <c r="A4" s="8" t="s">
        <v>10</v>
      </c>
      <c r="B4" s="10">
        <v>2.1276595744680851</v>
      </c>
      <c r="C4" s="10">
        <v>2.1276595744680851</v>
      </c>
      <c r="D4" s="10">
        <v>2.1276595744680851</v>
      </c>
      <c r="E4" s="10">
        <v>8.5106382978723403</v>
      </c>
      <c r="F4" s="10">
        <v>0</v>
      </c>
      <c r="G4" s="10">
        <v>8.5106382978723403</v>
      </c>
      <c r="H4" s="10">
        <v>19.148936170212767</v>
      </c>
      <c r="I4" s="4">
        <f t="shared" si="0"/>
        <v>42.553191489361708</v>
      </c>
    </row>
    <row r="5" spans="1:9" x14ac:dyDescent="0.3">
      <c r="A5" s="8" t="s">
        <v>11</v>
      </c>
      <c r="B5" s="10">
        <v>11.940298507462687</v>
      </c>
      <c r="C5" s="10">
        <v>4.4776119402985071</v>
      </c>
      <c r="D5" s="10">
        <v>16.417910447761194</v>
      </c>
      <c r="E5" s="10">
        <v>22.388059701492537</v>
      </c>
      <c r="F5" s="10">
        <v>5.9701492537313436</v>
      </c>
      <c r="G5" s="10">
        <v>13.432835820895523</v>
      </c>
      <c r="H5" s="10">
        <v>44.776119402985074</v>
      </c>
      <c r="I5" s="4">
        <f t="shared" si="0"/>
        <v>119.40298507462687</v>
      </c>
    </row>
    <row r="6" spans="1:9" x14ac:dyDescent="0.3">
      <c r="A6" s="8" t="s">
        <v>12</v>
      </c>
      <c r="B6" s="10">
        <v>7.6923076923076925</v>
      </c>
      <c r="C6" s="10">
        <v>3.8461538461538463</v>
      </c>
      <c r="D6" s="10">
        <v>2.5641025641025643</v>
      </c>
      <c r="E6" s="10">
        <v>14.102564102564102</v>
      </c>
      <c r="F6" s="10">
        <v>2.5641025641025643</v>
      </c>
      <c r="G6" s="10">
        <v>16.666666666666668</v>
      </c>
      <c r="H6" s="10">
        <v>17.948717948717949</v>
      </c>
      <c r="I6" s="4">
        <f t="shared" si="0"/>
        <v>65.384615384615387</v>
      </c>
    </row>
    <row r="7" spans="1:9" x14ac:dyDescent="0.3">
      <c r="A7" s="8" t="s">
        <v>13</v>
      </c>
      <c r="B7" s="10">
        <v>6.557377049180328</v>
      </c>
      <c r="C7" s="10">
        <v>1.639344262295082</v>
      </c>
      <c r="D7" s="10">
        <v>1.639344262295082</v>
      </c>
      <c r="E7" s="10">
        <v>11.475409836065573</v>
      </c>
      <c r="F7" s="10">
        <v>0</v>
      </c>
      <c r="G7" s="10">
        <v>11.475409836065573</v>
      </c>
      <c r="H7" s="10">
        <v>22.950819672131146</v>
      </c>
      <c r="I7" s="4">
        <f t="shared" si="0"/>
        <v>55.73770491803279</v>
      </c>
    </row>
    <row r="8" spans="1:9" x14ac:dyDescent="0.3">
      <c r="A8" s="8" t="s">
        <v>14</v>
      </c>
      <c r="B8" s="10">
        <v>43.910806174957116</v>
      </c>
      <c r="C8" s="10">
        <v>40.308747855917666</v>
      </c>
      <c r="D8" s="10">
        <v>43.053173241852484</v>
      </c>
      <c r="E8" s="10">
        <v>44.939965694682677</v>
      </c>
      <c r="F8" s="10">
        <v>32.933104631217837</v>
      </c>
      <c r="G8" s="10">
        <v>41.680960548885075</v>
      </c>
      <c r="H8" s="10">
        <v>38.765008576329329</v>
      </c>
      <c r="I8" s="4">
        <f t="shared" si="0"/>
        <v>285.59176672384217</v>
      </c>
    </row>
    <row r="9" spans="1:9" x14ac:dyDescent="0.3">
      <c r="A9" s="8" t="s">
        <v>38</v>
      </c>
      <c r="B9" s="10">
        <v>27.742616033755276</v>
      </c>
      <c r="C9" s="10">
        <v>33.122362869198312</v>
      </c>
      <c r="D9" s="10">
        <v>22.890295358649787</v>
      </c>
      <c r="E9" s="10">
        <v>26.793248945147678</v>
      </c>
      <c r="F9" s="10">
        <v>34.388185654008439</v>
      </c>
      <c r="G9" s="10">
        <v>33.438818565400844</v>
      </c>
      <c r="H9" s="10">
        <v>17.827004219409282</v>
      </c>
      <c r="I9" s="4">
        <f t="shared" si="0"/>
        <v>196.20253164556962</v>
      </c>
    </row>
    <row r="10" spans="1:9" x14ac:dyDescent="0.3">
      <c r="A10" s="8" t="s">
        <v>16</v>
      </c>
      <c r="B10" s="10">
        <v>6</v>
      </c>
      <c r="C10" s="10">
        <v>9</v>
      </c>
      <c r="D10" s="10">
        <v>9.3333333333333339</v>
      </c>
      <c r="E10" s="10">
        <v>6.333333333333333</v>
      </c>
      <c r="F10" s="10">
        <v>11</v>
      </c>
      <c r="G10" s="10">
        <v>7.666666666666667</v>
      </c>
      <c r="H10" s="10">
        <v>9</v>
      </c>
      <c r="I10" s="4">
        <f t="shared" si="0"/>
        <v>58.333333333333336</v>
      </c>
    </row>
    <row r="11" spans="1:9" x14ac:dyDescent="0.3">
      <c r="A11" s="8" t="s">
        <v>18</v>
      </c>
      <c r="B11" s="10">
        <v>45.060240963855421</v>
      </c>
      <c r="C11" s="10">
        <v>39.277108433734938</v>
      </c>
      <c r="D11" s="10">
        <v>42.409638554216869</v>
      </c>
      <c r="E11" s="10">
        <v>44.819277108433738</v>
      </c>
      <c r="F11" s="10">
        <v>32.53012048192771</v>
      </c>
      <c r="G11" s="10">
        <v>41.927710843373497</v>
      </c>
      <c r="H11" s="10">
        <v>42.891566265060241</v>
      </c>
      <c r="I11" s="4">
        <f t="shared" si="0"/>
        <v>288.91566265060237</v>
      </c>
    </row>
    <row r="12" spans="1:9" x14ac:dyDescent="0.3">
      <c r="A12" s="8" t="s">
        <v>19</v>
      </c>
      <c r="B12" s="10">
        <v>3.669724770642202</v>
      </c>
      <c r="C12" s="10">
        <v>2.7522935779816513</v>
      </c>
      <c r="D12" s="10">
        <v>1.834862385321101</v>
      </c>
      <c r="E12" s="10">
        <v>16.513761467889907</v>
      </c>
      <c r="F12" s="10">
        <v>0</v>
      </c>
      <c r="G12" s="10">
        <v>11.926605504587156</v>
      </c>
      <c r="H12" s="10">
        <v>39.449541284403672</v>
      </c>
      <c r="I12" s="4">
        <f t="shared" si="0"/>
        <v>76.146788990825684</v>
      </c>
    </row>
    <row r="13" spans="1:9" x14ac:dyDescent="0.3">
      <c r="A13" s="8" t="s">
        <v>20</v>
      </c>
      <c r="B13" s="10">
        <v>0</v>
      </c>
      <c r="C13" s="10">
        <v>7.2463768115942031</v>
      </c>
      <c r="D13" s="10">
        <v>7.2463768115942031</v>
      </c>
      <c r="E13" s="10">
        <v>5.7971014492753623</v>
      </c>
      <c r="F13" s="10">
        <v>15.942028985507246</v>
      </c>
      <c r="G13" s="10">
        <v>5.7971014492753623</v>
      </c>
      <c r="H13" s="10">
        <v>5.7971014492753623</v>
      </c>
      <c r="I13" s="4">
        <f t="shared" si="0"/>
        <v>47.826086956521735</v>
      </c>
    </row>
    <row r="14" spans="1:9" x14ac:dyDescent="0.3">
      <c r="A14" s="8" t="s">
        <v>21</v>
      </c>
      <c r="B14" s="10">
        <v>34.821428571428569</v>
      </c>
      <c r="C14" s="10">
        <v>37.5</v>
      </c>
      <c r="D14" s="10">
        <v>36.607142857142854</v>
      </c>
      <c r="E14" s="10">
        <v>28.571428571428573</v>
      </c>
      <c r="F14" s="10">
        <v>41.964285714285715</v>
      </c>
      <c r="G14" s="10">
        <v>33.035714285714285</v>
      </c>
      <c r="H14" s="10">
        <v>16.071428571428573</v>
      </c>
      <c r="I14" s="4">
        <f t="shared" si="0"/>
        <v>228.57142857142858</v>
      </c>
    </row>
    <row r="15" spans="1:9" x14ac:dyDescent="0.3">
      <c r="A15" s="8" t="s">
        <v>23</v>
      </c>
      <c r="B15" s="10">
        <v>14.545454545454545</v>
      </c>
      <c r="C15" s="10">
        <v>8.1818181818181817</v>
      </c>
      <c r="D15" s="10">
        <v>16.363636363636363</v>
      </c>
      <c r="E15" s="10">
        <v>18.181818181818183</v>
      </c>
      <c r="F15" s="10">
        <v>10.909090909090908</v>
      </c>
      <c r="G15" s="10">
        <v>16.363636363636363</v>
      </c>
      <c r="H15" s="10">
        <v>27.272727272727273</v>
      </c>
      <c r="I15" s="4">
        <f t="shared" si="0"/>
        <v>111.81818181818181</v>
      </c>
    </row>
    <row r="16" spans="1:9" x14ac:dyDescent="0.3">
      <c r="A16" s="8" t="s">
        <v>24</v>
      </c>
      <c r="B16" s="10">
        <v>21.621621621621621</v>
      </c>
      <c r="C16" s="10">
        <v>27.027027027027028</v>
      </c>
      <c r="D16" s="10">
        <v>27.027027027027028</v>
      </c>
      <c r="E16" s="10">
        <v>16.216216216216218</v>
      </c>
      <c r="F16" s="10">
        <v>31.531531531531531</v>
      </c>
      <c r="G16" s="10">
        <v>20.72072072072072</v>
      </c>
      <c r="H16" s="10">
        <v>14.414414414414415</v>
      </c>
      <c r="I16" s="4">
        <f t="shared" si="0"/>
        <v>158.55855855855856</v>
      </c>
    </row>
    <row r="17" spans="1:9" x14ac:dyDescent="0.3">
      <c r="A17" s="8" t="s">
        <v>25</v>
      </c>
      <c r="B17" s="10">
        <v>8.8372093023255811</v>
      </c>
      <c r="C17" s="10">
        <v>9.3023255813953494</v>
      </c>
      <c r="D17" s="10">
        <v>6.5116279069767442</v>
      </c>
      <c r="E17" s="10">
        <v>9.7674418604651159</v>
      </c>
      <c r="F17" s="10">
        <v>9.7674418604651159</v>
      </c>
      <c r="G17" s="10">
        <v>12.093023255813954</v>
      </c>
      <c r="H17" s="10">
        <v>13.023255813953488</v>
      </c>
      <c r="I17" s="4">
        <f t="shared" si="0"/>
        <v>69.302325581395351</v>
      </c>
    </row>
    <row r="18" spans="1:9" x14ac:dyDescent="0.3">
      <c r="A18" s="8" t="s">
        <v>46</v>
      </c>
      <c r="B18" s="4">
        <f t="shared" ref="B18:H18" si="1">AVERAGE(B2:B17)</f>
        <v>17.783819797088789</v>
      </c>
      <c r="C18" s="4">
        <f t="shared" si="1"/>
        <v>17.294441799480442</v>
      </c>
      <c r="D18" s="4">
        <f t="shared" si="1"/>
        <v>18.406898090894163</v>
      </c>
      <c r="E18" s="4">
        <f t="shared" si="1"/>
        <v>19.680503257860025</v>
      </c>
      <c r="F18" s="4">
        <f t="shared" si="1"/>
        <v>17.989835445400832</v>
      </c>
      <c r="G18" s="4">
        <f t="shared" si="1"/>
        <v>19.423035889618561</v>
      </c>
      <c r="H18" s="4">
        <f t="shared" si="1"/>
        <v>23.584282616856875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32D-E89A-4615-80B1-361B5887A8EC}">
  <dimension ref="A1:E31"/>
  <sheetViews>
    <sheetView workbookViewId="0">
      <selection activeCell="O3" sqref="O3"/>
    </sheetView>
  </sheetViews>
  <sheetFormatPr defaultRowHeight="14.4" x14ac:dyDescent="0.3"/>
  <cols>
    <col min="1" max="1" width="17.109375" customWidth="1"/>
    <col min="2" max="2" width="6.6640625" customWidth="1"/>
    <col min="3" max="3" width="6.77734375" customWidth="1"/>
    <col min="4" max="4" width="6.6640625" customWidth="1"/>
    <col min="5" max="5" width="14.33203125" customWidth="1"/>
  </cols>
  <sheetData>
    <row r="1" spans="1:5" x14ac:dyDescent="0.3">
      <c r="A1" t="s">
        <v>50</v>
      </c>
      <c r="B1" t="s">
        <v>47</v>
      </c>
      <c r="C1" t="s">
        <v>48</v>
      </c>
      <c r="D1" t="s">
        <v>49</v>
      </c>
      <c r="E1" t="s">
        <v>26</v>
      </c>
    </row>
    <row r="2" spans="1:5" x14ac:dyDescent="0.3">
      <c r="A2" t="s">
        <v>51</v>
      </c>
      <c r="B2" s="11">
        <v>68.540000000000006</v>
      </c>
      <c r="C2" s="11">
        <v>75.459999999999994</v>
      </c>
      <c r="D2" s="11">
        <v>59.68</v>
      </c>
      <c r="E2" s="11">
        <f>SUM(B2:D2)</f>
        <v>203.68</v>
      </c>
    </row>
    <row r="3" spans="1:5" x14ac:dyDescent="0.3">
      <c r="A3" t="s">
        <v>49</v>
      </c>
      <c r="B3" s="11">
        <v>33.92</v>
      </c>
      <c r="C3" s="11">
        <v>54.16</v>
      </c>
      <c r="D3" s="11">
        <v>100</v>
      </c>
      <c r="E3" s="11">
        <f>SUM(B3:D3)</f>
        <v>188.07999999999998</v>
      </c>
    </row>
    <row r="4" spans="1:5" x14ac:dyDescent="0.3">
      <c r="A4" t="s">
        <v>48</v>
      </c>
      <c r="B4" s="11">
        <v>50.13</v>
      </c>
      <c r="C4" s="11">
        <v>100</v>
      </c>
      <c r="D4" s="11">
        <v>54.16</v>
      </c>
      <c r="E4" s="11">
        <f>SUM(B4:D4)</f>
        <v>204.29</v>
      </c>
    </row>
    <row r="5" spans="1:5" x14ac:dyDescent="0.3">
      <c r="A5" t="s">
        <v>47</v>
      </c>
      <c r="B5" s="11">
        <v>100</v>
      </c>
      <c r="C5" s="11">
        <v>50.13</v>
      </c>
      <c r="D5" s="11">
        <v>33.92</v>
      </c>
      <c r="E5" s="11">
        <f>SUM(B5:D5)</f>
        <v>184.05</v>
      </c>
    </row>
    <row r="27" spans="1:5" ht="15.6" x14ac:dyDescent="0.3">
      <c r="A27" s="12"/>
      <c r="B27" s="17" t="s">
        <v>43</v>
      </c>
      <c r="C27" s="17" t="s">
        <v>44</v>
      </c>
      <c r="D27" s="13" t="s">
        <v>45</v>
      </c>
      <c r="E27" s="12" t="s">
        <v>52</v>
      </c>
    </row>
    <row r="28" spans="1:5" ht="15.6" x14ac:dyDescent="0.3">
      <c r="A28" s="19" t="s">
        <v>47</v>
      </c>
      <c r="B28" s="20"/>
      <c r="C28" s="20">
        <v>50.1</v>
      </c>
      <c r="D28" s="21">
        <v>33.9</v>
      </c>
      <c r="E28" s="22">
        <v>42</v>
      </c>
    </row>
    <row r="29" spans="1:5" ht="15.6" x14ac:dyDescent="0.3">
      <c r="A29" s="19" t="s">
        <v>48</v>
      </c>
      <c r="B29" s="20">
        <v>50.1</v>
      </c>
      <c r="C29" s="20"/>
      <c r="D29" s="21">
        <v>54.2</v>
      </c>
      <c r="E29" s="22">
        <v>52.15</v>
      </c>
    </row>
    <row r="30" spans="1:5" ht="15.6" x14ac:dyDescent="0.3">
      <c r="A30" s="19" t="s">
        <v>49</v>
      </c>
      <c r="B30" s="20">
        <v>33.9</v>
      </c>
      <c r="C30" s="20">
        <v>54.2</v>
      </c>
      <c r="D30" s="21"/>
      <c r="E30" s="22">
        <v>44.05</v>
      </c>
    </row>
    <row r="31" spans="1:5" ht="15.6" x14ac:dyDescent="0.3">
      <c r="A31" s="14" t="s">
        <v>51</v>
      </c>
      <c r="B31" s="18">
        <v>68.5</v>
      </c>
      <c r="C31" s="18">
        <v>75.5</v>
      </c>
      <c r="D31" s="16">
        <v>59.7</v>
      </c>
      <c r="E31" s="15">
        <v>67.900000000000006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AC_tops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Medrano-Vizcaíno</cp:lastModifiedBy>
  <dcterms:created xsi:type="dcterms:W3CDTF">2024-12-19T22:24:50Z</dcterms:created>
  <dcterms:modified xsi:type="dcterms:W3CDTF">2025-04-22T17:25:37Z</dcterms:modified>
</cp:coreProperties>
</file>