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_yz7clw8\Desktop\"/>
    </mc:Choice>
  </mc:AlternateContent>
  <xr:revisionPtr revIDLastSave="0" documentId="13_ncr:1_{1EF20C94-0641-41D0-9295-283DDE326EE1}" xr6:coauthVersionLast="47" xr6:coauthVersionMax="47" xr10:uidLastSave="{00000000-0000-0000-0000-000000000000}"/>
  <bookViews>
    <workbookView xWindow="-108" yWindow="-108" windowWidth="23256" windowHeight="12456" xr2:uid="{4193283B-5A51-4323-A9A0-950ABABF1C14}"/>
  </bookViews>
  <sheets>
    <sheet name="ResultsOptimiz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0" i="1" l="1"/>
  <c r="AJ9" i="1"/>
  <c r="AJ8" i="1"/>
  <c r="AJ7" i="1"/>
  <c r="AJ6" i="1"/>
  <c r="AJ5" i="1"/>
  <c r="AJ4" i="1"/>
  <c r="AI10" i="1"/>
  <c r="AI9" i="1"/>
  <c r="AI8" i="1"/>
  <c r="AI7" i="1"/>
  <c r="AI6" i="1"/>
  <c r="AI5" i="1"/>
  <c r="AI4" i="1"/>
  <c r="W11" i="1"/>
  <c r="W52" i="1"/>
  <c r="W47" i="1"/>
  <c r="W39" i="1"/>
  <c r="W32" i="1"/>
  <c r="W24" i="1"/>
  <c r="W18" i="1"/>
</calcChain>
</file>

<file path=xl/sharedStrings.xml><?xml version="1.0" encoding="utf-8"?>
<sst xmlns="http://schemas.openxmlformats.org/spreadsheetml/2006/main" count="241" uniqueCount="26">
  <si>
    <t>Run#</t>
  </si>
  <si>
    <t>Velocity</t>
  </si>
  <si>
    <t>Method</t>
  </si>
  <si>
    <t>Time</t>
  </si>
  <si>
    <t>L0</t>
  </si>
  <si>
    <t>b</t>
  </si>
  <si>
    <t>PC</t>
  </si>
  <si>
    <t>Date</t>
  </si>
  <si>
    <t>Iters</t>
  </si>
  <si>
    <t>Laptop</t>
  </si>
  <si>
    <t>Cost</t>
  </si>
  <si>
    <t>Desktop</t>
  </si>
  <si>
    <t>Regular - bad bounds</t>
  </si>
  <si>
    <t>Fixed Ponderation - bad bounds</t>
  </si>
  <si>
    <t>Regular - fixed bounds</t>
  </si>
  <si>
    <t>Regular PC - fixed bounds</t>
  </si>
  <si>
    <t>PARTICLE SWARM OPTIMIZATION RESULTS</t>
  </si>
  <si>
    <t>Regular PC - fixed bounds - shrink</t>
  </si>
  <si>
    <t>Direct</t>
  </si>
  <si>
    <t>0.78ms</t>
  </si>
  <si>
    <t>1.03ms</t>
  </si>
  <si>
    <t>1.29ms</t>
  </si>
  <si>
    <t>1.55ms</t>
  </si>
  <si>
    <t>2.08ms</t>
  </si>
  <si>
    <t>2.61ms</t>
  </si>
  <si>
    <t>3.15ms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</si>
</sst>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14" fontId="0" fillId="2" borderId="1" xfId="0" applyNumberFormat="1" applyFill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2" borderId="0" xfId="0" applyFont="1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ResultsOptimization!$AI$3</c:f>
              <c:strCache>
                <c:ptCount val="1"/>
                <c:pt idx="0">
                  <c:v>L0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ResultsOptimization!$AH$4:$AH$10</c:f>
              <c:numCache>
                <c:formatCode>General</c:formatCode>
                <c:ptCount val="7"/>
                <c:pt idx="0">
                  <c:v>0.78</c:v>
                </c:pt>
                <c:pt idx="1">
                  <c:v>1.03</c:v>
                </c:pt>
                <c:pt idx="2">
                  <c:v>1.29</c:v>
                </c:pt>
                <c:pt idx="3">
                  <c:v>1.55</c:v>
                </c:pt>
                <c:pt idx="4">
                  <c:v>2.08</c:v>
                </c:pt>
                <c:pt idx="5">
                  <c:v>2.61</c:v>
                </c:pt>
                <c:pt idx="6">
                  <c:v>3.15</c:v>
                </c:pt>
              </c:numCache>
            </c:numRef>
          </c:xVal>
          <c:yVal>
            <c:numRef>
              <c:f>ResultsOptimization!$AI$4:$AI$10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4617.8050310500003</c:v>
                </c:pt>
                <c:pt idx="3">
                  <c:v>4078.6319598099999</c:v>
                </c:pt>
                <c:pt idx="4">
                  <c:v>4863.0810981300001</c:v>
                </c:pt>
                <c:pt idx="5">
                  <c:v>3655.3586501899999</c:v>
                </c:pt>
                <c:pt idx="6">
                  <c:v>1466.3276962699999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BD-461D-AAF8-F8CA9804E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453215"/>
        <c:axId val="1483455135"/>
      </c:scatterChart>
      <c:valAx>
        <c:axId val="148345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3455135"/>
        <c:crosses val="autoZero"/>
        <c:crossBetween val="midCat"/>
      </c:valAx>
      <c:valAx>
        <c:axId val="148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345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ResultsOptimization!$AJ$3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ResultsOptimization!$AH$4:$AH$10</c:f>
              <c:numCache>
                <c:formatCode>General</c:formatCode>
                <c:ptCount val="7"/>
                <c:pt idx="0">
                  <c:v>0.78</c:v>
                </c:pt>
                <c:pt idx="1">
                  <c:v>1.03</c:v>
                </c:pt>
                <c:pt idx="2">
                  <c:v>1.29</c:v>
                </c:pt>
                <c:pt idx="3">
                  <c:v>1.55</c:v>
                </c:pt>
                <c:pt idx="4">
                  <c:v>2.08</c:v>
                </c:pt>
                <c:pt idx="5">
                  <c:v>2.61</c:v>
                </c:pt>
                <c:pt idx="6">
                  <c:v>3.15</c:v>
                </c:pt>
              </c:numCache>
            </c:numRef>
          </c:xVal>
          <c:yVal>
            <c:numRef>
              <c:f>ResultsOptimization!$AJ$4:$AJ$10</c:f>
              <c:numCache>
                <c:formatCode>General</c:formatCode>
                <c:ptCount val="7"/>
                <c:pt idx="0">
                  <c:v>46.67572938</c:v>
                </c:pt>
                <c:pt idx="1">
                  <c:v>68.357938129999994</c:v>
                </c:pt>
                <c:pt idx="2">
                  <c:v>52.866634490000003</c:v>
                </c:pt>
                <c:pt idx="3">
                  <c:v>31.5755327</c:v>
                </c:pt>
                <c:pt idx="4">
                  <c:v>55.911988819999998</c:v>
                </c:pt>
                <c:pt idx="5">
                  <c:v>48.95082549</c:v>
                </c:pt>
                <c:pt idx="6">
                  <c:v>67.902881559999997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BC-4657-9212-8001EE9C0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453215"/>
        <c:axId val="1483455135"/>
      </c:scatterChart>
      <c:valAx>
        <c:axId val="148345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3455135"/>
        <c:crosses val="autoZero"/>
        <c:crossBetween val="midCat"/>
      </c:valAx>
      <c:valAx>
        <c:axId val="148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345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ResultsOptimization!$M$2</c:f>
              <c:strCache>
                <c:ptCount val="1"/>
                <c:pt idx="0">
                  <c:v>0.78ms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ResultsOptimization!$O$4:$O$11</c:f>
              <c:numCache>
                <c:formatCode>General</c:formatCode>
                <c:ptCount val="8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  <c:pt idx="3">
                  <c:v>0.78</c:v>
                </c:pt>
                <c:pt idx="4">
                  <c:v>0.78</c:v>
                </c:pt>
                <c:pt idx="5">
                  <c:v>0.78</c:v>
                </c:pt>
                <c:pt idx="6">
                  <c:v>0.78</c:v>
                </c:pt>
                <c:pt idx="7">
                  <c:v>0.78</c:v>
                </c:pt>
              </c:numCache>
            </c:numRef>
          </c:xVal>
          <c:yVal>
            <c:numRef>
              <c:f>ResultsOptimization!$S$4:$S$11</c:f>
              <c:numCache>
                <c:formatCode>General</c:formatCode>
                <c:ptCount val="8"/>
                <c:pt idx="0">
                  <c:v>-322.72229119999997</c:v>
                </c:pt>
                <c:pt idx="1">
                  <c:v>-70.891989300000006</c:v>
                </c:pt>
                <c:pt idx="2">
                  <c:v>-40.391888020000003</c:v>
                </c:pt>
                <c:pt idx="3">
                  <c:v>-54.083570450000003</c:v>
                </c:pt>
                <c:pt idx="4">
                  <c:v>1.01234907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15-461B-808A-9F5ECD3DD425}"/>
            </c:ext>
          </c:extLst>
        </c:ser>
        <c:ser>
          <c:idx val="1"/>
          <c:order val="1"/>
          <c:tx>
            <c:strRef>
              <c:f>ResultsOptimization!$M$12</c:f>
              <c:strCache>
                <c:ptCount val="1"/>
                <c:pt idx="0">
                  <c:v>1.03ms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ResultsOptimization!$O$14:$O$18</c:f>
              <c:numCache>
                <c:formatCode>General</c:formatCode>
                <c:ptCount val="5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</c:numCache>
            </c:numRef>
          </c:xVal>
          <c:yVal>
            <c:numRef>
              <c:f>ResultsOptimization!$S$14:$S$18</c:f>
              <c:numCache>
                <c:formatCode>General</c:formatCode>
                <c:ptCount val="5"/>
                <c:pt idx="0">
                  <c:v>-2299.3028941399998</c:v>
                </c:pt>
                <c:pt idx="1">
                  <c:v>-1473.65405655</c:v>
                </c:pt>
                <c:pt idx="2">
                  <c:v>0.68965253000000004</c:v>
                </c:pt>
                <c:pt idx="3">
                  <c:v>0</c:v>
                </c:pt>
                <c:pt idx="4">
                  <c:v>4489.26328027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15-461B-808A-9F5ECD3DD425}"/>
            </c:ext>
          </c:extLst>
        </c:ser>
        <c:ser>
          <c:idx val="2"/>
          <c:order val="2"/>
          <c:tx>
            <c:strRef>
              <c:f>ResultsOptimization!$M$19</c:f>
              <c:strCache>
                <c:ptCount val="1"/>
                <c:pt idx="0">
                  <c:v>1.29ms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ResultsOptimization!$O$21:$O$24</c:f>
              <c:numCache>
                <c:formatCode>General</c:formatCode>
                <c:ptCount val="4"/>
                <c:pt idx="0">
                  <c:v>1.29</c:v>
                </c:pt>
                <c:pt idx="1">
                  <c:v>1.29</c:v>
                </c:pt>
                <c:pt idx="2">
                  <c:v>1.29</c:v>
                </c:pt>
                <c:pt idx="3">
                  <c:v>1.29</c:v>
                </c:pt>
              </c:numCache>
            </c:numRef>
          </c:xVal>
          <c:yVal>
            <c:numRef>
              <c:f>ResultsOptimization!$S$21:$S$24</c:f>
              <c:numCache>
                <c:formatCode>General</c:formatCode>
                <c:ptCount val="4"/>
                <c:pt idx="0">
                  <c:v>4588.6135530299998</c:v>
                </c:pt>
                <c:pt idx="1">
                  <c:v>4647.0571773499996</c:v>
                </c:pt>
                <c:pt idx="2">
                  <c:v>4617.8050310500003</c:v>
                </c:pt>
                <c:pt idx="3">
                  <c:v>4619.2349649099997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15-461B-808A-9F5ECD3DD425}"/>
            </c:ext>
          </c:extLst>
        </c:ser>
        <c:ser>
          <c:idx val="3"/>
          <c:order val="3"/>
          <c:tx>
            <c:strRef>
              <c:f>ResultsOptimization!$M$25</c:f>
              <c:strCache>
                <c:ptCount val="1"/>
                <c:pt idx="0">
                  <c:v>1.55ms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ResultsOptimization!$O$27:$O$32</c:f>
              <c:numCache>
                <c:formatCode>General</c:formatCode>
                <c:ptCount val="6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</c:numCache>
            </c:numRef>
          </c:xVal>
          <c:yVal>
            <c:numRef>
              <c:f>ResultsOptimization!$S$27:$S$32</c:f>
              <c:numCache>
                <c:formatCode>General</c:formatCode>
                <c:ptCount val="6"/>
                <c:pt idx="0">
                  <c:v>5844.3351241199998</c:v>
                </c:pt>
                <c:pt idx="1">
                  <c:v>209.25387039</c:v>
                </c:pt>
                <c:pt idx="2">
                  <c:v>1426.4073817000001</c:v>
                </c:pt>
                <c:pt idx="3">
                  <c:v>2893.49159611</c:v>
                </c:pt>
                <c:pt idx="4">
                  <c:v>5609.7983738100002</c:v>
                </c:pt>
                <c:pt idx="5">
                  <c:v>4078.6319598099999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15-461B-808A-9F5ECD3DD425}"/>
            </c:ext>
          </c:extLst>
        </c:ser>
        <c:ser>
          <c:idx val="4"/>
          <c:order val="4"/>
          <c:tx>
            <c:strRef>
              <c:f>ResultsOptimization!$M$33</c:f>
              <c:strCache>
                <c:ptCount val="1"/>
                <c:pt idx="0">
                  <c:v>2.08ms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ResultsOptimization!$O$35:$O$39</c:f>
              <c:numCache>
                <c:formatCode>General</c:formatCode>
                <c:ptCount val="5"/>
                <c:pt idx="0">
                  <c:v>2.08</c:v>
                </c:pt>
                <c:pt idx="1">
                  <c:v>2.08</c:v>
                </c:pt>
                <c:pt idx="2">
                  <c:v>2.08</c:v>
                </c:pt>
                <c:pt idx="3">
                  <c:v>2.08</c:v>
                </c:pt>
                <c:pt idx="4">
                  <c:v>2.08</c:v>
                </c:pt>
              </c:numCache>
            </c:numRef>
          </c:xVal>
          <c:yVal>
            <c:numRef>
              <c:f>ResultsOptimization!$S$35:$S$39</c:f>
              <c:numCache>
                <c:formatCode>General</c:formatCode>
                <c:ptCount val="5"/>
                <c:pt idx="0">
                  <c:v>5911.8138137400001</c:v>
                </c:pt>
                <c:pt idx="1">
                  <c:v>3866.9424179900002</c:v>
                </c:pt>
                <c:pt idx="2">
                  <c:v>4863.0810981300001</c:v>
                </c:pt>
                <c:pt idx="3">
                  <c:v>4790.5003161300001</c:v>
                </c:pt>
                <c:pt idx="4">
                  <c:v>4808.8462596899999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15-461B-808A-9F5ECD3DD425}"/>
            </c:ext>
          </c:extLst>
        </c:ser>
        <c:ser>
          <c:idx val="5"/>
          <c:order val="5"/>
          <c:tx>
            <c:strRef>
              <c:f>ResultsOptimization!$M$40</c:f>
              <c:strCache>
                <c:ptCount val="1"/>
                <c:pt idx="0">
                  <c:v>2.61ms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ResultsOptimization!$O$42:$O$47</c:f>
              <c:numCache>
                <c:formatCode>General</c:formatCode>
                <c:ptCount val="6"/>
                <c:pt idx="0">
                  <c:v>2.61</c:v>
                </c:pt>
                <c:pt idx="1">
                  <c:v>2.61</c:v>
                </c:pt>
                <c:pt idx="2">
                  <c:v>2.61</c:v>
                </c:pt>
                <c:pt idx="3">
                  <c:v>2.61</c:v>
                </c:pt>
                <c:pt idx="4">
                  <c:v>2.61</c:v>
                </c:pt>
                <c:pt idx="5">
                  <c:v>2.61</c:v>
                </c:pt>
              </c:numCache>
            </c:numRef>
          </c:xVal>
          <c:yVal>
            <c:numRef>
              <c:f>ResultsOptimization!$S$42:$S$47</c:f>
              <c:numCache>
                <c:formatCode>General</c:formatCode>
                <c:ptCount val="6"/>
                <c:pt idx="0">
                  <c:v>4986.3187844499998</c:v>
                </c:pt>
                <c:pt idx="1">
                  <c:v>5699.0053247799997</c:v>
                </c:pt>
                <c:pt idx="2">
                  <c:v>2052.5037422199998</c:v>
                </c:pt>
                <c:pt idx="3">
                  <c:v>3655.3586501899999</c:v>
                </c:pt>
                <c:pt idx="4">
                  <c:v>3654.2087769599998</c:v>
                </c:pt>
                <c:pt idx="5">
                  <c:v>4978.5632702499997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15-461B-808A-9F5ECD3DD425}"/>
            </c:ext>
          </c:extLst>
        </c:ser>
        <c:ser>
          <c:idx val="6"/>
          <c:order val="6"/>
          <c:tx>
            <c:strRef>
              <c:f>ResultsOptimization!$M$48</c:f>
              <c:strCache>
                <c:ptCount val="1"/>
                <c:pt idx="0">
                  <c:v>3.15ms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ResultsOptimization!$O$50:$O$52</c:f>
              <c:numCache>
                <c:formatCode>General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ResultsOptimization!$S$50:$S$52</c:f>
              <c:numCache>
                <c:formatCode>General</c:formatCode>
                <c:ptCount val="3"/>
                <c:pt idx="0">
                  <c:v>1724.2383402600001</c:v>
                </c:pt>
                <c:pt idx="1">
                  <c:v>1466.3276962699999</c:v>
                </c:pt>
                <c:pt idx="2">
                  <c:v>1727.7531380099999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15-461B-808A-9F5ECD3DD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832127"/>
        <c:axId val="1486832607"/>
      </c:scatterChart>
      <c:valAx>
        <c:axId val="14868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6832607"/>
        <c:crosses val="autoZero"/>
        <c:crossBetween val="midCat"/>
      </c:valAx>
      <c:valAx>
        <c:axId val="14868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68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ResultsOptimization!$AI$3</c:f>
              <c:strCache>
                <c:ptCount val="1"/>
                <c:pt idx="0">
                  <c:v>L0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ResultsOptimization!$D$17:$D$22</c:f>
              <c:numCache>
                <c:formatCode>General</c:formatCode>
                <c:ptCount val="6"/>
                <c:pt idx="0">
                  <c:v>0.78</c:v>
                </c:pt>
                <c:pt idx="1">
                  <c:v>1.03</c:v>
                </c:pt>
                <c:pt idx="2">
                  <c:v>1.55</c:v>
                </c:pt>
                <c:pt idx="3">
                  <c:v>2.08</c:v>
                </c:pt>
                <c:pt idx="4">
                  <c:v>2.61</c:v>
                </c:pt>
                <c:pt idx="5">
                  <c:v>3.15</c:v>
                </c:pt>
              </c:numCache>
            </c:numRef>
          </c:xVal>
          <c:yVal>
            <c:numRef>
              <c:f>ResultsOptimization!$H$17:$H$22</c:f>
              <c:numCache>
                <c:formatCode>General</c:formatCode>
                <c:ptCount val="6"/>
                <c:pt idx="0">
                  <c:v>1.01234907</c:v>
                </c:pt>
                <c:pt idx="1">
                  <c:v>0.68965253000000004</c:v>
                </c:pt>
                <c:pt idx="2">
                  <c:v>209.25387039</c:v>
                </c:pt>
                <c:pt idx="3">
                  <c:v>3866.9424179900002</c:v>
                </c:pt>
                <c:pt idx="4">
                  <c:v>2052.5037422199998</c:v>
                </c:pt>
                <c:pt idx="5">
                  <c:v>1724.2383402600001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D5-47F1-9C49-5A2E19E6D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453215"/>
        <c:axId val="1483455135"/>
      </c:scatterChart>
      <c:valAx>
        <c:axId val="148345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3455135"/>
        <c:crosses val="autoZero"/>
        <c:crossBetween val="midCat"/>
      </c:valAx>
      <c:valAx>
        <c:axId val="148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345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ResultsOptimization!$AI$3</c:f>
              <c:strCache>
                <c:ptCount val="1"/>
                <c:pt idx="0">
                  <c:v>L0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ResultsOptimization!$D$4:$D$7</c:f>
              <c:numCache>
                <c:formatCode>General</c:formatCode>
                <c:ptCount val="4"/>
                <c:pt idx="0">
                  <c:v>0.78</c:v>
                </c:pt>
                <c:pt idx="1">
                  <c:v>1.29</c:v>
                </c:pt>
                <c:pt idx="2">
                  <c:v>2.08</c:v>
                </c:pt>
                <c:pt idx="3">
                  <c:v>2.61</c:v>
                </c:pt>
              </c:numCache>
            </c:numRef>
          </c:xVal>
          <c:yVal>
            <c:numRef>
              <c:f>ResultsOptimization!$H$4:$H$7</c:f>
              <c:numCache>
                <c:formatCode>General</c:formatCode>
                <c:ptCount val="4"/>
                <c:pt idx="0">
                  <c:v>-322.72229119999997</c:v>
                </c:pt>
                <c:pt idx="1">
                  <c:v>4588.6135530299998</c:v>
                </c:pt>
                <c:pt idx="2">
                  <c:v>4837.6738170299996</c:v>
                </c:pt>
                <c:pt idx="3">
                  <c:v>4986.3187844499998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4-497F-BF11-2DBF4934BD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ResultsOptimization!$O$16</c:f>
              <c:numCache>
                <c:formatCode>General</c:formatCode>
                <c:ptCount val="1"/>
                <c:pt idx="0">
                  <c:v>1.03</c:v>
                </c:pt>
              </c:numCache>
            </c:numRef>
          </c:xVal>
          <c:yVal>
            <c:numRef>
              <c:f>ResultsOptimization!$S$16</c:f>
              <c:numCache>
                <c:formatCode>General</c:formatCode>
                <c:ptCount val="1"/>
                <c:pt idx="0">
                  <c:v>0.68965253000000004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64-497F-BF11-2DBF4934BD9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ResultsOptimization!$O$32</c:f>
              <c:numCache>
                <c:formatCode>General</c:formatCode>
                <c:ptCount val="1"/>
                <c:pt idx="0">
                  <c:v>1.55</c:v>
                </c:pt>
              </c:numCache>
            </c:numRef>
          </c:xVal>
          <c:yVal>
            <c:numRef>
              <c:f>ResultsOptimization!$S$32</c:f>
              <c:numCache>
                <c:formatCode>General</c:formatCode>
                <c:ptCount val="1"/>
                <c:pt idx="0">
                  <c:v>4078.6319598099999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64-497F-BF11-2DBF4934B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453215"/>
        <c:axId val="1483455135"/>
      </c:scatterChart>
      <c:valAx>
        <c:axId val="148345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3455135"/>
        <c:crosses val="autoZero"/>
        <c:crossBetween val="midCat"/>
      </c:valAx>
      <c:valAx>
        <c:axId val="148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345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407736</xdr:colOff>
      <xdr:row>3</xdr:row>
      <xdr:rowOff>18716</xdr:rowOff>
    </xdr:from>
    <xdr:to>
      <xdr:col>31</xdr:col>
      <xdr:colOff>60157</xdr:colOff>
      <xdr:row>17</xdr:row>
      <xdr:rowOff>141706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C93A4-EE6B-4ED3-76BD-620A1898B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387684</xdr:colOff>
      <xdr:row>19</xdr:row>
      <xdr:rowOff>80210</xdr:rowOff>
    </xdr:from>
    <xdr:to>
      <xdr:col>31</xdr:col>
      <xdr:colOff>40105</xdr:colOff>
      <xdr:row>34</xdr:row>
      <xdr:rowOff>16042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508019-8C80-4627-BB7C-4A0DDF022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407736</xdr:colOff>
      <xdr:row>35</xdr:row>
      <xdr:rowOff>165768</xdr:rowOff>
    </xdr:from>
    <xdr:to>
      <xdr:col>31</xdr:col>
      <xdr:colOff>60157</xdr:colOff>
      <xdr:row>50</xdr:row>
      <xdr:rowOff>101599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579A6E-DAC0-151F-B653-A86D2BD75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44</xdr:row>
      <xdr:rowOff>13368</xdr:rowOff>
    </xdr:from>
    <xdr:to>
      <xdr:col>8</xdr:col>
      <xdr:colOff>414421</xdr:colOff>
      <xdr:row>58</xdr:row>
      <xdr:rowOff>136357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147F29-0632-407D-9D3A-CDC7BAA9A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147052</xdr:colOff>
      <xdr:row>54</xdr:row>
      <xdr:rowOff>66842</xdr:rowOff>
    </xdr:from>
    <xdr:to>
      <xdr:col>19</xdr:col>
      <xdr:colOff>387684</xdr:colOff>
      <xdr:row>69</xdr:row>
      <xdr:rowOff>2673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91BB1E-E19A-4BB7-89E1-578B19E95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C001-E74C-4EA1-8EA7-C63DCB21B06C}">
  <dimension ref="B2:AJ52"/>
  <sheetViews>
    <sheetView tabSelected="1" topLeftCell="A10" zoomScale="57" workbookViewId="0">
      <selection activeCell="AH27" sqref="AH27"/>
    </sheetView>
  </sheetViews>
  <sheetFormatPr defaultRowHeight="14.4" x14ac:dyDescent="0.3"/>
  <cols>
    <col min="1" max="2" width="8.88671875" style="1"/>
    <col min="3" max="3" width="10.44140625" style="1" customWidth="1"/>
    <col min="4" max="4" width="8.88671875" style="1"/>
    <col min="5" max="5" width="24.77734375" style="1" customWidth="1"/>
    <col min="6" max="13" width="8.88671875" style="1"/>
    <col min="14" max="14" width="9.33203125" style="1" bestFit="1" customWidth="1"/>
    <col min="15" max="15" width="8.88671875" style="1"/>
    <col min="16" max="16" width="8.88671875" style="1" customWidth="1"/>
    <col min="17" max="16384" width="8.88671875" style="1"/>
  </cols>
  <sheetData>
    <row r="2" spans="2:36" x14ac:dyDescent="0.3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M2" s="7" t="s">
        <v>19</v>
      </c>
      <c r="N2" s="7"/>
      <c r="O2" s="7"/>
      <c r="P2" s="7"/>
      <c r="Q2" s="7"/>
      <c r="R2" s="7"/>
      <c r="S2" s="7"/>
      <c r="T2" s="7"/>
      <c r="U2" s="7"/>
      <c r="V2" s="7"/>
    </row>
    <row r="3" spans="2:36" x14ac:dyDescent="0.3">
      <c r="B3" s="2" t="s">
        <v>0</v>
      </c>
      <c r="C3" s="2" t="s">
        <v>7</v>
      </c>
      <c r="D3" s="2" t="s">
        <v>1</v>
      </c>
      <c r="E3" s="2" t="s">
        <v>2</v>
      </c>
      <c r="F3" s="2" t="s">
        <v>3</v>
      </c>
      <c r="G3" s="2" t="s">
        <v>8</v>
      </c>
      <c r="H3" s="2" t="s">
        <v>4</v>
      </c>
      <c r="I3" s="2" t="s">
        <v>5</v>
      </c>
      <c r="J3" s="2" t="s">
        <v>10</v>
      </c>
      <c r="K3" s="2" t="s">
        <v>6</v>
      </c>
      <c r="M3" s="2" t="s">
        <v>0</v>
      </c>
      <c r="N3" s="2" t="s">
        <v>7</v>
      </c>
      <c r="O3" s="2" t="s">
        <v>1</v>
      </c>
      <c r="P3" s="2" t="s">
        <v>2</v>
      </c>
      <c r="Q3" s="2" t="s">
        <v>3</v>
      </c>
      <c r="R3" s="2" t="s">
        <v>8</v>
      </c>
      <c r="S3" s="2" t="s">
        <v>4</v>
      </c>
      <c r="T3" s="2" t="s">
        <v>5</v>
      </c>
      <c r="U3" s="2" t="s">
        <v>10</v>
      </c>
      <c r="V3" s="2" t="s">
        <v>6</v>
      </c>
      <c r="AH3" s="1" t="s">
        <v>1</v>
      </c>
      <c r="AI3" s="1" t="s">
        <v>4</v>
      </c>
      <c r="AJ3" s="1" t="s">
        <v>5</v>
      </c>
    </row>
    <row r="4" spans="2:36" x14ac:dyDescent="0.3">
      <c r="B4" s="2">
        <v>1</v>
      </c>
      <c r="C4" s="3">
        <v>45462</v>
      </c>
      <c r="D4" s="2">
        <v>0.78</v>
      </c>
      <c r="E4" s="2" t="s">
        <v>12</v>
      </c>
      <c r="F4" s="2">
        <v>89.288833333333301</v>
      </c>
      <c r="G4" s="2">
        <v>100</v>
      </c>
      <c r="H4" s="2">
        <v>-322.72229119999997</v>
      </c>
      <c r="I4" s="2">
        <v>55.806173600000001</v>
      </c>
      <c r="J4" s="2">
        <v>17.604112413590499</v>
      </c>
      <c r="K4" s="2" t="s">
        <v>9</v>
      </c>
      <c r="M4" s="2">
        <v>1</v>
      </c>
      <c r="N4" s="3">
        <v>45462</v>
      </c>
      <c r="O4" s="2">
        <v>0.78</v>
      </c>
      <c r="P4" s="2" t="s">
        <v>12</v>
      </c>
      <c r="Q4" s="2">
        <v>89.288833333333301</v>
      </c>
      <c r="R4" s="2">
        <v>100</v>
      </c>
      <c r="S4" s="2">
        <v>-322.72229119999997</v>
      </c>
      <c r="T4" s="2">
        <v>55.806173600000001</v>
      </c>
      <c r="U4" s="2">
        <v>17.604112413590499</v>
      </c>
      <c r="V4" s="2" t="s">
        <v>9</v>
      </c>
      <c r="AH4" s="1">
        <v>0.78</v>
      </c>
      <c r="AI4" s="1">
        <f>S11</f>
        <v>0</v>
      </c>
      <c r="AJ4" s="1">
        <f>T11</f>
        <v>46.67572938</v>
      </c>
    </row>
    <row r="5" spans="2:36" x14ac:dyDescent="0.3">
      <c r="B5" s="2">
        <v>2</v>
      </c>
      <c r="C5" s="3">
        <v>45462</v>
      </c>
      <c r="D5" s="2">
        <v>1.29</v>
      </c>
      <c r="E5" s="2" t="s">
        <v>12</v>
      </c>
      <c r="F5" s="2">
        <v>104.82445</v>
      </c>
      <c r="G5" s="2">
        <v>100</v>
      </c>
      <c r="H5" s="2">
        <v>4588.6135530299998</v>
      </c>
      <c r="I5" s="2">
        <v>55.650606510000003</v>
      </c>
      <c r="J5" s="2">
        <v>472.52889410198401</v>
      </c>
      <c r="K5" s="2" t="s">
        <v>9</v>
      </c>
      <c r="M5" s="2">
        <v>5</v>
      </c>
      <c r="N5" s="3">
        <v>45465</v>
      </c>
      <c r="O5" s="2">
        <v>0.78</v>
      </c>
      <c r="P5" s="2" t="s">
        <v>12</v>
      </c>
      <c r="Q5" s="2">
        <v>110.7526</v>
      </c>
      <c r="R5" s="2">
        <v>100</v>
      </c>
      <c r="S5" s="2">
        <v>-70.891989300000006</v>
      </c>
      <c r="T5" s="2">
        <v>68.989918739999993</v>
      </c>
      <c r="U5" s="2">
        <v>16.488944952446801</v>
      </c>
      <c r="V5" s="2" t="s">
        <v>9</v>
      </c>
      <c r="AH5" s="1">
        <v>1.03</v>
      </c>
      <c r="AI5" s="1">
        <f>S17</f>
        <v>0</v>
      </c>
      <c r="AJ5" s="1">
        <f>T17</f>
        <v>68.357938129999994</v>
      </c>
    </row>
    <row r="6" spans="2:36" x14ac:dyDescent="0.3">
      <c r="B6" s="2">
        <v>3</v>
      </c>
      <c r="C6" s="3">
        <v>45462</v>
      </c>
      <c r="D6" s="2">
        <v>2.08</v>
      </c>
      <c r="E6" s="2" t="s">
        <v>12</v>
      </c>
      <c r="F6" s="2">
        <v>96.085116666666593</v>
      </c>
      <c r="G6" s="2">
        <v>100</v>
      </c>
      <c r="H6" s="2">
        <v>4837.6738170299996</v>
      </c>
      <c r="I6" s="2">
        <v>48.263182159999999</v>
      </c>
      <c r="J6" s="2">
        <v>372.63927506537902</v>
      </c>
      <c r="K6" s="2" t="s">
        <v>9</v>
      </c>
      <c r="M6" s="2">
        <v>6</v>
      </c>
      <c r="N6" s="3">
        <v>45465</v>
      </c>
      <c r="O6" s="2">
        <v>0.78</v>
      </c>
      <c r="P6" s="2" t="s">
        <v>13</v>
      </c>
      <c r="Q6" s="2">
        <v>106.558983333333</v>
      </c>
      <c r="R6" s="2">
        <v>100</v>
      </c>
      <c r="S6" s="2">
        <v>-40.391888020000003</v>
      </c>
      <c r="T6" s="2">
        <v>45.829764830000002</v>
      </c>
      <c r="U6" s="2">
        <v>12.8180215278745</v>
      </c>
      <c r="V6" s="2" t="s">
        <v>9</v>
      </c>
      <c r="AH6" s="1">
        <v>1.29</v>
      </c>
      <c r="AI6" s="1">
        <f>S23</f>
        <v>4617.8050310500003</v>
      </c>
      <c r="AJ6" s="1">
        <f>T23</f>
        <v>52.866634490000003</v>
      </c>
    </row>
    <row r="7" spans="2:36" x14ac:dyDescent="0.3">
      <c r="B7" s="2">
        <v>4</v>
      </c>
      <c r="C7" s="3">
        <v>45463</v>
      </c>
      <c r="D7" s="2">
        <v>2.61</v>
      </c>
      <c r="E7" s="2" t="s">
        <v>12</v>
      </c>
      <c r="F7" s="2">
        <v>96.237700000000004</v>
      </c>
      <c r="G7" s="2">
        <v>100</v>
      </c>
      <c r="H7" s="2">
        <v>4986.3187844499998</v>
      </c>
      <c r="I7" s="2">
        <v>50.221578540000003</v>
      </c>
      <c r="J7" s="2">
        <v>339.71329700953203</v>
      </c>
      <c r="K7" s="2" t="s">
        <v>9</v>
      </c>
      <c r="M7" s="2">
        <v>13</v>
      </c>
      <c r="N7" s="3">
        <v>45468</v>
      </c>
      <c r="O7" s="2">
        <v>0.78</v>
      </c>
      <c r="P7" s="2" t="s">
        <v>12</v>
      </c>
      <c r="Q7" s="2">
        <v>110.93340000000001</v>
      </c>
      <c r="R7" s="2">
        <v>100</v>
      </c>
      <c r="S7" s="2">
        <v>-54.083570450000003</v>
      </c>
      <c r="T7" s="2">
        <v>57.641610010000001</v>
      </c>
      <c r="U7" s="2">
        <v>16.485434451173401</v>
      </c>
      <c r="V7" s="2" t="s">
        <v>9</v>
      </c>
      <c r="AH7" s="1">
        <v>1.55</v>
      </c>
      <c r="AI7" s="1">
        <f>S32</f>
        <v>4078.6319598099999</v>
      </c>
      <c r="AJ7" s="1">
        <f>T32</f>
        <v>31.5755327</v>
      </c>
    </row>
    <row r="8" spans="2:36" x14ac:dyDescent="0.3">
      <c r="B8" s="2">
        <v>5</v>
      </c>
      <c r="C8" s="3">
        <v>45465</v>
      </c>
      <c r="D8" s="2">
        <v>0.78</v>
      </c>
      <c r="E8" s="2" t="s">
        <v>12</v>
      </c>
      <c r="F8" s="2">
        <v>110.7526</v>
      </c>
      <c r="G8" s="2">
        <v>100</v>
      </c>
      <c r="H8" s="2">
        <v>-70.891989300000006</v>
      </c>
      <c r="I8" s="2">
        <v>68.989918739999993</v>
      </c>
      <c r="J8" s="2">
        <v>16.488944952446801</v>
      </c>
      <c r="K8" s="2" t="s">
        <v>9</v>
      </c>
      <c r="M8" s="2">
        <v>14</v>
      </c>
      <c r="N8" s="3">
        <v>45505</v>
      </c>
      <c r="O8" s="2">
        <v>0.78</v>
      </c>
      <c r="P8" s="2" t="s">
        <v>14</v>
      </c>
      <c r="Q8" s="2">
        <v>138.24011666666601</v>
      </c>
      <c r="R8" s="2">
        <v>100</v>
      </c>
      <c r="S8" s="2">
        <v>1.01234907</v>
      </c>
      <c r="T8" s="2">
        <v>39.081854999999997</v>
      </c>
      <c r="U8" s="2">
        <v>23.927752850558601</v>
      </c>
      <c r="V8" s="2" t="s">
        <v>9</v>
      </c>
      <c r="AH8" s="1">
        <v>2.08</v>
      </c>
      <c r="AI8" s="1">
        <f>S37</f>
        <v>4863.0810981300001</v>
      </c>
      <c r="AJ8" s="1">
        <f>T37</f>
        <v>55.911988819999998</v>
      </c>
    </row>
    <row r="9" spans="2:36" x14ac:dyDescent="0.3">
      <c r="B9" s="2">
        <v>6</v>
      </c>
      <c r="C9" s="3">
        <v>45465</v>
      </c>
      <c r="D9" s="2">
        <v>0.78</v>
      </c>
      <c r="E9" s="2" t="s">
        <v>13</v>
      </c>
      <c r="F9" s="2">
        <v>106.558983333333</v>
      </c>
      <c r="G9" s="2">
        <v>100</v>
      </c>
      <c r="H9" s="2">
        <v>-40.391888020000003</v>
      </c>
      <c r="I9" s="2">
        <v>45.829764830000002</v>
      </c>
      <c r="J9" s="2">
        <v>12.8180215278745</v>
      </c>
      <c r="K9" s="2" t="s">
        <v>9</v>
      </c>
      <c r="M9" s="2">
        <v>16</v>
      </c>
      <c r="N9" s="3">
        <v>45496</v>
      </c>
      <c r="O9" s="2">
        <v>0.78</v>
      </c>
      <c r="P9" s="2" t="s">
        <v>17</v>
      </c>
      <c r="Q9" s="2">
        <v>137.80000000000001</v>
      </c>
      <c r="R9" s="2">
        <v>100</v>
      </c>
      <c r="S9" s="2">
        <v>0</v>
      </c>
      <c r="T9" s="2">
        <v>22.750889180000001</v>
      </c>
      <c r="U9" s="2">
        <v>9.7133512961227506</v>
      </c>
      <c r="V9" s="2" t="s">
        <v>11</v>
      </c>
      <c r="AH9" s="1">
        <v>2.61</v>
      </c>
      <c r="AI9" s="1">
        <f>S45</f>
        <v>3655.3586501899999</v>
      </c>
      <c r="AJ9" s="1">
        <f>T45</f>
        <v>48.95082549</v>
      </c>
    </row>
    <row r="10" spans="2:36" x14ac:dyDescent="0.3">
      <c r="B10" s="2">
        <v>7</v>
      </c>
      <c r="C10" s="3">
        <v>45468</v>
      </c>
      <c r="D10" s="2">
        <v>1.03</v>
      </c>
      <c r="E10" s="2" t="s">
        <v>13</v>
      </c>
      <c r="F10" s="2">
        <v>106.8702</v>
      </c>
      <c r="G10" s="2">
        <v>100</v>
      </c>
      <c r="H10" s="2">
        <v>-2299.3028941399998</v>
      </c>
      <c r="I10" s="2">
        <v>45.85475005</v>
      </c>
      <c r="J10" s="2">
        <v>16.592618748826901</v>
      </c>
      <c r="K10" s="2" t="s">
        <v>9</v>
      </c>
      <c r="M10" s="2">
        <v>27</v>
      </c>
      <c r="N10" s="3">
        <v>45504</v>
      </c>
      <c r="O10" s="2">
        <v>0.78</v>
      </c>
      <c r="P10" s="2" t="s">
        <v>15</v>
      </c>
      <c r="Q10" s="2">
        <v>137.22999999999999</v>
      </c>
      <c r="R10" s="2">
        <v>100</v>
      </c>
      <c r="S10" s="2">
        <v>0</v>
      </c>
      <c r="T10" s="2">
        <v>45.291340890000001</v>
      </c>
      <c r="U10" s="2">
        <v>23.321784984265602</v>
      </c>
      <c r="V10" s="2" t="s">
        <v>11</v>
      </c>
      <c r="AH10" s="1">
        <v>3.15</v>
      </c>
      <c r="AI10" s="1">
        <f>S51</f>
        <v>1466.3276962699999</v>
      </c>
      <c r="AJ10" s="1">
        <f>T51</f>
        <v>67.902881559999997</v>
      </c>
    </row>
    <row r="11" spans="2:36" x14ac:dyDescent="0.3">
      <c r="B11" s="2">
        <v>8</v>
      </c>
      <c r="C11" s="3">
        <v>45468</v>
      </c>
      <c r="D11" s="2">
        <v>1.29</v>
      </c>
      <c r="E11" s="2" t="s">
        <v>13</v>
      </c>
      <c r="F11" s="2">
        <v>103.60561666666599</v>
      </c>
      <c r="G11" s="2">
        <v>100</v>
      </c>
      <c r="H11" s="2">
        <v>4647.0571773499996</v>
      </c>
      <c r="I11" s="2">
        <v>68.695607510000002</v>
      </c>
      <c r="J11" s="2">
        <v>335.08091619796897</v>
      </c>
      <c r="K11" s="2" t="s">
        <v>9</v>
      </c>
      <c r="M11" s="4">
        <v>29</v>
      </c>
      <c r="N11" s="5">
        <v>45490</v>
      </c>
      <c r="O11" s="4">
        <v>0.78</v>
      </c>
      <c r="P11" s="4" t="s">
        <v>18</v>
      </c>
      <c r="Q11" s="4">
        <v>149.34</v>
      </c>
      <c r="R11" s="4">
        <v>100</v>
      </c>
      <c r="S11" s="4">
        <v>0</v>
      </c>
      <c r="T11" s="4">
        <v>46.67572938</v>
      </c>
      <c r="U11" s="4">
        <v>9.4917254022988402</v>
      </c>
      <c r="V11" s="4" t="s">
        <v>11</v>
      </c>
      <c r="W11" s="1">
        <f>MIN(U4:U11)</f>
        <v>9.4917254022988402</v>
      </c>
    </row>
    <row r="12" spans="2:36" x14ac:dyDescent="0.3">
      <c r="B12" s="2">
        <v>9</v>
      </c>
      <c r="C12" s="3">
        <v>45468</v>
      </c>
      <c r="D12" s="2">
        <v>1.55</v>
      </c>
      <c r="E12" s="2" t="s">
        <v>13</v>
      </c>
      <c r="F12" s="2">
        <v>103.89616666666601</v>
      </c>
      <c r="G12" s="2">
        <v>100</v>
      </c>
      <c r="H12" s="2">
        <v>5844.3351241199998</v>
      </c>
      <c r="I12" s="2">
        <v>51.928301980000001</v>
      </c>
      <c r="J12" s="2">
        <v>259.894188698893</v>
      </c>
      <c r="K12" s="2" t="s">
        <v>9</v>
      </c>
      <c r="M12" s="7" t="s">
        <v>20</v>
      </c>
      <c r="N12" s="7"/>
      <c r="O12" s="7"/>
      <c r="P12" s="7"/>
      <c r="Q12" s="7"/>
      <c r="R12" s="7"/>
      <c r="S12" s="7"/>
      <c r="T12" s="7"/>
      <c r="U12" s="7"/>
      <c r="V12" s="7"/>
    </row>
    <row r="13" spans="2:36" x14ac:dyDescent="0.3">
      <c r="B13" s="2">
        <v>10</v>
      </c>
      <c r="C13" s="3">
        <v>45468</v>
      </c>
      <c r="D13" s="2">
        <v>2.08</v>
      </c>
      <c r="E13" s="2" t="s">
        <v>13</v>
      </c>
      <c r="F13" s="2">
        <v>101.931183333333</v>
      </c>
      <c r="G13" s="2">
        <v>100</v>
      </c>
      <c r="H13" s="2">
        <v>5911.8138137400001</v>
      </c>
      <c r="I13" s="2">
        <v>60.816795169999999</v>
      </c>
      <c r="J13" s="2">
        <v>275.44752661067298</v>
      </c>
      <c r="K13" s="2" t="s">
        <v>9</v>
      </c>
      <c r="M13" s="2" t="s">
        <v>0</v>
      </c>
      <c r="N13" s="2" t="s">
        <v>7</v>
      </c>
      <c r="O13" s="2" t="s">
        <v>1</v>
      </c>
      <c r="P13" s="2" t="s">
        <v>2</v>
      </c>
      <c r="Q13" s="2" t="s">
        <v>3</v>
      </c>
      <c r="R13" s="2" t="s">
        <v>8</v>
      </c>
      <c r="S13" s="2" t="s">
        <v>4</v>
      </c>
      <c r="T13" s="2" t="s">
        <v>5</v>
      </c>
      <c r="U13" s="2" t="s">
        <v>10</v>
      </c>
      <c r="V13" s="2" t="s">
        <v>6</v>
      </c>
    </row>
    <row r="14" spans="2:36" x14ac:dyDescent="0.3">
      <c r="B14" s="2">
        <v>11</v>
      </c>
      <c r="C14" s="3">
        <v>45468</v>
      </c>
      <c r="D14" s="2">
        <v>2.61</v>
      </c>
      <c r="E14" s="2" t="s">
        <v>13</v>
      </c>
      <c r="F14" s="2">
        <v>101.9307</v>
      </c>
      <c r="G14" s="2">
        <v>100</v>
      </c>
      <c r="H14" s="2">
        <v>5699.0053247799997</v>
      </c>
      <c r="I14" s="2">
        <v>58.498573919999998</v>
      </c>
      <c r="J14" s="2">
        <v>241.33802754646001</v>
      </c>
      <c r="K14" s="2" t="s">
        <v>9</v>
      </c>
      <c r="M14" s="2">
        <v>7</v>
      </c>
      <c r="N14" s="3">
        <v>45468</v>
      </c>
      <c r="O14" s="2">
        <v>1.03</v>
      </c>
      <c r="P14" s="2" t="s">
        <v>13</v>
      </c>
      <c r="Q14" s="2">
        <v>106.8702</v>
      </c>
      <c r="R14" s="2">
        <v>100</v>
      </c>
      <c r="S14" s="2">
        <v>-2299.3028941399998</v>
      </c>
      <c r="T14" s="2">
        <v>45.85475005</v>
      </c>
      <c r="U14" s="2">
        <v>16.592618748826901</v>
      </c>
      <c r="V14" s="2" t="s">
        <v>9</v>
      </c>
    </row>
    <row r="15" spans="2:36" x14ac:dyDescent="0.3">
      <c r="B15" s="2">
        <v>12</v>
      </c>
      <c r="C15" s="3">
        <v>45468</v>
      </c>
      <c r="D15" s="2">
        <v>1.03</v>
      </c>
      <c r="E15" s="2" t="s">
        <v>12</v>
      </c>
      <c r="F15" s="2">
        <v>110.485333333333</v>
      </c>
      <c r="G15" s="2">
        <v>100</v>
      </c>
      <c r="H15" s="2">
        <v>-1473.65405655</v>
      </c>
      <c r="I15" s="2">
        <v>58.257279699999998</v>
      </c>
      <c r="J15" s="2">
        <v>30.037348681504</v>
      </c>
      <c r="K15" s="2" t="s">
        <v>9</v>
      </c>
      <c r="M15" s="2">
        <v>12</v>
      </c>
      <c r="N15" s="3">
        <v>45468</v>
      </c>
      <c r="O15" s="2">
        <v>1.03</v>
      </c>
      <c r="P15" s="2" t="s">
        <v>12</v>
      </c>
      <c r="Q15" s="2">
        <v>110.485333333333</v>
      </c>
      <c r="R15" s="2">
        <v>100</v>
      </c>
      <c r="S15" s="2">
        <v>-1473.65405655</v>
      </c>
      <c r="T15" s="2">
        <v>58.257279699999998</v>
      </c>
      <c r="U15" s="2">
        <v>30.037348681504</v>
      </c>
      <c r="V15" s="2" t="s">
        <v>9</v>
      </c>
    </row>
    <row r="16" spans="2:36" x14ac:dyDescent="0.3">
      <c r="B16" s="2">
        <v>13</v>
      </c>
      <c r="C16" s="3">
        <v>45468</v>
      </c>
      <c r="D16" s="2">
        <v>0.78</v>
      </c>
      <c r="E16" s="2" t="s">
        <v>12</v>
      </c>
      <c r="F16" s="2">
        <v>110.93340000000001</v>
      </c>
      <c r="G16" s="2">
        <v>100</v>
      </c>
      <c r="H16" s="2">
        <v>-54.083570450000003</v>
      </c>
      <c r="I16" s="2">
        <v>57.641610010000001</v>
      </c>
      <c r="J16" s="2">
        <v>16.485434451173401</v>
      </c>
      <c r="K16" s="2" t="s">
        <v>9</v>
      </c>
      <c r="M16" s="2">
        <v>15</v>
      </c>
      <c r="N16" s="3">
        <v>45505</v>
      </c>
      <c r="O16" s="2">
        <v>1.03</v>
      </c>
      <c r="P16" s="2" t="s">
        <v>14</v>
      </c>
      <c r="Q16" s="2">
        <v>140.48193333333299</v>
      </c>
      <c r="R16" s="2">
        <v>100</v>
      </c>
      <c r="S16" s="2">
        <v>0.68965253000000004</v>
      </c>
      <c r="T16" s="2">
        <v>42.106484170000002</v>
      </c>
      <c r="U16" s="2">
        <v>43.917971932223303</v>
      </c>
      <c r="V16" s="2" t="s">
        <v>9</v>
      </c>
    </row>
    <row r="17" spans="2:23" x14ac:dyDescent="0.3">
      <c r="B17" s="2">
        <v>14</v>
      </c>
      <c r="C17" s="3">
        <v>45505</v>
      </c>
      <c r="D17" s="2">
        <v>0.78</v>
      </c>
      <c r="E17" s="2" t="s">
        <v>14</v>
      </c>
      <c r="F17" s="2">
        <v>138.24011666666601</v>
      </c>
      <c r="G17" s="2">
        <v>100</v>
      </c>
      <c r="H17" s="2">
        <v>1.01234907</v>
      </c>
      <c r="I17" s="2">
        <v>39.081854999999997</v>
      </c>
      <c r="J17" s="2">
        <v>23.927752850558601</v>
      </c>
      <c r="K17" s="2" t="s">
        <v>9</v>
      </c>
      <c r="M17" s="4">
        <v>17</v>
      </c>
      <c r="N17" s="5">
        <v>45496</v>
      </c>
      <c r="O17" s="4">
        <v>1.03</v>
      </c>
      <c r="P17" s="4" t="s">
        <v>17</v>
      </c>
      <c r="Q17" s="4">
        <v>137.38</v>
      </c>
      <c r="R17" s="4">
        <v>100</v>
      </c>
      <c r="S17" s="4">
        <v>0</v>
      </c>
      <c r="T17" s="4">
        <v>68.357938129999994</v>
      </c>
      <c r="U17" s="4">
        <v>17.988595314303399</v>
      </c>
      <c r="V17" s="4" t="s">
        <v>11</v>
      </c>
    </row>
    <row r="18" spans="2:23" x14ac:dyDescent="0.3">
      <c r="B18" s="2">
        <v>15</v>
      </c>
      <c r="C18" s="3">
        <v>45505</v>
      </c>
      <c r="D18" s="2">
        <v>1.03</v>
      </c>
      <c r="E18" s="2" t="s">
        <v>14</v>
      </c>
      <c r="F18" s="2">
        <v>140.48193333333299</v>
      </c>
      <c r="G18" s="2">
        <v>100</v>
      </c>
      <c r="H18" s="2">
        <v>0.68965253000000004</v>
      </c>
      <c r="I18" s="2">
        <v>42.106484170000002</v>
      </c>
      <c r="J18" s="2">
        <v>43.917971932223303</v>
      </c>
      <c r="K18" s="2" t="s">
        <v>9</v>
      </c>
      <c r="M18" s="2">
        <v>28</v>
      </c>
      <c r="N18" s="3">
        <v>45504</v>
      </c>
      <c r="O18" s="2">
        <v>1.03</v>
      </c>
      <c r="P18" s="2" t="s">
        <v>15</v>
      </c>
      <c r="Q18" s="2">
        <v>138.51</v>
      </c>
      <c r="R18" s="2">
        <v>100</v>
      </c>
      <c r="S18" s="2">
        <v>4489.26328027</v>
      </c>
      <c r="T18" s="2">
        <v>60.15574359</v>
      </c>
      <c r="U18" s="2">
        <v>61.528347582178803</v>
      </c>
      <c r="V18" s="2" t="s">
        <v>11</v>
      </c>
      <c r="W18" s="1">
        <f>MIN(U14:U18)</f>
        <v>16.592618748826901</v>
      </c>
    </row>
    <row r="19" spans="2:23" x14ac:dyDescent="0.3">
      <c r="B19" s="2">
        <v>16</v>
      </c>
      <c r="C19" s="3">
        <v>45505</v>
      </c>
      <c r="D19" s="2">
        <v>1.55</v>
      </c>
      <c r="E19" s="2" t="s">
        <v>14</v>
      </c>
      <c r="F19" s="2">
        <v>114.784566666666</v>
      </c>
      <c r="G19" s="2">
        <v>100</v>
      </c>
      <c r="H19" s="2">
        <v>209.25387039</v>
      </c>
      <c r="I19" s="2">
        <v>38.16925011</v>
      </c>
      <c r="J19" s="2">
        <v>370.28265204856001</v>
      </c>
      <c r="K19" s="2" t="s">
        <v>9</v>
      </c>
      <c r="M19" s="7" t="s">
        <v>21</v>
      </c>
      <c r="N19" s="7"/>
      <c r="O19" s="7"/>
      <c r="P19" s="7"/>
      <c r="Q19" s="7"/>
      <c r="R19" s="7"/>
      <c r="S19" s="7"/>
      <c r="T19" s="7"/>
      <c r="U19" s="7"/>
      <c r="V19" s="7"/>
    </row>
    <row r="20" spans="2:23" x14ac:dyDescent="0.3">
      <c r="B20" s="2">
        <v>17</v>
      </c>
      <c r="C20" s="3">
        <v>45505</v>
      </c>
      <c r="D20" s="2">
        <v>2.08</v>
      </c>
      <c r="E20" s="2" t="s">
        <v>14</v>
      </c>
      <c r="F20" s="2">
        <v>125.85726666666601</v>
      </c>
      <c r="G20" s="2">
        <v>100</v>
      </c>
      <c r="H20" s="2">
        <v>3866.9424179900002</v>
      </c>
      <c r="I20" s="2">
        <v>36.71199635</v>
      </c>
      <c r="J20" s="2">
        <v>339.821255186683</v>
      </c>
      <c r="K20" s="2" t="s">
        <v>9</v>
      </c>
      <c r="M20" s="2" t="s">
        <v>0</v>
      </c>
      <c r="N20" s="2" t="s">
        <v>7</v>
      </c>
      <c r="O20" s="2" t="s">
        <v>1</v>
      </c>
      <c r="P20" s="2" t="s">
        <v>2</v>
      </c>
      <c r="Q20" s="2" t="s">
        <v>3</v>
      </c>
      <c r="R20" s="2" t="s">
        <v>8</v>
      </c>
      <c r="S20" s="2" t="s">
        <v>4</v>
      </c>
      <c r="T20" s="2" t="s">
        <v>5</v>
      </c>
      <c r="U20" s="2" t="s">
        <v>10</v>
      </c>
      <c r="V20" s="2" t="s">
        <v>6</v>
      </c>
    </row>
    <row r="21" spans="2:23" x14ac:dyDescent="0.3">
      <c r="B21" s="2">
        <v>18</v>
      </c>
      <c r="C21" s="3">
        <v>45505</v>
      </c>
      <c r="D21" s="2">
        <v>2.61</v>
      </c>
      <c r="E21" s="2" t="s">
        <v>14</v>
      </c>
      <c r="F21" s="2">
        <v>137.98203333333299</v>
      </c>
      <c r="G21" s="2">
        <v>100</v>
      </c>
      <c r="H21" s="2">
        <v>2052.5037422199998</v>
      </c>
      <c r="I21" s="2">
        <v>51.153050460000003</v>
      </c>
      <c r="J21" s="2">
        <v>410.180556837859</v>
      </c>
      <c r="K21" s="2" t="s">
        <v>9</v>
      </c>
      <c r="M21" s="2">
        <v>2</v>
      </c>
      <c r="N21" s="3">
        <v>45462</v>
      </c>
      <c r="O21" s="2">
        <v>1.29</v>
      </c>
      <c r="P21" s="2" t="s">
        <v>12</v>
      </c>
      <c r="Q21" s="2">
        <v>104.82445</v>
      </c>
      <c r="R21" s="2">
        <v>100</v>
      </c>
      <c r="S21" s="2">
        <v>4588.6135530299998</v>
      </c>
      <c r="T21" s="2">
        <v>55.650606510000003</v>
      </c>
      <c r="U21" s="2">
        <v>472.52889410198401</v>
      </c>
      <c r="V21" s="2" t="s">
        <v>9</v>
      </c>
    </row>
    <row r="22" spans="2:23" x14ac:dyDescent="0.3">
      <c r="B22" s="2">
        <v>19</v>
      </c>
      <c r="C22" s="3">
        <v>45505</v>
      </c>
      <c r="D22" s="2">
        <v>3.15</v>
      </c>
      <c r="E22" s="2" t="s">
        <v>14</v>
      </c>
      <c r="F22" s="2">
        <v>104.9277</v>
      </c>
      <c r="G22" s="2">
        <v>100</v>
      </c>
      <c r="H22" s="2">
        <v>1724.2383402600001</v>
      </c>
      <c r="I22" s="2">
        <v>53.64905255</v>
      </c>
      <c r="J22" s="2">
        <v>218.27252901345901</v>
      </c>
      <c r="K22" s="2" t="s">
        <v>9</v>
      </c>
      <c r="M22" s="2">
        <v>8</v>
      </c>
      <c r="N22" s="3">
        <v>45468</v>
      </c>
      <c r="O22" s="2">
        <v>1.29</v>
      </c>
      <c r="P22" s="2" t="s">
        <v>13</v>
      </c>
      <c r="Q22" s="2">
        <v>103.60561666666599</v>
      </c>
      <c r="R22" s="2">
        <v>100</v>
      </c>
      <c r="S22" s="2">
        <v>4647.0571773499996</v>
      </c>
      <c r="T22" s="2">
        <v>68.695607510000002</v>
      </c>
      <c r="U22" s="2">
        <v>335.08091619796897</v>
      </c>
      <c r="V22" s="2" t="s">
        <v>9</v>
      </c>
    </row>
    <row r="23" spans="2:23" x14ac:dyDescent="0.3">
      <c r="B23" s="2">
        <v>16</v>
      </c>
      <c r="C23" s="3">
        <v>45496</v>
      </c>
      <c r="D23" s="2">
        <v>0.78</v>
      </c>
      <c r="E23" s="2" t="s">
        <v>17</v>
      </c>
      <c r="F23" s="2">
        <v>137.80000000000001</v>
      </c>
      <c r="G23" s="2">
        <v>100</v>
      </c>
      <c r="H23" s="2">
        <v>0</v>
      </c>
      <c r="I23" s="2">
        <v>22.750889180000001</v>
      </c>
      <c r="J23" s="2">
        <v>9.7133512961227506</v>
      </c>
      <c r="K23" s="2" t="s">
        <v>11</v>
      </c>
      <c r="M23" s="4">
        <v>18</v>
      </c>
      <c r="N23" s="5">
        <v>45496</v>
      </c>
      <c r="O23" s="6">
        <v>1.29</v>
      </c>
      <c r="P23" s="4" t="s">
        <v>17</v>
      </c>
      <c r="Q23" s="4">
        <v>139.63</v>
      </c>
      <c r="R23" s="4">
        <v>100</v>
      </c>
      <c r="S23" s="4">
        <v>4617.8050310500003</v>
      </c>
      <c r="T23" s="4">
        <v>52.866634490000003</v>
      </c>
      <c r="U23" s="4">
        <v>180.457636195464</v>
      </c>
      <c r="V23" s="4" t="s">
        <v>11</v>
      </c>
    </row>
    <row r="24" spans="2:23" x14ac:dyDescent="0.3">
      <c r="B24" s="2">
        <v>17</v>
      </c>
      <c r="C24" s="3">
        <v>45496</v>
      </c>
      <c r="D24" s="2">
        <v>1.03</v>
      </c>
      <c r="E24" s="2" t="s">
        <v>17</v>
      </c>
      <c r="F24" s="2">
        <v>137.38</v>
      </c>
      <c r="G24" s="2">
        <v>100</v>
      </c>
      <c r="H24" s="2">
        <v>0</v>
      </c>
      <c r="I24" s="2">
        <v>68.357938129999994</v>
      </c>
      <c r="J24" s="2">
        <v>17.988595314303399</v>
      </c>
      <c r="K24" s="2" t="s">
        <v>11</v>
      </c>
      <c r="M24" s="2">
        <v>31</v>
      </c>
      <c r="N24" s="3">
        <v>45490</v>
      </c>
      <c r="O24" s="2">
        <v>1.29</v>
      </c>
      <c r="P24" s="2" t="s">
        <v>18</v>
      </c>
      <c r="Q24" s="2">
        <v>137.5</v>
      </c>
      <c r="R24" s="2">
        <v>100</v>
      </c>
      <c r="S24" s="2">
        <v>4619.2349649099997</v>
      </c>
      <c r="T24" s="2">
        <v>57.435126590000003</v>
      </c>
      <c r="U24" s="2">
        <v>192.80282592182499</v>
      </c>
      <c r="V24" s="2" t="s">
        <v>11</v>
      </c>
      <c r="W24" s="1">
        <f>MIN(U20:U24)</f>
        <v>180.457636195464</v>
      </c>
    </row>
    <row r="25" spans="2:23" x14ac:dyDescent="0.3">
      <c r="B25" s="2">
        <v>18</v>
      </c>
      <c r="C25" s="3">
        <v>45496</v>
      </c>
      <c r="D25" s="1">
        <v>1.29</v>
      </c>
      <c r="E25" s="2" t="s">
        <v>17</v>
      </c>
      <c r="F25" s="2">
        <v>139.63</v>
      </c>
      <c r="G25" s="2">
        <v>100</v>
      </c>
      <c r="H25" s="2">
        <v>4617.8050310500003</v>
      </c>
      <c r="I25" s="2">
        <v>52.866634490000003</v>
      </c>
      <c r="J25" s="2">
        <v>180.457636195464</v>
      </c>
      <c r="K25" s="2" t="s">
        <v>11</v>
      </c>
      <c r="M25" s="7" t="s">
        <v>22</v>
      </c>
      <c r="N25" s="7"/>
      <c r="O25" s="7"/>
      <c r="P25" s="7"/>
      <c r="Q25" s="7"/>
      <c r="R25" s="7"/>
      <c r="S25" s="7"/>
      <c r="T25" s="7"/>
      <c r="U25" s="7"/>
      <c r="V25" s="7"/>
    </row>
    <row r="26" spans="2:23" x14ac:dyDescent="0.3">
      <c r="B26" s="2">
        <v>19</v>
      </c>
      <c r="C26" s="3">
        <v>45496</v>
      </c>
      <c r="D26" s="2">
        <v>1.55</v>
      </c>
      <c r="E26" s="2" t="s">
        <v>17</v>
      </c>
      <c r="F26" s="2">
        <v>137.91999999999999</v>
      </c>
      <c r="G26" s="2">
        <v>100</v>
      </c>
      <c r="H26" s="2">
        <v>1426.4073817000001</v>
      </c>
      <c r="I26" s="2">
        <v>39.853933390000002</v>
      </c>
      <c r="J26" s="2">
        <v>150.06091751233899</v>
      </c>
      <c r="K26" s="2" t="s">
        <v>11</v>
      </c>
      <c r="M26" s="2" t="s">
        <v>0</v>
      </c>
      <c r="N26" s="2" t="s">
        <v>7</v>
      </c>
      <c r="O26" s="2" t="s">
        <v>1</v>
      </c>
      <c r="P26" s="2" t="s">
        <v>2</v>
      </c>
      <c r="Q26" s="2" t="s">
        <v>3</v>
      </c>
      <c r="R26" s="2" t="s">
        <v>8</v>
      </c>
      <c r="S26" s="2" t="s">
        <v>4</v>
      </c>
      <c r="T26" s="2" t="s">
        <v>5</v>
      </c>
      <c r="U26" s="2" t="s">
        <v>10</v>
      </c>
      <c r="V26" s="2" t="s">
        <v>6</v>
      </c>
    </row>
    <row r="27" spans="2:23" x14ac:dyDescent="0.3">
      <c r="B27" s="2">
        <v>20</v>
      </c>
      <c r="C27" s="3">
        <v>45496</v>
      </c>
      <c r="D27" s="2">
        <v>2.08</v>
      </c>
      <c r="E27" s="2" t="s">
        <v>17</v>
      </c>
      <c r="F27" s="2">
        <v>139.4</v>
      </c>
      <c r="G27" s="2">
        <v>100</v>
      </c>
      <c r="H27" s="2">
        <v>4863.0810981300001</v>
      </c>
      <c r="I27" s="2">
        <v>55.911988819999998</v>
      </c>
      <c r="J27" s="2">
        <v>130.930666474399</v>
      </c>
      <c r="K27" s="2" t="s">
        <v>11</v>
      </c>
      <c r="M27" s="2">
        <v>9</v>
      </c>
      <c r="N27" s="3">
        <v>45468</v>
      </c>
      <c r="O27" s="2">
        <v>1.55</v>
      </c>
      <c r="P27" s="2" t="s">
        <v>13</v>
      </c>
      <c r="Q27" s="2">
        <v>103.89616666666601</v>
      </c>
      <c r="R27" s="2">
        <v>100</v>
      </c>
      <c r="S27" s="2">
        <v>5844.3351241199998</v>
      </c>
      <c r="T27" s="2">
        <v>51.928301980000001</v>
      </c>
      <c r="U27" s="2">
        <v>259.894188698893</v>
      </c>
      <c r="V27" s="2" t="s">
        <v>9</v>
      </c>
    </row>
    <row r="28" spans="2:23" x14ac:dyDescent="0.3">
      <c r="B28" s="2">
        <v>21</v>
      </c>
      <c r="C28" s="3">
        <v>45497</v>
      </c>
      <c r="D28" s="2">
        <v>2.61</v>
      </c>
      <c r="E28" s="2" t="s">
        <v>17</v>
      </c>
      <c r="F28" s="2">
        <v>138.75</v>
      </c>
      <c r="G28" s="2">
        <v>100</v>
      </c>
      <c r="H28" s="2">
        <v>3655.3586501899999</v>
      </c>
      <c r="I28" s="2">
        <v>48.95082549</v>
      </c>
      <c r="J28" s="2">
        <v>142.08560962820999</v>
      </c>
      <c r="K28" s="2" t="s">
        <v>11</v>
      </c>
      <c r="M28" s="2">
        <v>16</v>
      </c>
      <c r="N28" s="3">
        <v>45505</v>
      </c>
      <c r="O28" s="2">
        <v>1.55</v>
      </c>
      <c r="P28" s="2" t="s">
        <v>14</v>
      </c>
      <c r="Q28" s="2">
        <v>114.784566666666</v>
      </c>
      <c r="R28" s="2">
        <v>100</v>
      </c>
      <c r="S28" s="2">
        <v>209.25387039</v>
      </c>
      <c r="T28" s="2">
        <v>38.16925011</v>
      </c>
      <c r="U28" s="2">
        <v>370.28265204856001</v>
      </c>
      <c r="V28" s="2" t="s">
        <v>9</v>
      </c>
    </row>
    <row r="29" spans="2:23" x14ac:dyDescent="0.3">
      <c r="B29" s="2">
        <v>22</v>
      </c>
      <c r="C29" s="3">
        <v>45497</v>
      </c>
      <c r="D29" s="2">
        <v>3.15</v>
      </c>
      <c r="E29" s="2" t="s">
        <v>17</v>
      </c>
      <c r="F29" s="2">
        <v>137.02000000000001</v>
      </c>
      <c r="G29" s="2">
        <v>100</v>
      </c>
      <c r="H29" s="2">
        <v>1466.3276962699999</v>
      </c>
      <c r="I29" s="2">
        <v>67.902881559999997</v>
      </c>
      <c r="J29" s="2">
        <v>59.702357115604798</v>
      </c>
      <c r="K29" s="2" t="s">
        <v>11</v>
      </c>
      <c r="M29" s="2">
        <v>19</v>
      </c>
      <c r="N29" s="3">
        <v>45496</v>
      </c>
      <c r="O29" s="2">
        <v>1.55</v>
      </c>
      <c r="P29" s="2" t="s">
        <v>17</v>
      </c>
      <c r="Q29" s="2">
        <v>137.91999999999999</v>
      </c>
      <c r="R29" s="2">
        <v>100</v>
      </c>
      <c r="S29" s="2">
        <v>1426.4073817000001</v>
      </c>
      <c r="T29" s="2">
        <v>39.853933390000002</v>
      </c>
      <c r="U29" s="2">
        <v>150.06091751233899</v>
      </c>
      <c r="V29" s="2" t="s">
        <v>11</v>
      </c>
    </row>
    <row r="30" spans="2:23" x14ac:dyDescent="0.3">
      <c r="B30" s="2">
        <v>23</v>
      </c>
      <c r="C30" s="3">
        <v>45498</v>
      </c>
      <c r="D30" s="2">
        <v>1.55</v>
      </c>
      <c r="E30" s="2" t="s">
        <v>15</v>
      </c>
      <c r="F30" s="2">
        <v>135.22</v>
      </c>
      <c r="G30" s="2">
        <v>100</v>
      </c>
      <c r="H30" s="2">
        <v>2893.49159611</v>
      </c>
      <c r="I30" s="2">
        <v>28.738278810000001</v>
      </c>
      <c r="J30" s="2">
        <v>240.293794588276</v>
      </c>
      <c r="K30" s="2" t="s">
        <v>11</v>
      </c>
      <c r="M30" s="2">
        <v>23</v>
      </c>
      <c r="N30" s="3">
        <v>45498</v>
      </c>
      <c r="O30" s="2">
        <v>1.55</v>
      </c>
      <c r="P30" s="2" t="s">
        <v>15</v>
      </c>
      <c r="Q30" s="2">
        <v>135.22</v>
      </c>
      <c r="R30" s="2">
        <v>100</v>
      </c>
      <c r="S30" s="2">
        <v>2893.49159611</v>
      </c>
      <c r="T30" s="2">
        <v>28.738278810000001</v>
      </c>
      <c r="U30" s="2">
        <v>240.293794588276</v>
      </c>
      <c r="V30" s="2" t="s">
        <v>11</v>
      </c>
    </row>
    <row r="31" spans="2:23" x14ac:dyDescent="0.3">
      <c r="B31" s="2">
        <v>24</v>
      </c>
      <c r="C31" s="3">
        <v>45498</v>
      </c>
      <c r="D31" s="2">
        <v>2.08</v>
      </c>
      <c r="E31" s="2" t="s">
        <v>15</v>
      </c>
      <c r="F31" s="2">
        <v>136.19999999999999</v>
      </c>
      <c r="G31" s="2">
        <v>100</v>
      </c>
      <c r="H31" s="2">
        <v>4790.5003161300001</v>
      </c>
      <c r="I31" s="2">
        <v>41.577539739999999</v>
      </c>
      <c r="J31" s="2">
        <v>310.288263887499</v>
      </c>
      <c r="K31" s="2" t="s">
        <v>11</v>
      </c>
      <c r="M31" s="2">
        <v>32</v>
      </c>
      <c r="N31" s="3">
        <v>45490</v>
      </c>
      <c r="O31" s="2">
        <v>1.55</v>
      </c>
      <c r="P31" s="2" t="s">
        <v>18</v>
      </c>
      <c r="Q31" s="2">
        <v>137.5</v>
      </c>
      <c r="R31" s="2">
        <v>100</v>
      </c>
      <c r="S31" s="2">
        <v>5609.7983738100002</v>
      </c>
      <c r="T31" s="2">
        <v>34.335655619999997</v>
      </c>
      <c r="U31" s="2">
        <v>162.91177290996799</v>
      </c>
      <c r="V31" s="2" t="s">
        <v>11</v>
      </c>
    </row>
    <row r="32" spans="2:23" x14ac:dyDescent="0.3">
      <c r="B32" s="2">
        <v>25</v>
      </c>
      <c r="C32" s="3">
        <v>45498</v>
      </c>
      <c r="D32" s="2">
        <v>2.61</v>
      </c>
      <c r="E32" s="2" t="s">
        <v>15</v>
      </c>
      <c r="F32" s="2">
        <v>135.68</v>
      </c>
      <c r="G32" s="2">
        <v>100</v>
      </c>
      <c r="H32" s="2">
        <v>3654.2087769599998</v>
      </c>
      <c r="I32" s="2">
        <v>49.821754130000002</v>
      </c>
      <c r="J32" s="2">
        <v>334.49179779455199</v>
      </c>
      <c r="K32" s="2" t="s">
        <v>11</v>
      </c>
      <c r="M32" s="4">
        <v>34</v>
      </c>
      <c r="N32" s="5">
        <v>45490</v>
      </c>
      <c r="O32" s="4">
        <v>1.55</v>
      </c>
      <c r="P32" s="4" t="s">
        <v>18</v>
      </c>
      <c r="Q32" s="4">
        <v>149.29</v>
      </c>
      <c r="R32" s="4">
        <v>100</v>
      </c>
      <c r="S32" s="4">
        <v>4078.6319598099999</v>
      </c>
      <c r="T32" s="4">
        <v>31.5755327</v>
      </c>
      <c r="U32" s="4">
        <v>94.108597633435593</v>
      </c>
      <c r="V32" s="4" t="s">
        <v>11</v>
      </c>
      <c r="W32" s="1">
        <f>MIN(U27:U32)</f>
        <v>94.108597633435593</v>
      </c>
    </row>
    <row r="33" spans="2:23" x14ac:dyDescent="0.3">
      <c r="B33" s="2">
        <v>26</v>
      </c>
      <c r="C33" s="3">
        <v>45498</v>
      </c>
      <c r="D33" s="2">
        <v>3.15</v>
      </c>
      <c r="E33" s="2" t="s">
        <v>15</v>
      </c>
      <c r="F33" s="2">
        <v>134.97</v>
      </c>
      <c r="G33" s="2">
        <v>100</v>
      </c>
      <c r="H33" s="2">
        <v>1727.7531380099999</v>
      </c>
      <c r="I33" s="2">
        <v>61.760579960000001</v>
      </c>
      <c r="J33" s="2">
        <v>140.85915775818401</v>
      </c>
      <c r="K33" s="2" t="s">
        <v>11</v>
      </c>
      <c r="M33" s="7" t="s">
        <v>23</v>
      </c>
      <c r="N33" s="7"/>
      <c r="O33" s="7"/>
      <c r="P33" s="7"/>
      <c r="Q33" s="7"/>
      <c r="R33" s="7"/>
      <c r="S33" s="7"/>
      <c r="T33" s="7"/>
      <c r="U33" s="7"/>
      <c r="V33" s="7"/>
    </row>
    <row r="34" spans="2:23" x14ac:dyDescent="0.3">
      <c r="B34" s="2">
        <v>27</v>
      </c>
      <c r="C34" s="3">
        <v>45504</v>
      </c>
      <c r="D34" s="2">
        <v>0.78</v>
      </c>
      <c r="E34" s="2" t="s">
        <v>15</v>
      </c>
      <c r="F34" s="2">
        <v>137.22999999999999</v>
      </c>
      <c r="G34" s="2">
        <v>100</v>
      </c>
      <c r="H34" s="2">
        <v>0</v>
      </c>
      <c r="I34" s="2">
        <v>45.291340890000001</v>
      </c>
      <c r="J34" s="2">
        <v>23.321784984265602</v>
      </c>
      <c r="K34" s="2" t="s">
        <v>11</v>
      </c>
      <c r="M34" s="2" t="s">
        <v>0</v>
      </c>
      <c r="N34" s="2" t="s">
        <v>7</v>
      </c>
      <c r="O34" s="2" t="s">
        <v>1</v>
      </c>
      <c r="P34" s="2" t="s">
        <v>2</v>
      </c>
      <c r="Q34" s="2" t="s">
        <v>3</v>
      </c>
      <c r="R34" s="2" t="s">
        <v>8</v>
      </c>
      <c r="S34" s="2" t="s">
        <v>4</v>
      </c>
      <c r="T34" s="2" t="s">
        <v>5</v>
      </c>
      <c r="U34" s="2" t="s">
        <v>10</v>
      </c>
      <c r="V34" s="2" t="s">
        <v>6</v>
      </c>
    </row>
    <row r="35" spans="2:23" x14ac:dyDescent="0.3">
      <c r="B35" s="2">
        <v>28</v>
      </c>
      <c r="C35" s="3">
        <v>45504</v>
      </c>
      <c r="D35" s="2">
        <v>1.03</v>
      </c>
      <c r="E35" s="2" t="s">
        <v>15</v>
      </c>
      <c r="F35" s="2">
        <v>138.51</v>
      </c>
      <c r="G35" s="2">
        <v>100</v>
      </c>
      <c r="H35" s="2">
        <v>4489.26328027</v>
      </c>
      <c r="I35" s="2">
        <v>60.15574359</v>
      </c>
      <c r="J35" s="2">
        <v>61.528347582178803</v>
      </c>
      <c r="K35" s="2" t="s">
        <v>11</v>
      </c>
      <c r="M35" s="2">
        <v>10</v>
      </c>
      <c r="N35" s="3">
        <v>45468</v>
      </c>
      <c r="O35" s="2">
        <v>2.08</v>
      </c>
      <c r="P35" s="2" t="s">
        <v>13</v>
      </c>
      <c r="Q35" s="2">
        <v>101.931183333333</v>
      </c>
      <c r="R35" s="2">
        <v>100</v>
      </c>
      <c r="S35" s="2">
        <v>5911.8138137400001</v>
      </c>
      <c r="T35" s="2">
        <v>60.816795169999999</v>
      </c>
      <c r="U35" s="2">
        <v>275.44752661067298</v>
      </c>
      <c r="V35" s="2" t="s">
        <v>9</v>
      </c>
    </row>
    <row r="36" spans="2:23" x14ac:dyDescent="0.3">
      <c r="B36" s="2">
        <v>29</v>
      </c>
      <c r="C36" s="3">
        <v>45490</v>
      </c>
      <c r="D36" s="2">
        <v>0.78</v>
      </c>
      <c r="E36" s="2" t="s">
        <v>18</v>
      </c>
      <c r="F36" s="2">
        <v>149.34</v>
      </c>
      <c r="G36" s="2">
        <v>100</v>
      </c>
      <c r="H36" s="2">
        <v>0</v>
      </c>
      <c r="I36" s="2">
        <v>46.67572938</v>
      </c>
      <c r="J36" s="2">
        <v>9.4917254022988402</v>
      </c>
      <c r="K36" s="2" t="s">
        <v>11</v>
      </c>
      <c r="M36" s="2">
        <v>17</v>
      </c>
      <c r="N36" s="3">
        <v>45505</v>
      </c>
      <c r="O36" s="2">
        <v>2.08</v>
      </c>
      <c r="P36" s="2" t="s">
        <v>14</v>
      </c>
      <c r="Q36" s="2">
        <v>125.85726666666601</v>
      </c>
      <c r="R36" s="2">
        <v>100</v>
      </c>
      <c r="S36" s="2">
        <v>3866.9424179900002</v>
      </c>
      <c r="T36" s="2">
        <v>36.71199635</v>
      </c>
      <c r="U36" s="2">
        <v>339.821255186683</v>
      </c>
      <c r="V36" s="2" t="s">
        <v>9</v>
      </c>
    </row>
    <row r="37" spans="2:23" x14ac:dyDescent="0.3">
      <c r="B37" s="2">
        <v>30</v>
      </c>
      <c r="C37" s="3">
        <v>45490</v>
      </c>
      <c r="D37" s="2">
        <v>2.08</v>
      </c>
      <c r="E37" s="2" t="s">
        <v>18</v>
      </c>
      <c r="F37" s="2">
        <v>138.16999999999999</v>
      </c>
      <c r="G37" s="2">
        <v>100</v>
      </c>
      <c r="H37" s="2">
        <v>4808.8462596899999</v>
      </c>
      <c r="I37" s="2">
        <v>50.93852038</v>
      </c>
      <c r="J37" s="2">
        <v>139.53634025858599</v>
      </c>
      <c r="K37" s="2" t="s">
        <v>11</v>
      </c>
      <c r="M37" s="4">
        <v>20</v>
      </c>
      <c r="N37" s="5">
        <v>45496</v>
      </c>
      <c r="O37" s="4">
        <v>2.08</v>
      </c>
      <c r="P37" s="4" t="s">
        <v>17</v>
      </c>
      <c r="Q37" s="4">
        <v>139.4</v>
      </c>
      <c r="R37" s="4">
        <v>100</v>
      </c>
      <c r="S37" s="4">
        <v>4863.0810981300001</v>
      </c>
      <c r="T37" s="4">
        <v>55.911988819999998</v>
      </c>
      <c r="U37" s="4">
        <v>130.930666474399</v>
      </c>
      <c r="V37" s="2" t="s">
        <v>11</v>
      </c>
    </row>
    <row r="38" spans="2:23" x14ac:dyDescent="0.3">
      <c r="B38" s="2">
        <v>31</v>
      </c>
      <c r="C38" s="3">
        <v>45490</v>
      </c>
      <c r="D38" s="2">
        <v>1.29</v>
      </c>
      <c r="E38" s="2" t="s">
        <v>18</v>
      </c>
      <c r="F38" s="2">
        <v>137.5</v>
      </c>
      <c r="G38" s="2">
        <v>100</v>
      </c>
      <c r="H38" s="2">
        <v>4619.2349649099997</v>
      </c>
      <c r="I38" s="2">
        <v>57.435126590000003</v>
      </c>
      <c r="J38" s="2">
        <v>192.80282592182499</v>
      </c>
      <c r="K38" s="2" t="s">
        <v>11</v>
      </c>
      <c r="M38" s="2">
        <v>24</v>
      </c>
      <c r="N38" s="3">
        <v>45498</v>
      </c>
      <c r="O38" s="2">
        <v>2.08</v>
      </c>
      <c r="P38" s="2" t="s">
        <v>15</v>
      </c>
      <c r="Q38" s="2">
        <v>136.19999999999999</v>
      </c>
      <c r="R38" s="2">
        <v>100</v>
      </c>
      <c r="S38" s="2">
        <v>4790.5003161300001</v>
      </c>
      <c r="T38" s="2">
        <v>41.577539739999999</v>
      </c>
      <c r="U38" s="2">
        <v>310.288263887499</v>
      </c>
      <c r="V38" s="2" t="s">
        <v>11</v>
      </c>
    </row>
    <row r="39" spans="2:23" x14ac:dyDescent="0.3">
      <c r="B39" s="2">
        <v>32</v>
      </c>
      <c r="C39" s="3">
        <v>45490</v>
      </c>
      <c r="D39" s="2">
        <v>1.55</v>
      </c>
      <c r="E39" s="2" t="s">
        <v>18</v>
      </c>
      <c r="F39" s="2">
        <v>137.5</v>
      </c>
      <c r="G39" s="2">
        <v>100</v>
      </c>
      <c r="H39" s="2">
        <v>5609.7983738100002</v>
      </c>
      <c r="I39" s="2">
        <v>34.335655619999997</v>
      </c>
      <c r="J39" s="2">
        <v>162.91177290996799</v>
      </c>
      <c r="K39" s="2" t="s">
        <v>11</v>
      </c>
      <c r="M39" s="2">
        <v>30</v>
      </c>
      <c r="N39" s="3">
        <v>45490</v>
      </c>
      <c r="O39" s="2">
        <v>2.08</v>
      </c>
      <c r="P39" s="2" t="s">
        <v>18</v>
      </c>
      <c r="Q39" s="2">
        <v>138.16999999999999</v>
      </c>
      <c r="R39" s="2">
        <v>100</v>
      </c>
      <c r="S39" s="2">
        <v>4808.8462596899999</v>
      </c>
      <c r="T39" s="2">
        <v>50.93852038</v>
      </c>
      <c r="U39" s="2">
        <v>139.53634025858599</v>
      </c>
      <c r="V39" s="2" t="s">
        <v>11</v>
      </c>
      <c r="W39" s="1">
        <f>MIN(U35:U39)</f>
        <v>130.930666474399</v>
      </c>
    </row>
    <row r="40" spans="2:23" x14ac:dyDescent="0.3">
      <c r="B40" s="2">
        <v>33</v>
      </c>
      <c r="C40" s="3">
        <v>45490</v>
      </c>
      <c r="D40" s="2">
        <v>2.61</v>
      </c>
      <c r="E40" s="2" t="s">
        <v>18</v>
      </c>
      <c r="F40" s="2">
        <v>360.95</v>
      </c>
      <c r="G40" s="2">
        <v>100</v>
      </c>
      <c r="H40" s="2">
        <v>4978.5632702499997</v>
      </c>
      <c r="I40" s="2">
        <v>38.155614810000003</v>
      </c>
      <c r="J40" s="2">
        <v>150.52613603118999</v>
      </c>
      <c r="K40" s="2" t="s">
        <v>11</v>
      </c>
      <c r="M40" s="7" t="s">
        <v>24</v>
      </c>
      <c r="N40" s="7"/>
      <c r="O40" s="7"/>
      <c r="P40" s="7"/>
      <c r="Q40" s="7"/>
      <c r="R40" s="7"/>
      <c r="S40" s="7"/>
      <c r="T40" s="7"/>
      <c r="U40" s="7"/>
      <c r="V40" s="7"/>
    </row>
    <row r="41" spans="2:23" x14ac:dyDescent="0.3">
      <c r="B41" s="2">
        <v>34</v>
      </c>
      <c r="C41" s="3">
        <v>45490</v>
      </c>
      <c r="D41" s="2">
        <v>1.55</v>
      </c>
      <c r="E41" s="2" t="s">
        <v>18</v>
      </c>
      <c r="F41" s="2">
        <v>149.29</v>
      </c>
      <c r="G41" s="2">
        <v>100</v>
      </c>
      <c r="H41" s="2">
        <v>4078.6319598099999</v>
      </c>
      <c r="I41" s="2">
        <v>31.5755327</v>
      </c>
      <c r="J41" s="2">
        <v>94.108597633435593</v>
      </c>
      <c r="K41" s="2" t="s">
        <v>11</v>
      </c>
      <c r="M41" s="2" t="s">
        <v>0</v>
      </c>
      <c r="N41" s="2" t="s">
        <v>7</v>
      </c>
      <c r="O41" s="2" t="s">
        <v>1</v>
      </c>
      <c r="P41" s="2" t="s">
        <v>2</v>
      </c>
      <c r="Q41" s="2" t="s">
        <v>3</v>
      </c>
      <c r="R41" s="2" t="s">
        <v>8</v>
      </c>
      <c r="S41" s="2" t="s">
        <v>4</v>
      </c>
      <c r="T41" s="2" t="s">
        <v>5</v>
      </c>
      <c r="U41" s="2" t="s">
        <v>10</v>
      </c>
      <c r="V41" s="2" t="s">
        <v>6</v>
      </c>
    </row>
    <row r="42" spans="2:23" x14ac:dyDescent="0.3">
      <c r="M42" s="2">
        <v>4</v>
      </c>
      <c r="N42" s="3">
        <v>45463</v>
      </c>
      <c r="O42" s="2">
        <v>2.61</v>
      </c>
      <c r="P42" s="2" t="s">
        <v>12</v>
      </c>
      <c r="Q42" s="2">
        <v>96.237700000000004</v>
      </c>
      <c r="R42" s="2">
        <v>100</v>
      </c>
      <c r="S42" s="2">
        <v>4986.3187844499998</v>
      </c>
      <c r="T42" s="2">
        <v>50.221578540000003</v>
      </c>
      <c r="U42" s="2">
        <v>339.71329700953203</v>
      </c>
      <c r="V42" s="2" t="s">
        <v>9</v>
      </c>
    </row>
    <row r="43" spans="2:23" x14ac:dyDescent="0.3">
      <c r="M43" s="2">
        <v>11</v>
      </c>
      <c r="N43" s="3">
        <v>45468</v>
      </c>
      <c r="O43" s="2">
        <v>2.61</v>
      </c>
      <c r="P43" s="2" t="s">
        <v>13</v>
      </c>
      <c r="Q43" s="2">
        <v>101.9307</v>
      </c>
      <c r="R43" s="2">
        <v>100</v>
      </c>
      <c r="S43" s="2">
        <v>5699.0053247799997</v>
      </c>
      <c r="T43" s="2">
        <v>58.498573919999998</v>
      </c>
      <c r="U43" s="2">
        <v>241.33802754646001</v>
      </c>
      <c r="V43" s="2" t="s">
        <v>9</v>
      </c>
    </row>
    <row r="44" spans="2:23" x14ac:dyDescent="0.3">
      <c r="M44" s="2">
        <v>18</v>
      </c>
      <c r="N44" s="3">
        <v>45505</v>
      </c>
      <c r="O44" s="2">
        <v>2.61</v>
      </c>
      <c r="P44" s="2" t="s">
        <v>14</v>
      </c>
      <c r="Q44" s="2">
        <v>137.98203333333299</v>
      </c>
      <c r="R44" s="2">
        <v>100</v>
      </c>
      <c r="S44" s="2">
        <v>2052.5037422199998</v>
      </c>
      <c r="T44" s="2">
        <v>51.153050460000003</v>
      </c>
      <c r="U44" s="2">
        <v>410.180556837859</v>
      </c>
      <c r="V44" s="2" t="s">
        <v>9</v>
      </c>
    </row>
    <row r="45" spans="2:23" x14ac:dyDescent="0.3">
      <c r="M45" s="4">
        <v>21</v>
      </c>
      <c r="N45" s="5">
        <v>45497</v>
      </c>
      <c r="O45" s="4">
        <v>2.61</v>
      </c>
      <c r="P45" s="4" t="s">
        <v>17</v>
      </c>
      <c r="Q45" s="4">
        <v>138.75</v>
      </c>
      <c r="R45" s="4">
        <v>100</v>
      </c>
      <c r="S45" s="4">
        <v>3655.3586501899999</v>
      </c>
      <c r="T45" s="4">
        <v>48.95082549</v>
      </c>
      <c r="U45" s="4">
        <v>142.08560962820999</v>
      </c>
      <c r="V45" s="4" t="s">
        <v>11</v>
      </c>
    </row>
    <row r="46" spans="2:23" x14ac:dyDescent="0.3">
      <c r="M46" s="2">
        <v>25</v>
      </c>
      <c r="N46" s="3">
        <v>45498</v>
      </c>
      <c r="O46" s="2">
        <v>2.61</v>
      </c>
      <c r="P46" s="2" t="s">
        <v>15</v>
      </c>
      <c r="Q46" s="2">
        <v>135.68</v>
      </c>
      <c r="R46" s="2">
        <v>100</v>
      </c>
      <c r="S46" s="2">
        <v>3654.2087769599998</v>
      </c>
      <c r="T46" s="2">
        <v>49.821754130000002</v>
      </c>
      <c r="U46" s="2">
        <v>334.49179779455199</v>
      </c>
      <c r="V46" s="2" t="s">
        <v>11</v>
      </c>
    </row>
    <row r="47" spans="2:23" x14ac:dyDescent="0.3">
      <c r="M47" s="2">
        <v>33</v>
      </c>
      <c r="N47" s="3">
        <v>45490</v>
      </c>
      <c r="O47" s="2">
        <v>2.61</v>
      </c>
      <c r="P47" s="2" t="s">
        <v>18</v>
      </c>
      <c r="Q47" s="2">
        <v>360.95</v>
      </c>
      <c r="R47" s="2">
        <v>100</v>
      </c>
      <c r="S47" s="2">
        <v>4978.5632702499997</v>
      </c>
      <c r="T47" s="2">
        <v>38.155614810000003</v>
      </c>
      <c r="U47" s="2">
        <v>150.52613603118999</v>
      </c>
      <c r="V47" s="2" t="s">
        <v>11</v>
      </c>
      <c r="W47" s="1">
        <f>MIN(U42:U47)</f>
        <v>142.08560962820999</v>
      </c>
    </row>
    <row r="48" spans="2:23" x14ac:dyDescent="0.3">
      <c r="M48" s="7" t="s">
        <v>25</v>
      </c>
      <c r="N48" s="7"/>
      <c r="O48" s="7"/>
      <c r="P48" s="7"/>
      <c r="Q48" s="7"/>
      <c r="R48" s="7"/>
      <c r="S48" s="7"/>
      <c r="T48" s="7"/>
      <c r="U48" s="7"/>
      <c r="V48" s="7"/>
    </row>
    <row r="49" spans="13:23" x14ac:dyDescent="0.3">
      <c r="M49" s="2" t="s">
        <v>0</v>
      </c>
      <c r="N49" s="2" t="s">
        <v>7</v>
      </c>
      <c r="O49" s="2" t="s">
        <v>1</v>
      </c>
      <c r="P49" s="2" t="s">
        <v>2</v>
      </c>
      <c r="Q49" s="2" t="s">
        <v>3</v>
      </c>
      <c r="R49" s="2" t="s">
        <v>8</v>
      </c>
      <c r="S49" s="2" t="s">
        <v>4</v>
      </c>
      <c r="T49" s="2" t="s">
        <v>5</v>
      </c>
      <c r="U49" s="2" t="s">
        <v>10</v>
      </c>
      <c r="V49" s="2" t="s">
        <v>6</v>
      </c>
    </row>
    <row r="50" spans="13:23" x14ac:dyDescent="0.3">
      <c r="M50" s="2">
        <v>19</v>
      </c>
      <c r="N50" s="3">
        <v>45505</v>
      </c>
      <c r="O50" s="2">
        <v>3.15</v>
      </c>
      <c r="P50" s="2" t="s">
        <v>14</v>
      </c>
      <c r="Q50" s="2">
        <v>104.9277</v>
      </c>
      <c r="R50" s="2">
        <v>100</v>
      </c>
      <c r="S50" s="2">
        <v>1724.2383402600001</v>
      </c>
      <c r="T50" s="2">
        <v>53.64905255</v>
      </c>
      <c r="U50" s="2">
        <v>218.27252901345901</v>
      </c>
      <c r="V50" s="2" t="s">
        <v>9</v>
      </c>
    </row>
    <row r="51" spans="13:23" x14ac:dyDescent="0.3">
      <c r="M51" s="4">
        <v>22</v>
      </c>
      <c r="N51" s="5">
        <v>45497</v>
      </c>
      <c r="O51" s="4">
        <v>3.15</v>
      </c>
      <c r="P51" s="4" t="s">
        <v>17</v>
      </c>
      <c r="Q51" s="4">
        <v>137.02000000000001</v>
      </c>
      <c r="R51" s="4">
        <v>100</v>
      </c>
      <c r="S51" s="4">
        <v>1466.3276962699999</v>
      </c>
      <c r="T51" s="4">
        <v>67.902881559999997</v>
      </c>
      <c r="U51" s="4">
        <v>59.702357115604798</v>
      </c>
      <c r="V51" s="4" t="s">
        <v>11</v>
      </c>
    </row>
    <row r="52" spans="13:23" x14ac:dyDescent="0.3">
      <c r="M52" s="2">
        <v>26</v>
      </c>
      <c r="N52" s="3">
        <v>45498</v>
      </c>
      <c r="O52" s="2">
        <v>3.15</v>
      </c>
      <c r="P52" s="2" t="s">
        <v>15</v>
      </c>
      <c r="Q52" s="2">
        <v>134.97</v>
      </c>
      <c r="R52" s="2">
        <v>100</v>
      </c>
      <c r="S52" s="2">
        <v>1727.7531380099999</v>
      </c>
      <c r="T52" s="2">
        <v>61.760579960000001</v>
      </c>
      <c r="U52" s="2">
        <v>140.85915775818401</v>
      </c>
      <c r="V52" s="2" t="s">
        <v>11</v>
      </c>
      <c r="W52" s="1">
        <f>MIN(U50:U52)</f>
        <v>59.702357115604798</v>
      </c>
    </row>
  </sheetData>
  <mergeCells count="8">
    <mergeCell ref="M25:V25"/>
    <mergeCell ref="M33:V33"/>
    <mergeCell ref="M40:V40"/>
    <mergeCell ref="M48:V48"/>
    <mergeCell ref="B2:K2"/>
    <mergeCell ref="M2:V2"/>
    <mergeCell ref="M12:V12"/>
    <mergeCell ref="M19:V1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Sebastián Alvarado Sarmiento</dc:creator>
  <cp:lastModifiedBy>Pablo Sebastián Alvarado Sarmiento</cp:lastModifiedBy>
  <dcterms:created xsi:type="dcterms:W3CDTF">2024-07-31T17:20:51Z</dcterms:created>
  <dcterms:modified xsi:type="dcterms:W3CDTF">2024-08-02T22:20:42Z</dcterms:modified>
</cp:coreProperties>
</file>